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_CODE\492_matlab\VCR-MENU\testing\ExcelData\"/>
    </mc:Choice>
  </mc:AlternateContent>
  <bookViews>
    <workbookView xWindow="0" yWindow="0" windowWidth="23370" windowHeight="10755"/>
  </bookViews>
  <sheets>
    <sheet name="Summary" sheetId="3" r:id="rId1"/>
    <sheet name="LPC - covariance" sheetId="7" r:id="rId2"/>
    <sheet name="LPC - euclidean" sheetId="8" r:id="rId3"/>
    <sheet name="LPCC - covariance" sheetId="9" r:id="rId4"/>
    <sheet name="LPCC - euclidean" sheetId="10" r:id="rId5"/>
    <sheet name="LPCC Array - LPCC DTW" sheetId="11" r:id="rId6"/>
    <sheet name="Detail 1" sheetId="1" r:id="rId7"/>
    <sheet name="Confidence Test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5" i="11" l="1"/>
  <c r="W105" i="11" s="1"/>
  <c r="U105" i="11"/>
  <c r="M105" i="11"/>
  <c r="N105" i="11" s="1"/>
  <c r="V104" i="11"/>
  <c r="W104" i="11" s="1"/>
  <c r="U104" i="11"/>
  <c r="M104" i="11"/>
  <c r="N104" i="11" s="1"/>
  <c r="V103" i="11"/>
  <c r="W103" i="11" s="1"/>
  <c r="U103" i="11"/>
  <c r="M103" i="11"/>
  <c r="N103" i="11" s="1"/>
  <c r="V102" i="11"/>
  <c r="W102" i="11" s="1"/>
  <c r="U102" i="11"/>
  <c r="M102" i="11"/>
  <c r="N102" i="11" s="1"/>
  <c r="V101" i="11"/>
  <c r="W101" i="11" s="1"/>
  <c r="U101" i="11"/>
  <c r="M101" i="11"/>
  <c r="N101" i="11" s="1"/>
  <c r="V100" i="11"/>
  <c r="W100" i="11" s="1"/>
  <c r="U100" i="11"/>
  <c r="M100" i="11"/>
  <c r="N100" i="11" s="1"/>
  <c r="V99" i="11"/>
  <c r="W99" i="11" s="1"/>
  <c r="U99" i="11"/>
  <c r="M99" i="11"/>
  <c r="N99" i="11" s="1"/>
  <c r="V98" i="11"/>
  <c r="W98" i="11" s="1"/>
  <c r="U98" i="11"/>
  <c r="M98" i="11"/>
  <c r="N98" i="11" s="1"/>
  <c r="V97" i="11"/>
  <c r="W97" i="11" s="1"/>
  <c r="U97" i="11"/>
  <c r="N97" i="11"/>
  <c r="M97" i="11"/>
  <c r="V96" i="11"/>
  <c r="W96" i="11" s="1"/>
  <c r="U96" i="11"/>
  <c r="N96" i="11"/>
  <c r="M96" i="11"/>
  <c r="V95" i="11"/>
  <c r="W95" i="11" s="1"/>
  <c r="U95" i="11"/>
  <c r="M95" i="11"/>
  <c r="N95" i="11" s="1"/>
  <c r="V94" i="11"/>
  <c r="W94" i="11" s="1"/>
  <c r="U94" i="11"/>
  <c r="N94" i="11"/>
  <c r="M94" i="11"/>
  <c r="V93" i="11"/>
  <c r="W93" i="11" s="1"/>
  <c r="U93" i="11"/>
  <c r="N93" i="11"/>
  <c r="M93" i="11"/>
  <c r="V92" i="11"/>
  <c r="W92" i="11" s="1"/>
  <c r="U92" i="11"/>
  <c r="M92" i="11"/>
  <c r="N92" i="11" s="1"/>
  <c r="V91" i="11"/>
  <c r="W91" i="11" s="1"/>
  <c r="U91" i="11"/>
  <c r="M91" i="11"/>
  <c r="N91" i="11" s="1"/>
  <c r="V90" i="11"/>
  <c r="W90" i="11" s="1"/>
  <c r="U90" i="11"/>
  <c r="N90" i="11"/>
  <c r="M90" i="11"/>
  <c r="V89" i="11"/>
  <c r="W89" i="11" s="1"/>
  <c r="U89" i="11"/>
  <c r="N89" i="11"/>
  <c r="M89" i="11"/>
  <c r="V88" i="11"/>
  <c r="W88" i="11" s="1"/>
  <c r="U88" i="11"/>
  <c r="M88" i="11"/>
  <c r="N88" i="11" s="1"/>
  <c r="V87" i="11"/>
  <c r="W87" i="11" s="1"/>
  <c r="U87" i="11"/>
  <c r="M87" i="11"/>
  <c r="N87" i="11" s="1"/>
  <c r="V86" i="11"/>
  <c r="W86" i="11" s="1"/>
  <c r="U86" i="11"/>
  <c r="N86" i="11"/>
  <c r="O95" i="11" s="1"/>
  <c r="R14" i="11" s="1"/>
  <c r="M86" i="11"/>
  <c r="V85" i="11"/>
  <c r="W85" i="11" s="1"/>
  <c r="U85" i="11"/>
  <c r="M85" i="11"/>
  <c r="N85" i="11" s="1"/>
  <c r="V84" i="11"/>
  <c r="W84" i="11" s="1"/>
  <c r="U84" i="11"/>
  <c r="M84" i="11"/>
  <c r="N84" i="11" s="1"/>
  <c r="V83" i="11"/>
  <c r="W83" i="11" s="1"/>
  <c r="U83" i="11"/>
  <c r="N83" i="11"/>
  <c r="M83" i="11"/>
  <c r="V82" i="11"/>
  <c r="W82" i="11" s="1"/>
  <c r="U82" i="11"/>
  <c r="N82" i="11"/>
  <c r="M82" i="11"/>
  <c r="V81" i="11"/>
  <c r="W81" i="11" s="1"/>
  <c r="U81" i="11"/>
  <c r="M81" i="11"/>
  <c r="N81" i="11" s="1"/>
  <c r="V80" i="11"/>
  <c r="W80" i="11" s="1"/>
  <c r="U80" i="11"/>
  <c r="M80" i="11"/>
  <c r="N80" i="11" s="1"/>
  <c r="V79" i="11"/>
  <c r="W79" i="11" s="1"/>
  <c r="U79" i="11"/>
  <c r="N79" i="11"/>
  <c r="M79" i="11"/>
  <c r="V78" i="11"/>
  <c r="W78" i="11" s="1"/>
  <c r="U78" i="11"/>
  <c r="N78" i="11"/>
  <c r="M78" i="11"/>
  <c r="V77" i="11"/>
  <c r="W77" i="11" s="1"/>
  <c r="U77" i="11"/>
  <c r="M77" i="11"/>
  <c r="N77" i="11" s="1"/>
  <c r="V76" i="11"/>
  <c r="W76" i="11" s="1"/>
  <c r="U76" i="11"/>
  <c r="M76" i="11"/>
  <c r="N76" i="11" s="1"/>
  <c r="V75" i="11"/>
  <c r="W75" i="11" s="1"/>
  <c r="U75" i="11"/>
  <c r="N75" i="11"/>
  <c r="M75" i="11"/>
  <c r="V74" i="11"/>
  <c r="W74" i="11" s="1"/>
  <c r="U74" i="11"/>
  <c r="M74" i="11"/>
  <c r="N74" i="11" s="1"/>
  <c r="V73" i="11"/>
  <c r="W73" i="11" s="1"/>
  <c r="U73" i="11"/>
  <c r="M73" i="11"/>
  <c r="N73" i="11" s="1"/>
  <c r="V72" i="11"/>
  <c r="W72" i="11" s="1"/>
  <c r="U72" i="11"/>
  <c r="N72" i="11"/>
  <c r="M72" i="11"/>
  <c r="V71" i="11"/>
  <c r="W71" i="11" s="1"/>
  <c r="U71" i="11"/>
  <c r="N71" i="11"/>
  <c r="M71" i="11"/>
  <c r="V70" i="11"/>
  <c r="W70" i="11" s="1"/>
  <c r="U70" i="11"/>
  <c r="M70" i="11"/>
  <c r="N70" i="11" s="1"/>
  <c r="V69" i="11"/>
  <c r="W69" i="11" s="1"/>
  <c r="U69" i="11"/>
  <c r="M69" i="11"/>
  <c r="N69" i="11" s="1"/>
  <c r="V68" i="11"/>
  <c r="W68" i="11" s="1"/>
  <c r="U68" i="11"/>
  <c r="N68" i="11"/>
  <c r="M68" i="11"/>
  <c r="V67" i="11"/>
  <c r="W67" i="11" s="1"/>
  <c r="U67" i="11"/>
  <c r="N67" i="11"/>
  <c r="M67" i="11"/>
  <c r="V66" i="11"/>
  <c r="W66" i="11" s="1"/>
  <c r="U66" i="11"/>
  <c r="M66" i="11"/>
  <c r="N66" i="11" s="1"/>
  <c r="V65" i="11"/>
  <c r="W65" i="11" s="1"/>
  <c r="U65" i="11"/>
  <c r="N65" i="11"/>
  <c r="M65" i="11"/>
  <c r="V64" i="11"/>
  <c r="W64" i="11" s="1"/>
  <c r="U64" i="11"/>
  <c r="N64" i="11"/>
  <c r="M64" i="11"/>
  <c r="V63" i="11"/>
  <c r="W63" i="11" s="1"/>
  <c r="U63" i="11"/>
  <c r="M63" i="11"/>
  <c r="N63" i="11" s="1"/>
  <c r="V62" i="11"/>
  <c r="W62" i="11" s="1"/>
  <c r="U62" i="11"/>
  <c r="M62" i="11"/>
  <c r="N62" i="11" s="1"/>
  <c r="V61" i="11"/>
  <c r="W61" i="11" s="1"/>
  <c r="U61" i="11"/>
  <c r="N61" i="11"/>
  <c r="M61" i="11"/>
  <c r="V60" i="11"/>
  <c r="W60" i="11" s="1"/>
  <c r="U60" i="11"/>
  <c r="N60" i="11"/>
  <c r="M60" i="11"/>
  <c r="V59" i="11"/>
  <c r="W59" i="11" s="1"/>
  <c r="U59" i="11"/>
  <c r="M59" i="11"/>
  <c r="N59" i="11" s="1"/>
  <c r="V58" i="11"/>
  <c r="W58" i="11" s="1"/>
  <c r="U58" i="11"/>
  <c r="M58" i="11"/>
  <c r="N58" i="11" s="1"/>
  <c r="V57" i="11"/>
  <c r="W57" i="11" s="1"/>
  <c r="U57" i="11"/>
  <c r="N57" i="11"/>
  <c r="M57" i="11"/>
  <c r="V56" i="11"/>
  <c r="W56" i="11" s="1"/>
  <c r="U56" i="11"/>
  <c r="N56" i="11"/>
  <c r="O65" i="11" s="1"/>
  <c r="R11" i="11" s="1"/>
  <c r="M56" i="11"/>
  <c r="V55" i="11"/>
  <c r="W55" i="11" s="1"/>
  <c r="U55" i="11"/>
  <c r="M55" i="11"/>
  <c r="N55" i="11" s="1"/>
  <c r="V54" i="11"/>
  <c r="W54" i="11" s="1"/>
  <c r="U54" i="11"/>
  <c r="N54" i="11"/>
  <c r="M54" i="11"/>
  <c r="V53" i="11"/>
  <c r="W53" i="11" s="1"/>
  <c r="U53" i="11"/>
  <c r="N53" i="11"/>
  <c r="M53" i="11"/>
  <c r="V52" i="11"/>
  <c r="W52" i="11" s="1"/>
  <c r="U52" i="11"/>
  <c r="M52" i="11"/>
  <c r="N52" i="11" s="1"/>
  <c r="V51" i="11"/>
  <c r="W51" i="11" s="1"/>
  <c r="U51" i="11"/>
  <c r="M51" i="11"/>
  <c r="N51" i="11" s="1"/>
  <c r="V50" i="11"/>
  <c r="W50" i="11" s="1"/>
  <c r="U50" i="11"/>
  <c r="N50" i="11"/>
  <c r="M50" i="11"/>
  <c r="V49" i="11"/>
  <c r="W49" i="11" s="1"/>
  <c r="U49" i="11"/>
  <c r="N49" i="11"/>
  <c r="M49" i="11"/>
  <c r="V48" i="11"/>
  <c r="W48" i="11" s="1"/>
  <c r="U48" i="11"/>
  <c r="M48" i="11"/>
  <c r="N48" i="11" s="1"/>
  <c r="V47" i="11"/>
  <c r="W47" i="11" s="1"/>
  <c r="U47" i="11"/>
  <c r="M47" i="11"/>
  <c r="N47" i="11" s="1"/>
  <c r="V46" i="11"/>
  <c r="W46" i="11" s="1"/>
  <c r="U46" i="11"/>
  <c r="N46" i="11"/>
  <c r="O55" i="11" s="1"/>
  <c r="R10" i="11" s="1"/>
  <c r="M46" i="11"/>
  <c r="V45" i="11"/>
  <c r="W45" i="11" s="1"/>
  <c r="U45" i="11"/>
  <c r="M45" i="11"/>
  <c r="N45" i="11" s="1"/>
  <c r="V44" i="11"/>
  <c r="W44" i="11" s="1"/>
  <c r="U44" i="11"/>
  <c r="M44" i="11"/>
  <c r="N44" i="11" s="1"/>
  <c r="V43" i="11"/>
  <c r="W43" i="11" s="1"/>
  <c r="U43" i="11"/>
  <c r="N43" i="11"/>
  <c r="M43" i="11"/>
  <c r="V42" i="11"/>
  <c r="W42" i="11" s="1"/>
  <c r="U42" i="11"/>
  <c r="N42" i="11"/>
  <c r="M42" i="11"/>
  <c r="V41" i="11"/>
  <c r="W41" i="11" s="1"/>
  <c r="U41" i="11"/>
  <c r="M41" i="11"/>
  <c r="N41" i="11" s="1"/>
  <c r="V40" i="11"/>
  <c r="W40" i="11" s="1"/>
  <c r="U40" i="11"/>
  <c r="M40" i="11"/>
  <c r="N40" i="11" s="1"/>
  <c r="V39" i="11"/>
  <c r="W39" i="11" s="1"/>
  <c r="U39" i="11"/>
  <c r="N39" i="11"/>
  <c r="M39" i="11"/>
  <c r="V38" i="11"/>
  <c r="W38" i="11" s="1"/>
  <c r="U38" i="11"/>
  <c r="N38" i="11"/>
  <c r="M38" i="11"/>
  <c r="V37" i="11"/>
  <c r="W37" i="11" s="1"/>
  <c r="U37" i="11"/>
  <c r="M37" i="11"/>
  <c r="N37" i="11" s="1"/>
  <c r="V36" i="11"/>
  <c r="W36" i="11" s="1"/>
  <c r="U36" i="11"/>
  <c r="M36" i="11"/>
  <c r="N36" i="11" s="1"/>
  <c r="V35" i="11"/>
  <c r="W35" i="11" s="1"/>
  <c r="U35" i="11"/>
  <c r="N35" i="11"/>
  <c r="M35" i="11"/>
  <c r="V34" i="11"/>
  <c r="W34" i="11" s="1"/>
  <c r="U34" i="11"/>
  <c r="M34" i="11"/>
  <c r="N34" i="11" s="1"/>
  <c r="V33" i="11"/>
  <c r="W33" i="11" s="1"/>
  <c r="U33" i="11"/>
  <c r="M33" i="11"/>
  <c r="N33" i="11" s="1"/>
  <c r="V32" i="11"/>
  <c r="W32" i="11" s="1"/>
  <c r="U32" i="11"/>
  <c r="N32" i="11"/>
  <c r="M32" i="11"/>
  <c r="V31" i="11"/>
  <c r="W31" i="11" s="1"/>
  <c r="U31" i="11"/>
  <c r="N31" i="11"/>
  <c r="M31" i="11"/>
  <c r="V30" i="11"/>
  <c r="W30" i="11" s="1"/>
  <c r="U30" i="11"/>
  <c r="M30" i="11"/>
  <c r="N30" i="11" s="1"/>
  <c r="V29" i="11"/>
  <c r="W29" i="11" s="1"/>
  <c r="U29" i="11"/>
  <c r="M29" i="11"/>
  <c r="N29" i="11" s="1"/>
  <c r="V28" i="11"/>
  <c r="W28" i="11" s="1"/>
  <c r="U28" i="11"/>
  <c r="N28" i="11"/>
  <c r="M28" i="11"/>
  <c r="V27" i="11"/>
  <c r="W27" i="11" s="1"/>
  <c r="U27" i="11"/>
  <c r="N27" i="11"/>
  <c r="M27" i="11"/>
  <c r="V26" i="11"/>
  <c r="W26" i="11" s="1"/>
  <c r="U26" i="11"/>
  <c r="M26" i="11"/>
  <c r="N26" i="11" s="1"/>
  <c r="V25" i="11"/>
  <c r="W25" i="11" s="1"/>
  <c r="U25" i="11"/>
  <c r="N25" i="11"/>
  <c r="M25" i="11"/>
  <c r="V24" i="11"/>
  <c r="W24" i="11" s="1"/>
  <c r="U24" i="11"/>
  <c r="N24" i="11"/>
  <c r="M24" i="11"/>
  <c r="V23" i="11"/>
  <c r="W23" i="11" s="1"/>
  <c r="U23" i="11"/>
  <c r="M23" i="11"/>
  <c r="N23" i="11" s="1"/>
  <c r="V22" i="11"/>
  <c r="W22" i="11" s="1"/>
  <c r="U22" i="11"/>
  <c r="M22" i="11"/>
  <c r="N22" i="11" s="1"/>
  <c r="V21" i="11"/>
  <c r="W21" i="11" s="1"/>
  <c r="U21" i="11"/>
  <c r="N21" i="11"/>
  <c r="M21" i="11"/>
  <c r="V20" i="11"/>
  <c r="W20" i="11" s="1"/>
  <c r="U20" i="11"/>
  <c r="N20" i="11"/>
  <c r="M20" i="11"/>
  <c r="V19" i="11"/>
  <c r="W19" i="11" s="1"/>
  <c r="U19" i="11"/>
  <c r="M19" i="11"/>
  <c r="N19" i="11" s="1"/>
  <c r="V18" i="11"/>
  <c r="W18" i="11" s="1"/>
  <c r="U18" i="11"/>
  <c r="M18" i="11"/>
  <c r="N18" i="11" s="1"/>
  <c r="V17" i="11"/>
  <c r="W17" i="11" s="1"/>
  <c r="U17" i="11"/>
  <c r="N17" i="11"/>
  <c r="M17" i="11"/>
  <c r="V16" i="11"/>
  <c r="W16" i="11" s="1"/>
  <c r="U16" i="11"/>
  <c r="M16" i="11"/>
  <c r="N16" i="11" s="1"/>
  <c r="V15" i="11"/>
  <c r="W15" i="11" s="1"/>
  <c r="U15" i="11"/>
  <c r="M15" i="11"/>
  <c r="N15" i="11" s="1"/>
  <c r="V14" i="11"/>
  <c r="W14" i="11" s="1"/>
  <c r="U14" i="11"/>
  <c r="N14" i="11"/>
  <c r="M14" i="11"/>
  <c r="V13" i="11"/>
  <c r="W13" i="11" s="1"/>
  <c r="U13" i="11"/>
  <c r="M13" i="11"/>
  <c r="N13" i="11" s="1"/>
  <c r="V12" i="11"/>
  <c r="W12" i="11" s="1"/>
  <c r="U12" i="11"/>
  <c r="M12" i="11"/>
  <c r="N12" i="11" s="1"/>
  <c r="W11" i="11"/>
  <c r="V11" i="11"/>
  <c r="U11" i="11"/>
  <c r="M11" i="11"/>
  <c r="N11" i="11" s="1"/>
  <c r="V10" i="11"/>
  <c r="W10" i="11" s="1"/>
  <c r="U10" i="11"/>
  <c r="M10" i="11"/>
  <c r="N10" i="11" s="1"/>
  <c r="V9" i="11"/>
  <c r="W9" i="11" s="1"/>
  <c r="U9" i="11"/>
  <c r="M9" i="11"/>
  <c r="N9" i="11" s="1"/>
  <c r="V8" i="11"/>
  <c r="W8" i="11" s="1"/>
  <c r="U8" i="11"/>
  <c r="M8" i="11"/>
  <c r="N8" i="11" s="1"/>
  <c r="V7" i="11"/>
  <c r="W7" i="11" s="1"/>
  <c r="U7" i="11"/>
  <c r="M7" i="11"/>
  <c r="N7" i="11" s="1"/>
  <c r="V6" i="11"/>
  <c r="W6" i="11" s="1"/>
  <c r="U6" i="11"/>
  <c r="M6" i="11"/>
  <c r="N6" i="11" s="1"/>
  <c r="V105" i="10"/>
  <c r="W105" i="10" s="1"/>
  <c r="U105" i="10"/>
  <c r="M105" i="10"/>
  <c r="N105" i="10" s="1"/>
  <c r="V104" i="10"/>
  <c r="W104" i="10" s="1"/>
  <c r="U104" i="10"/>
  <c r="N104" i="10"/>
  <c r="M104" i="10"/>
  <c r="V103" i="10"/>
  <c r="W103" i="10" s="1"/>
  <c r="U103" i="10"/>
  <c r="M103" i="10"/>
  <c r="N103" i="10" s="1"/>
  <c r="V102" i="10"/>
  <c r="W102" i="10" s="1"/>
  <c r="U102" i="10"/>
  <c r="N102" i="10"/>
  <c r="M102" i="10"/>
  <c r="V101" i="10"/>
  <c r="W101" i="10" s="1"/>
  <c r="U101" i="10"/>
  <c r="M101" i="10"/>
  <c r="N101" i="10" s="1"/>
  <c r="V100" i="10"/>
  <c r="W100" i="10" s="1"/>
  <c r="U100" i="10"/>
  <c r="M100" i="10"/>
  <c r="N100" i="10" s="1"/>
  <c r="V99" i="10"/>
  <c r="W99" i="10" s="1"/>
  <c r="U99" i="10"/>
  <c r="M99" i="10"/>
  <c r="N99" i="10" s="1"/>
  <c r="V98" i="10"/>
  <c r="W98" i="10" s="1"/>
  <c r="U98" i="10"/>
  <c r="M98" i="10"/>
  <c r="N98" i="10" s="1"/>
  <c r="V97" i="10"/>
  <c r="W97" i="10" s="1"/>
  <c r="U97" i="10"/>
  <c r="M97" i="10"/>
  <c r="N97" i="10" s="1"/>
  <c r="V96" i="10"/>
  <c r="W96" i="10" s="1"/>
  <c r="U96" i="10"/>
  <c r="M96" i="10"/>
  <c r="N96" i="10" s="1"/>
  <c r="O105" i="10" s="1"/>
  <c r="R15" i="10" s="1"/>
  <c r="V95" i="10"/>
  <c r="W95" i="10" s="1"/>
  <c r="U95" i="10"/>
  <c r="N95" i="10"/>
  <c r="M95" i="10"/>
  <c r="V94" i="10"/>
  <c r="W94" i="10" s="1"/>
  <c r="U94" i="10"/>
  <c r="M94" i="10"/>
  <c r="N94" i="10" s="1"/>
  <c r="V93" i="10"/>
  <c r="W93" i="10" s="1"/>
  <c r="U93" i="10"/>
  <c r="N93" i="10"/>
  <c r="M93" i="10"/>
  <c r="V92" i="10"/>
  <c r="W92" i="10" s="1"/>
  <c r="U92" i="10"/>
  <c r="M92" i="10"/>
  <c r="N92" i="10" s="1"/>
  <c r="V91" i="10"/>
  <c r="W91" i="10" s="1"/>
  <c r="U91" i="10"/>
  <c r="N91" i="10"/>
  <c r="M91" i="10"/>
  <c r="V90" i="10"/>
  <c r="W90" i="10" s="1"/>
  <c r="U90" i="10"/>
  <c r="M90" i="10"/>
  <c r="N90" i="10" s="1"/>
  <c r="V89" i="10"/>
  <c r="W89" i="10" s="1"/>
  <c r="U89" i="10"/>
  <c r="N89" i="10"/>
  <c r="M89" i="10"/>
  <c r="W88" i="10"/>
  <c r="V88" i="10"/>
  <c r="U88" i="10"/>
  <c r="M88" i="10"/>
  <c r="N88" i="10" s="1"/>
  <c r="V87" i="10"/>
  <c r="W87" i="10" s="1"/>
  <c r="U87" i="10"/>
  <c r="N87" i="10"/>
  <c r="M87" i="10"/>
  <c r="W86" i="10"/>
  <c r="V86" i="10"/>
  <c r="U86" i="10"/>
  <c r="M86" i="10"/>
  <c r="N86" i="10" s="1"/>
  <c r="V85" i="10"/>
  <c r="W85" i="10" s="1"/>
  <c r="U85" i="10"/>
  <c r="M85" i="10"/>
  <c r="N85" i="10" s="1"/>
  <c r="V84" i="10"/>
  <c r="W84" i="10" s="1"/>
  <c r="U84" i="10"/>
  <c r="M84" i="10"/>
  <c r="N84" i="10" s="1"/>
  <c r="V83" i="10"/>
  <c r="W83" i="10" s="1"/>
  <c r="U83" i="10"/>
  <c r="M83" i="10"/>
  <c r="N83" i="10" s="1"/>
  <c r="V82" i="10"/>
  <c r="W82" i="10" s="1"/>
  <c r="U82" i="10"/>
  <c r="M82" i="10"/>
  <c r="N82" i="10" s="1"/>
  <c r="V81" i="10"/>
  <c r="W81" i="10" s="1"/>
  <c r="U81" i="10"/>
  <c r="M81" i="10"/>
  <c r="N81" i="10" s="1"/>
  <c r="V80" i="10"/>
  <c r="W80" i="10" s="1"/>
  <c r="U80" i="10"/>
  <c r="M80" i="10"/>
  <c r="N80" i="10" s="1"/>
  <c r="V79" i="10"/>
  <c r="W79" i="10" s="1"/>
  <c r="U79" i="10"/>
  <c r="M79" i="10"/>
  <c r="N79" i="10" s="1"/>
  <c r="V78" i="10"/>
  <c r="W78" i="10" s="1"/>
  <c r="U78" i="10"/>
  <c r="M78" i="10"/>
  <c r="N78" i="10" s="1"/>
  <c r="V77" i="10"/>
  <c r="W77" i="10" s="1"/>
  <c r="U77" i="10"/>
  <c r="M77" i="10"/>
  <c r="N77" i="10" s="1"/>
  <c r="V76" i="10"/>
  <c r="W76" i="10" s="1"/>
  <c r="U76" i="10"/>
  <c r="M76" i="10"/>
  <c r="N76" i="10" s="1"/>
  <c r="O85" i="10" s="1"/>
  <c r="R13" i="10" s="1"/>
  <c r="V75" i="10"/>
  <c r="W75" i="10" s="1"/>
  <c r="U75" i="10"/>
  <c r="N75" i="10"/>
  <c r="M75" i="10"/>
  <c r="W74" i="10"/>
  <c r="V74" i="10"/>
  <c r="U74" i="10"/>
  <c r="M74" i="10"/>
  <c r="N74" i="10" s="1"/>
  <c r="V73" i="10"/>
  <c r="W73" i="10" s="1"/>
  <c r="U73" i="10"/>
  <c r="N73" i="10"/>
  <c r="M73" i="10"/>
  <c r="W72" i="10"/>
  <c r="V72" i="10"/>
  <c r="U72" i="10"/>
  <c r="M72" i="10"/>
  <c r="N72" i="10" s="1"/>
  <c r="V71" i="10"/>
  <c r="W71" i="10" s="1"/>
  <c r="U71" i="10"/>
  <c r="M71" i="10"/>
  <c r="N71" i="10" s="1"/>
  <c r="W70" i="10"/>
  <c r="V70" i="10"/>
  <c r="U70" i="10"/>
  <c r="M70" i="10"/>
  <c r="N70" i="10" s="1"/>
  <c r="V69" i="10"/>
  <c r="W69" i="10" s="1"/>
  <c r="U69" i="10"/>
  <c r="M69" i="10"/>
  <c r="N69" i="10" s="1"/>
  <c r="W68" i="10"/>
  <c r="V68" i="10"/>
  <c r="U68" i="10"/>
  <c r="M68" i="10"/>
  <c r="N68" i="10" s="1"/>
  <c r="V67" i="10"/>
  <c r="W67" i="10" s="1"/>
  <c r="U67" i="10"/>
  <c r="M67" i="10"/>
  <c r="N67" i="10" s="1"/>
  <c r="W66" i="10"/>
  <c r="V66" i="10"/>
  <c r="U66" i="10"/>
  <c r="M66" i="10"/>
  <c r="N66" i="10" s="1"/>
  <c r="V65" i="10"/>
  <c r="W65" i="10" s="1"/>
  <c r="U65" i="10"/>
  <c r="M65" i="10"/>
  <c r="N65" i="10" s="1"/>
  <c r="V64" i="10"/>
  <c r="W64" i="10" s="1"/>
  <c r="U64" i="10"/>
  <c r="M64" i="10"/>
  <c r="N64" i="10" s="1"/>
  <c r="V63" i="10"/>
  <c r="W63" i="10" s="1"/>
  <c r="U63" i="10"/>
  <c r="M63" i="10"/>
  <c r="N63" i="10" s="1"/>
  <c r="V62" i="10"/>
  <c r="W62" i="10" s="1"/>
  <c r="U62" i="10"/>
  <c r="M62" i="10"/>
  <c r="N62" i="10" s="1"/>
  <c r="V61" i="10"/>
  <c r="W61" i="10" s="1"/>
  <c r="U61" i="10"/>
  <c r="M61" i="10"/>
  <c r="N61" i="10" s="1"/>
  <c r="V60" i="10"/>
  <c r="W60" i="10" s="1"/>
  <c r="U60" i="10"/>
  <c r="M60" i="10"/>
  <c r="N60" i="10" s="1"/>
  <c r="V59" i="10"/>
  <c r="W59" i="10" s="1"/>
  <c r="U59" i="10"/>
  <c r="M59" i="10"/>
  <c r="N59" i="10" s="1"/>
  <c r="V58" i="10"/>
  <c r="W58" i="10" s="1"/>
  <c r="U58" i="10"/>
  <c r="M58" i="10"/>
  <c r="N58" i="10" s="1"/>
  <c r="V57" i="10"/>
  <c r="W57" i="10" s="1"/>
  <c r="U57" i="10"/>
  <c r="M57" i="10"/>
  <c r="N57" i="10" s="1"/>
  <c r="V56" i="10"/>
  <c r="W56" i="10" s="1"/>
  <c r="U56" i="10"/>
  <c r="M56" i="10"/>
  <c r="N56" i="10" s="1"/>
  <c r="V55" i="10"/>
  <c r="W55" i="10" s="1"/>
  <c r="U55" i="10"/>
  <c r="N55" i="10"/>
  <c r="M55" i="10"/>
  <c r="W54" i="10"/>
  <c r="V54" i="10"/>
  <c r="U54" i="10"/>
  <c r="M54" i="10"/>
  <c r="N54" i="10" s="1"/>
  <c r="V53" i="10"/>
  <c r="W53" i="10" s="1"/>
  <c r="U53" i="10"/>
  <c r="M53" i="10"/>
  <c r="N53" i="10" s="1"/>
  <c r="W52" i="10"/>
  <c r="V52" i="10"/>
  <c r="U52" i="10"/>
  <c r="M52" i="10"/>
  <c r="N52" i="10" s="1"/>
  <c r="V51" i="10"/>
  <c r="W51" i="10" s="1"/>
  <c r="U51" i="10"/>
  <c r="M51" i="10"/>
  <c r="N51" i="10" s="1"/>
  <c r="W50" i="10"/>
  <c r="V50" i="10"/>
  <c r="U50" i="10"/>
  <c r="M50" i="10"/>
  <c r="N50" i="10" s="1"/>
  <c r="V49" i="10"/>
  <c r="W49" i="10" s="1"/>
  <c r="U49" i="10"/>
  <c r="M49" i="10"/>
  <c r="N49" i="10" s="1"/>
  <c r="W48" i="10"/>
  <c r="V48" i="10"/>
  <c r="U48" i="10"/>
  <c r="M48" i="10"/>
  <c r="N48" i="10" s="1"/>
  <c r="V47" i="10"/>
  <c r="W47" i="10" s="1"/>
  <c r="U47" i="10"/>
  <c r="M47" i="10"/>
  <c r="N47" i="10" s="1"/>
  <c r="W46" i="10"/>
  <c r="V46" i="10"/>
  <c r="U46" i="10"/>
  <c r="M46" i="10"/>
  <c r="N46" i="10" s="1"/>
  <c r="V45" i="10"/>
  <c r="W45" i="10" s="1"/>
  <c r="U45" i="10"/>
  <c r="M45" i="10"/>
  <c r="N45" i="10" s="1"/>
  <c r="V44" i="10"/>
  <c r="W44" i="10" s="1"/>
  <c r="U44" i="10"/>
  <c r="M44" i="10"/>
  <c r="N44" i="10" s="1"/>
  <c r="V43" i="10"/>
  <c r="W43" i="10" s="1"/>
  <c r="U43" i="10"/>
  <c r="M43" i="10"/>
  <c r="N43" i="10" s="1"/>
  <c r="V42" i="10"/>
  <c r="W42" i="10" s="1"/>
  <c r="U42" i="10"/>
  <c r="M42" i="10"/>
  <c r="N42" i="10" s="1"/>
  <c r="V41" i="10"/>
  <c r="W41" i="10" s="1"/>
  <c r="U41" i="10"/>
  <c r="M41" i="10"/>
  <c r="N41" i="10" s="1"/>
  <c r="V40" i="10"/>
  <c r="W40" i="10" s="1"/>
  <c r="U40" i="10"/>
  <c r="M40" i="10"/>
  <c r="N40" i="10" s="1"/>
  <c r="V39" i="10"/>
  <c r="W39" i="10" s="1"/>
  <c r="U39" i="10"/>
  <c r="M39" i="10"/>
  <c r="N39" i="10" s="1"/>
  <c r="V38" i="10"/>
  <c r="W38" i="10" s="1"/>
  <c r="U38" i="10"/>
  <c r="M38" i="10"/>
  <c r="N38" i="10" s="1"/>
  <c r="W37" i="10"/>
  <c r="V37" i="10"/>
  <c r="U37" i="10"/>
  <c r="M37" i="10"/>
  <c r="N37" i="10" s="1"/>
  <c r="V36" i="10"/>
  <c r="W36" i="10" s="1"/>
  <c r="U36" i="10"/>
  <c r="M36" i="10"/>
  <c r="N36" i="10" s="1"/>
  <c r="V35" i="10"/>
  <c r="W35" i="10" s="1"/>
  <c r="U35" i="10"/>
  <c r="M35" i="10"/>
  <c r="N35" i="10" s="1"/>
  <c r="W34" i="10"/>
  <c r="V34" i="10"/>
  <c r="U34" i="10"/>
  <c r="M34" i="10"/>
  <c r="N34" i="10" s="1"/>
  <c r="V33" i="10"/>
  <c r="W33" i="10" s="1"/>
  <c r="U33" i="10"/>
  <c r="M33" i="10"/>
  <c r="N33" i="10" s="1"/>
  <c r="W32" i="10"/>
  <c r="V32" i="10"/>
  <c r="U32" i="10"/>
  <c r="M32" i="10"/>
  <c r="N32" i="10" s="1"/>
  <c r="V31" i="10"/>
  <c r="W31" i="10" s="1"/>
  <c r="U31" i="10"/>
  <c r="M31" i="10"/>
  <c r="N31" i="10" s="1"/>
  <c r="W30" i="10"/>
  <c r="V30" i="10"/>
  <c r="U30" i="10"/>
  <c r="M30" i="10"/>
  <c r="N30" i="10" s="1"/>
  <c r="V29" i="10"/>
  <c r="W29" i="10" s="1"/>
  <c r="U29" i="10"/>
  <c r="M29" i="10"/>
  <c r="N29" i="10" s="1"/>
  <c r="W28" i="10"/>
  <c r="V28" i="10"/>
  <c r="U28" i="10"/>
  <c r="M28" i="10"/>
  <c r="N28" i="10" s="1"/>
  <c r="V27" i="10"/>
  <c r="W27" i="10" s="1"/>
  <c r="U27" i="10"/>
  <c r="M27" i="10"/>
  <c r="N27" i="10" s="1"/>
  <c r="W26" i="10"/>
  <c r="V26" i="10"/>
  <c r="U26" i="10"/>
  <c r="M26" i="10"/>
  <c r="N26" i="10" s="1"/>
  <c r="V25" i="10"/>
  <c r="W25" i="10" s="1"/>
  <c r="U25" i="10"/>
  <c r="M25" i="10"/>
  <c r="N25" i="10" s="1"/>
  <c r="V24" i="10"/>
  <c r="W24" i="10" s="1"/>
  <c r="U24" i="10"/>
  <c r="M24" i="10"/>
  <c r="N24" i="10" s="1"/>
  <c r="V23" i="10"/>
  <c r="W23" i="10" s="1"/>
  <c r="U23" i="10"/>
  <c r="M23" i="10"/>
  <c r="N23" i="10" s="1"/>
  <c r="V22" i="10"/>
  <c r="W22" i="10" s="1"/>
  <c r="U22" i="10"/>
  <c r="M22" i="10"/>
  <c r="N22" i="10" s="1"/>
  <c r="V21" i="10"/>
  <c r="W21" i="10" s="1"/>
  <c r="U21" i="10"/>
  <c r="M21" i="10"/>
  <c r="N21" i="10" s="1"/>
  <c r="V20" i="10"/>
  <c r="W20" i="10" s="1"/>
  <c r="U20" i="10"/>
  <c r="M20" i="10"/>
  <c r="N20" i="10" s="1"/>
  <c r="W19" i="10"/>
  <c r="V19" i="10"/>
  <c r="U19" i="10"/>
  <c r="M19" i="10"/>
  <c r="N19" i="10" s="1"/>
  <c r="V18" i="10"/>
  <c r="W18" i="10" s="1"/>
  <c r="U18" i="10"/>
  <c r="M18" i="10"/>
  <c r="N18" i="10" s="1"/>
  <c r="V17" i="10"/>
  <c r="W17" i="10" s="1"/>
  <c r="U17" i="10"/>
  <c r="M17" i="10"/>
  <c r="N17" i="10" s="1"/>
  <c r="W16" i="10"/>
  <c r="V16" i="10"/>
  <c r="U16" i="10"/>
  <c r="M16" i="10"/>
  <c r="N16" i="10" s="1"/>
  <c r="V15" i="10"/>
  <c r="W15" i="10" s="1"/>
  <c r="U15" i="10"/>
  <c r="M15" i="10"/>
  <c r="N15" i="10" s="1"/>
  <c r="V14" i="10"/>
  <c r="W14" i="10" s="1"/>
  <c r="U14" i="10"/>
  <c r="M14" i="10"/>
  <c r="N14" i="10" s="1"/>
  <c r="V13" i="10"/>
  <c r="W13" i="10" s="1"/>
  <c r="U13" i="10"/>
  <c r="M13" i="10"/>
  <c r="N13" i="10" s="1"/>
  <c r="V12" i="10"/>
  <c r="W12" i="10" s="1"/>
  <c r="U12" i="10"/>
  <c r="M12" i="10"/>
  <c r="N12" i="10" s="1"/>
  <c r="V11" i="10"/>
  <c r="W11" i="10" s="1"/>
  <c r="U11" i="10"/>
  <c r="M11" i="10"/>
  <c r="N11" i="10" s="1"/>
  <c r="V10" i="10"/>
  <c r="W10" i="10" s="1"/>
  <c r="U10" i="10"/>
  <c r="M10" i="10"/>
  <c r="N10" i="10" s="1"/>
  <c r="W9" i="10"/>
  <c r="V9" i="10"/>
  <c r="U9" i="10"/>
  <c r="M9" i="10"/>
  <c r="N9" i="10" s="1"/>
  <c r="V8" i="10"/>
  <c r="W8" i="10" s="1"/>
  <c r="U8" i="10"/>
  <c r="M8" i="10"/>
  <c r="N8" i="10" s="1"/>
  <c r="V7" i="10"/>
  <c r="W7" i="10" s="1"/>
  <c r="U7" i="10"/>
  <c r="M7" i="10"/>
  <c r="N7" i="10" s="1"/>
  <c r="V6" i="10"/>
  <c r="W6" i="10" s="1"/>
  <c r="U6" i="10"/>
  <c r="M6" i="10"/>
  <c r="N6" i="10" s="1"/>
  <c r="V105" i="9"/>
  <c r="W105" i="9" s="1"/>
  <c r="U105" i="9"/>
  <c r="M105" i="9"/>
  <c r="N105" i="9" s="1"/>
  <c r="V104" i="9"/>
  <c r="W104" i="9" s="1"/>
  <c r="U104" i="9"/>
  <c r="M104" i="9"/>
  <c r="N104" i="9" s="1"/>
  <c r="V103" i="9"/>
  <c r="W103" i="9" s="1"/>
  <c r="U103" i="9"/>
  <c r="M103" i="9"/>
  <c r="N103" i="9" s="1"/>
  <c r="V102" i="9"/>
  <c r="W102" i="9" s="1"/>
  <c r="U102" i="9"/>
  <c r="M102" i="9"/>
  <c r="N102" i="9" s="1"/>
  <c r="W101" i="9"/>
  <c r="V101" i="9"/>
  <c r="U101" i="9"/>
  <c r="M101" i="9"/>
  <c r="N101" i="9" s="1"/>
  <c r="V100" i="9"/>
  <c r="W100" i="9" s="1"/>
  <c r="U100" i="9"/>
  <c r="M100" i="9"/>
  <c r="N100" i="9" s="1"/>
  <c r="V99" i="9"/>
  <c r="W99" i="9" s="1"/>
  <c r="U99" i="9"/>
  <c r="M99" i="9"/>
  <c r="N99" i="9" s="1"/>
  <c r="V98" i="9"/>
  <c r="W98" i="9" s="1"/>
  <c r="U98" i="9"/>
  <c r="M98" i="9"/>
  <c r="N98" i="9" s="1"/>
  <c r="W97" i="9"/>
  <c r="V97" i="9"/>
  <c r="U97" i="9"/>
  <c r="M97" i="9"/>
  <c r="N97" i="9" s="1"/>
  <c r="V96" i="9"/>
  <c r="W96" i="9" s="1"/>
  <c r="U96" i="9"/>
  <c r="M96" i="9"/>
  <c r="N96" i="9" s="1"/>
  <c r="V95" i="9"/>
  <c r="W95" i="9" s="1"/>
  <c r="U95" i="9"/>
  <c r="N95" i="9"/>
  <c r="M95" i="9"/>
  <c r="W94" i="9"/>
  <c r="V94" i="9"/>
  <c r="U94" i="9"/>
  <c r="M94" i="9"/>
  <c r="N94" i="9" s="1"/>
  <c r="V93" i="9"/>
  <c r="W93" i="9" s="1"/>
  <c r="U93" i="9"/>
  <c r="N93" i="9"/>
  <c r="M93" i="9"/>
  <c r="W92" i="9"/>
  <c r="V92" i="9"/>
  <c r="U92" i="9"/>
  <c r="M92" i="9"/>
  <c r="N92" i="9" s="1"/>
  <c r="V91" i="9"/>
  <c r="W91" i="9" s="1"/>
  <c r="U91" i="9"/>
  <c r="N91" i="9"/>
  <c r="M91" i="9"/>
  <c r="W90" i="9"/>
  <c r="V90" i="9"/>
  <c r="U90" i="9"/>
  <c r="M90" i="9"/>
  <c r="N90" i="9" s="1"/>
  <c r="V89" i="9"/>
  <c r="W89" i="9" s="1"/>
  <c r="U89" i="9"/>
  <c r="M89" i="9"/>
  <c r="N89" i="9" s="1"/>
  <c r="W88" i="9"/>
  <c r="V88" i="9"/>
  <c r="U88" i="9"/>
  <c r="M88" i="9"/>
  <c r="N88" i="9" s="1"/>
  <c r="V87" i="9"/>
  <c r="W87" i="9" s="1"/>
  <c r="U87" i="9"/>
  <c r="M87" i="9"/>
  <c r="N87" i="9" s="1"/>
  <c r="W86" i="9"/>
  <c r="V86" i="9"/>
  <c r="U86" i="9"/>
  <c r="M86" i="9"/>
  <c r="N86" i="9" s="1"/>
  <c r="V85" i="9"/>
  <c r="W85" i="9" s="1"/>
  <c r="U85" i="9"/>
  <c r="M85" i="9"/>
  <c r="N85" i="9" s="1"/>
  <c r="V84" i="9"/>
  <c r="W84" i="9" s="1"/>
  <c r="U84" i="9"/>
  <c r="M84" i="9"/>
  <c r="N84" i="9" s="1"/>
  <c r="V83" i="9"/>
  <c r="W83" i="9" s="1"/>
  <c r="U83" i="9"/>
  <c r="M83" i="9"/>
  <c r="N83" i="9" s="1"/>
  <c r="V82" i="9"/>
  <c r="W82" i="9" s="1"/>
  <c r="U82" i="9"/>
  <c r="M82" i="9"/>
  <c r="N82" i="9" s="1"/>
  <c r="V81" i="9"/>
  <c r="W81" i="9" s="1"/>
  <c r="U81" i="9"/>
  <c r="M81" i="9"/>
  <c r="N81" i="9" s="1"/>
  <c r="V80" i="9"/>
  <c r="W80" i="9" s="1"/>
  <c r="U80" i="9"/>
  <c r="M80" i="9"/>
  <c r="N80" i="9" s="1"/>
  <c r="W79" i="9"/>
  <c r="V79" i="9"/>
  <c r="U79" i="9"/>
  <c r="M79" i="9"/>
  <c r="N79" i="9" s="1"/>
  <c r="V78" i="9"/>
  <c r="W78" i="9" s="1"/>
  <c r="U78" i="9"/>
  <c r="M78" i="9"/>
  <c r="N78" i="9" s="1"/>
  <c r="V77" i="9"/>
  <c r="W77" i="9" s="1"/>
  <c r="U77" i="9"/>
  <c r="M77" i="9"/>
  <c r="N77" i="9" s="1"/>
  <c r="V76" i="9"/>
  <c r="W76" i="9" s="1"/>
  <c r="U76" i="9"/>
  <c r="M76" i="9"/>
  <c r="N76" i="9" s="1"/>
  <c r="V75" i="9"/>
  <c r="W75" i="9" s="1"/>
  <c r="U75" i="9"/>
  <c r="M75" i="9"/>
  <c r="N75" i="9" s="1"/>
  <c r="V74" i="9"/>
  <c r="W74" i="9" s="1"/>
  <c r="U74" i="9"/>
  <c r="M74" i="9"/>
  <c r="N74" i="9" s="1"/>
  <c r="V73" i="9"/>
  <c r="W73" i="9" s="1"/>
  <c r="U73" i="9"/>
  <c r="M73" i="9"/>
  <c r="N73" i="9" s="1"/>
  <c r="V72" i="9"/>
  <c r="W72" i="9" s="1"/>
  <c r="U72" i="9"/>
  <c r="M72" i="9"/>
  <c r="N72" i="9" s="1"/>
  <c r="V71" i="9"/>
  <c r="W71" i="9" s="1"/>
  <c r="U71" i="9"/>
  <c r="M71" i="9"/>
  <c r="N71" i="9" s="1"/>
  <c r="V70" i="9"/>
  <c r="W70" i="9" s="1"/>
  <c r="U70" i="9"/>
  <c r="M70" i="9"/>
  <c r="N70" i="9" s="1"/>
  <c r="V69" i="9"/>
  <c r="W69" i="9" s="1"/>
  <c r="U69" i="9"/>
  <c r="M69" i="9"/>
  <c r="N69" i="9" s="1"/>
  <c r="V68" i="9"/>
  <c r="W68" i="9" s="1"/>
  <c r="U68" i="9"/>
  <c r="M68" i="9"/>
  <c r="N68" i="9" s="1"/>
  <c r="V67" i="9"/>
  <c r="W67" i="9" s="1"/>
  <c r="U67" i="9"/>
  <c r="M67" i="9"/>
  <c r="N67" i="9" s="1"/>
  <c r="V66" i="9"/>
  <c r="W66" i="9" s="1"/>
  <c r="U66" i="9"/>
  <c r="M66" i="9"/>
  <c r="N66" i="9" s="1"/>
  <c r="V65" i="9"/>
  <c r="W65" i="9" s="1"/>
  <c r="U65" i="9"/>
  <c r="M65" i="9"/>
  <c r="N65" i="9" s="1"/>
  <c r="V64" i="9"/>
  <c r="W64" i="9" s="1"/>
  <c r="U64" i="9"/>
  <c r="M64" i="9"/>
  <c r="N64" i="9" s="1"/>
  <c r="V63" i="9"/>
  <c r="W63" i="9" s="1"/>
  <c r="U63" i="9"/>
  <c r="M63" i="9"/>
  <c r="N63" i="9" s="1"/>
  <c r="V62" i="9"/>
  <c r="W62" i="9" s="1"/>
  <c r="U62" i="9"/>
  <c r="M62" i="9"/>
  <c r="N62" i="9" s="1"/>
  <c r="W61" i="9"/>
  <c r="V61" i="9"/>
  <c r="U61" i="9"/>
  <c r="M61" i="9"/>
  <c r="N61" i="9" s="1"/>
  <c r="V60" i="9"/>
  <c r="W60" i="9" s="1"/>
  <c r="U60" i="9"/>
  <c r="M60" i="9"/>
  <c r="N60" i="9" s="1"/>
  <c r="V59" i="9"/>
  <c r="W59" i="9" s="1"/>
  <c r="U59" i="9"/>
  <c r="M59" i="9"/>
  <c r="N59" i="9" s="1"/>
  <c r="V58" i="9"/>
  <c r="W58" i="9" s="1"/>
  <c r="U58" i="9"/>
  <c r="M58" i="9"/>
  <c r="N58" i="9" s="1"/>
  <c r="W57" i="9"/>
  <c r="V57" i="9"/>
  <c r="U57" i="9"/>
  <c r="M57" i="9"/>
  <c r="N57" i="9" s="1"/>
  <c r="V56" i="9"/>
  <c r="W56" i="9" s="1"/>
  <c r="U56" i="9"/>
  <c r="M56" i="9"/>
  <c r="N56" i="9" s="1"/>
  <c r="V55" i="9"/>
  <c r="W55" i="9" s="1"/>
  <c r="U55" i="9"/>
  <c r="N55" i="9"/>
  <c r="M55" i="9"/>
  <c r="W54" i="9"/>
  <c r="V54" i="9"/>
  <c r="U54" i="9"/>
  <c r="M54" i="9"/>
  <c r="N54" i="9" s="1"/>
  <c r="V53" i="9"/>
  <c r="W53" i="9" s="1"/>
  <c r="U53" i="9"/>
  <c r="N53" i="9"/>
  <c r="M53" i="9"/>
  <c r="W52" i="9"/>
  <c r="V52" i="9"/>
  <c r="U52" i="9"/>
  <c r="M52" i="9"/>
  <c r="N52" i="9" s="1"/>
  <c r="V51" i="9"/>
  <c r="W51" i="9" s="1"/>
  <c r="U51" i="9"/>
  <c r="N51" i="9"/>
  <c r="M51" i="9"/>
  <c r="W50" i="9"/>
  <c r="V50" i="9"/>
  <c r="U50" i="9"/>
  <c r="M50" i="9"/>
  <c r="N50" i="9" s="1"/>
  <c r="V49" i="9"/>
  <c r="W49" i="9" s="1"/>
  <c r="U49" i="9"/>
  <c r="N49" i="9"/>
  <c r="M49" i="9"/>
  <c r="W48" i="9"/>
  <c r="V48" i="9"/>
  <c r="U48" i="9"/>
  <c r="M48" i="9"/>
  <c r="N48" i="9" s="1"/>
  <c r="V47" i="9"/>
  <c r="W47" i="9" s="1"/>
  <c r="U47" i="9"/>
  <c r="N47" i="9"/>
  <c r="M47" i="9"/>
  <c r="W46" i="9"/>
  <c r="V46" i="9"/>
  <c r="U46" i="9"/>
  <c r="M46" i="9"/>
  <c r="N46" i="9" s="1"/>
  <c r="V45" i="9"/>
  <c r="W45" i="9" s="1"/>
  <c r="U45" i="9"/>
  <c r="M45" i="9"/>
  <c r="N45" i="9" s="1"/>
  <c r="V44" i="9"/>
  <c r="W44" i="9" s="1"/>
  <c r="U44" i="9"/>
  <c r="M44" i="9"/>
  <c r="N44" i="9" s="1"/>
  <c r="W43" i="9"/>
  <c r="V43" i="9"/>
  <c r="U43" i="9"/>
  <c r="M43" i="9"/>
  <c r="N43" i="9" s="1"/>
  <c r="V42" i="9"/>
  <c r="W42" i="9" s="1"/>
  <c r="U42" i="9"/>
  <c r="M42" i="9"/>
  <c r="N42" i="9" s="1"/>
  <c r="V41" i="9"/>
  <c r="W41" i="9" s="1"/>
  <c r="U41" i="9"/>
  <c r="M41" i="9"/>
  <c r="N41" i="9" s="1"/>
  <c r="V40" i="9"/>
  <c r="W40" i="9" s="1"/>
  <c r="U40" i="9"/>
  <c r="M40" i="9"/>
  <c r="N40" i="9" s="1"/>
  <c r="W39" i="9"/>
  <c r="V39" i="9"/>
  <c r="U39" i="9"/>
  <c r="M39" i="9"/>
  <c r="N39" i="9" s="1"/>
  <c r="V38" i="9"/>
  <c r="W38" i="9" s="1"/>
  <c r="U38" i="9"/>
  <c r="M38" i="9"/>
  <c r="N38" i="9" s="1"/>
  <c r="V37" i="9"/>
  <c r="W37" i="9" s="1"/>
  <c r="U37" i="9"/>
  <c r="M37" i="9"/>
  <c r="N37" i="9" s="1"/>
  <c r="V36" i="9"/>
  <c r="W36" i="9" s="1"/>
  <c r="U36" i="9"/>
  <c r="M36" i="9"/>
  <c r="N36" i="9" s="1"/>
  <c r="W35" i="9"/>
  <c r="V35" i="9"/>
  <c r="U35" i="9"/>
  <c r="M35" i="9"/>
  <c r="N35" i="9" s="1"/>
  <c r="V34" i="9"/>
  <c r="W34" i="9" s="1"/>
  <c r="U34" i="9"/>
  <c r="M34" i="9"/>
  <c r="N34" i="9" s="1"/>
  <c r="V33" i="9"/>
  <c r="W33" i="9" s="1"/>
  <c r="U33" i="9"/>
  <c r="M33" i="9"/>
  <c r="N33" i="9" s="1"/>
  <c r="V32" i="9"/>
  <c r="W32" i="9" s="1"/>
  <c r="U32" i="9"/>
  <c r="M32" i="9"/>
  <c r="N32" i="9" s="1"/>
  <c r="V31" i="9"/>
  <c r="W31" i="9" s="1"/>
  <c r="U31" i="9"/>
  <c r="M31" i="9"/>
  <c r="N31" i="9" s="1"/>
  <c r="V30" i="9"/>
  <c r="W30" i="9" s="1"/>
  <c r="U30" i="9"/>
  <c r="M30" i="9"/>
  <c r="N30" i="9" s="1"/>
  <c r="V29" i="9"/>
  <c r="W29" i="9" s="1"/>
  <c r="U29" i="9"/>
  <c r="M29" i="9"/>
  <c r="N29" i="9" s="1"/>
  <c r="V28" i="9"/>
  <c r="W28" i="9" s="1"/>
  <c r="U28" i="9"/>
  <c r="M28" i="9"/>
  <c r="N28" i="9" s="1"/>
  <c r="V27" i="9"/>
  <c r="W27" i="9" s="1"/>
  <c r="U27" i="9"/>
  <c r="M27" i="9"/>
  <c r="N27" i="9" s="1"/>
  <c r="V26" i="9"/>
  <c r="W26" i="9" s="1"/>
  <c r="U26" i="9"/>
  <c r="M26" i="9"/>
  <c r="N26" i="9" s="1"/>
  <c r="V25" i="9"/>
  <c r="W25" i="9" s="1"/>
  <c r="U25" i="9"/>
  <c r="M25" i="9"/>
  <c r="N25" i="9" s="1"/>
  <c r="V24" i="9"/>
  <c r="W24" i="9" s="1"/>
  <c r="U24" i="9"/>
  <c r="M24" i="9"/>
  <c r="N24" i="9" s="1"/>
  <c r="V23" i="9"/>
  <c r="W23" i="9" s="1"/>
  <c r="U23" i="9"/>
  <c r="M23" i="9"/>
  <c r="N23" i="9" s="1"/>
  <c r="V22" i="9"/>
  <c r="W22" i="9" s="1"/>
  <c r="U22" i="9"/>
  <c r="M22" i="9"/>
  <c r="N22" i="9" s="1"/>
  <c r="W21" i="9"/>
  <c r="V21" i="9"/>
  <c r="U21" i="9"/>
  <c r="M21" i="9"/>
  <c r="N21" i="9" s="1"/>
  <c r="V20" i="9"/>
  <c r="W20" i="9" s="1"/>
  <c r="U20" i="9"/>
  <c r="M20" i="9"/>
  <c r="N20" i="9" s="1"/>
  <c r="V19" i="9"/>
  <c r="W19" i="9" s="1"/>
  <c r="U19" i="9"/>
  <c r="M19" i="9"/>
  <c r="N19" i="9" s="1"/>
  <c r="V18" i="9"/>
  <c r="W18" i="9" s="1"/>
  <c r="U18" i="9"/>
  <c r="M18" i="9"/>
  <c r="N18" i="9" s="1"/>
  <c r="W17" i="9"/>
  <c r="V17" i="9"/>
  <c r="U17" i="9"/>
  <c r="M17" i="9"/>
  <c r="N17" i="9" s="1"/>
  <c r="V16" i="9"/>
  <c r="W16" i="9" s="1"/>
  <c r="U16" i="9"/>
  <c r="M16" i="9"/>
  <c r="N16" i="9" s="1"/>
  <c r="V15" i="9"/>
  <c r="W15" i="9" s="1"/>
  <c r="U15" i="9"/>
  <c r="M15" i="9"/>
  <c r="N15" i="9" s="1"/>
  <c r="V14" i="9"/>
  <c r="W14" i="9" s="1"/>
  <c r="U14" i="9"/>
  <c r="M14" i="9"/>
  <c r="N14" i="9" s="1"/>
  <c r="V13" i="9"/>
  <c r="W13" i="9" s="1"/>
  <c r="U13" i="9"/>
  <c r="M13" i="9"/>
  <c r="N13" i="9" s="1"/>
  <c r="V12" i="9"/>
  <c r="W12" i="9" s="1"/>
  <c r="U12" i="9"/>
  <c r="M12" i="9"/>
  <c r="N12" i="9" s="1"/>
  <c r="W11" i="9"/>
  <c r="V11" i="9"/>
  <c r="U11" i="9"/>
  <c r="M11" i="9"/>
  <c r="N11" i="9" s="1"/>
  <c r="V10" i="9"/>
  <c r="W10" i="9" s="1"/>
  <c r="U10" i="9"/>
  <c r="M10" i="9"/>
  <c r="N10" i="9" s="1"/>
  <c r="V9" i="9"/>
  <c r="W9" i="9" s="1"/>
  <c r="U9" i="9"/>
  <c r="M9" i="9"/>
  <c r="N9" i="9" s="1"/>
  <c r="V8" i="9"/>
  <c r="W8" i="9" s="1"/>
  <c r="U8" i="9"/>
  <c r="M8" i="9"/>
  <c r="N8" i="9" s="1"/>
  <c r="W7" i="9"/>
  <c r="V7" i="9"/>
  <c r="U7" i="9"/>
  <c r="M7" i="9"/>
  <c r="N7" i="9" s="1"/>
  <c r="V6" i="9"/>
  <c r="W6" i="9" s="1"/>
  <c r="U6" i="9"/>
  <c r="M6" i="9"/>
  <c r="N6" i="9" s="1"/>
  <c r="W105" i="8"/>
  <c r="V105" i="8"/>
  <c r="U105" i="8"/>
  <c r="M105" i="8"/>
  <c r="N105" i="8" s="1"/>
  <c r="W104" i="8"/>
  <c r="V104" i="8"/>
  <c r="U104" i="8"/>
  <c r="M104" i="8"/>
  <c r="N104" i="8" s="1"/>
  <c r="V103" i="8"/>
  <c r="W103" i="8" s="1"/>
  <c r="U103" i="8"/>
  <c r="M103" i="8"/>
  <c r="N103" i="8" s="1"/>
  <c r="W102" i="8"/>
  <c r="V102" i="8"/>
  <c r="U102" i="8"/>
  <c r="M102" i="8"/>
  <c r="N102" i="8" s="1"/>
  <c r="V101" i="8"/>
  <c r="W101" i="8" s="1"/>
  <c r="U101" i="8"/>
  <c r="M101" i="8"/>
  <c r="N101" i="8" s="1"/>
  <c r="W100" i="8"/>
  <c r="V100" i="8"/>
  <c r="U100" i="8"/>
  <c r="M100" i="8"/>
  <c r="N100" i="8" s="1"/>
  <c r="V99" i="8"/>
  <c r="W99" i="8" s="1"/>
  <c r="U99" i="8"/>
  <c r="M99" i="8"/>
  <c r="N99" i="8" s="1"/>
  <c r="W98" i="8"/>
  <c r="V98" i="8"/>
  <c r="U98" i="8"/>
  <c r="M98" i="8"/>
  <c r="N98" i="8" s="1"/>
  <c r="V97" i="8"/>
  <c r="W97" i="8" s="1"/>
  <c r="U97" i="8"/>
  <c r="M97" i="8"/>
  <c r="N97" i="8" s="1"/>
  <c r="W96" i="8"/>
  <c r="V96" i="8"/>
  <c r="U96" i="8"/>
  <c r="M96" i="8"/>
  <c r="N96" i="8" s="1"/>
  <c r="V95" i="8"/>
  <c r="W95" i="8" s="1"/>
  <c r="U95" i="8"/>
  <c r="M95" i="8"/>
  <c r="N95" i="8" s="1"/>
  <c r="V94" i="8"/>
  <c r="W94" i="8" s="1"/>
  <c r="U94" i="8"/>
  <c r="M94" i="8"/>
  <c r="N94" i="8" s="1"/>
  <c r="V93" i="8"/>
  <c r="W93" i="8" s="1"/>
  <c r="U93" i="8"/>
  <c r="M93" i="8"/>
  <c r="N93" i="8" s="1"/>
  <c r="V92" i="8"/>
  <c r="W92" i="8" s="1"/>
  <c r="U92" i="8"/>
  <c r="M92" i="8"/>
  <c r="N92" i="8" s="1"/>
  <c r="V91" i="8"/>
  <c r="W91" i="8" s="1"/>
  <c r="U91" i="8"/>
  <c r="M91" i="8"/>
  <c r="N91" i="8" s="1"/>
  <c r="V90" i="8"/>
  <c r="W90" i="8" s="1"/>
  <c r="U90" i="8"/>
  <c r="M90" i="8"/>
  <c r="N90" i="8" s="1"/>
  <c r="V89" i="8"/>
  <c r="W89" i="8" s="1"/>
  <c r="U89" i="8"/>
  <c r="M89" i="8"/>
  <c r="N89" i="8" s="1"/>
  <c r="V88" i="8"/>
  <c r="W88" i="8" s="1"/>
  <c r="U88" i="8"/>
  <c r="M88" i="8"/>
  <c r="N88" i="8" s="1"/>
  <c r="V87" i="8"/>
  <c r="W87" i="8" s="1"/>
  <c r="U87" i="8"/>
  <c r="M87" i="8"/>
  <c r="N87" i="8" s="1"/>
  <c r="V86" i="8"/>
  <c r="W86" i="8" s="1"/>
  <c r="U86" i="8"/>
  <c r="M86" i="8"/>
  <c r="N86" i="8" s="1"/>
  <c r="V85" i="8"/>
  <c r="W85" i="8" s="1"/>
  <c r="U85" i="8"/>
  <c r="M85" i="8"/>
  <c r="N85" i="8" s="1"/>
  <c r="W84" i="8"/>
  <c r="V84" i="8"/>
  <c r="U84" i="8"/>
  <c r="M84" i="8"/>
  <c r="N84" i="8" s="1"/>
  <c r="V83" i="8"/>
  <c r="W83" i="8" s="1"/>
  <c r="U83" i="8"/>
  <c r="M83" i="8"/>
  <c r="N83" i="8" s="1"/>
  <c r="W82" i="8"/>
  <c r="V82" i="8"/>
  <c r="U82" i="8"/>
  <c r="M82" i="8"/>
  <c r="N82" i="8" s="1"/>
  <c r="V81" i="8"/>
  <c r="W81" i="8" s="1"/>
  <c r="U81" i="8"/>
  <c r="M81" i="8"/>
  <c r="N81" i="8" s="1"/>
  <c r="W80" i="8"/>
  <c r="V80" i="8"/>
  <c r="U80" i="8"/>
  <c r="M80" i="8"/>
  <c r="N80" i="8" s="1"/>
  <c r="V79" i="8"/>
  <c r="W79" i="8" s="1"/>
  <c r="U79" i="8"/>
  <c r="M79" i="8"/>
  <c r="N79" i="8" s="1"/>
  <c r="W78" i="8"/>
  <c r="V78" i="8"/>
  <c r="U78" i="8"/>
  <c r="M78" i="8"/>
  <c r="N78" i="8" s="1"/>
  <c r="V77" i="8"/>
  <c r="W77" i="8" s="1"/>
  <c r="U77" i="8"/>
  <c r="M77" i="8"/>
  <c r="N77" i="8" s="1"/>
  <c r="W76" i="8"/>
  <c r="V76" i="8"/>
  <c r="U76" i="8"/>
  <c r="M76" i="8"/>
  <c r="N76" i="8" s="1"/>
  <c r="V75" i="8"/>
  <c r="W75" i="8" s="1"/>
  <c r="U75" i="8"/>
  <c r="M75" i="8"/>
  <c r="N75" i="8" s="1"/>
  <c r="V74" i="8"/>
  <c r="W74" i="8" s="1"/>
  <c r="U74" i="8"/>
  <c r="M74" i="8"/>
  <c r="N74" i="8" s="1"/>
  <c r="V73" i="8"/>
  <c r="W73" i="8" s="1"/>
  <c r="U73" i="8"/>
  <c r="M73" i="8"/>
  <c r="N73" i="8" s="1"/>
  <c r="V72" i="8"/>
  <c r="W72" i="8" s="1"/>
  <c r="U72" i="8"/>
  <c r="M72" i="8"/>
  <c r="N72" i="8" s="1"/>
  <c r="V71" i="8"/>
  <c r="W71" i="8" s="1"/>
  <c r="U71" i="8"/>
  <c r="M71" i="8"/>
  <c r="N71" i="8" s="1"/>
  <c r="V70" i="8"/>
  <c r="W70" i="8" s="1"/>
  <c r="U70" i="8"/>
  <c r="M70" i="8"/>
  <c r="N70" i="8" s="1"/>
  <c r="V69" i="8"/>
  <c r="W69" i="8" s="1"/>
  <c r="U69" i="8"/>
  <c r="M69" i="8"/>
  <c r="N69" i="8" s="1"/>
  <c r="V68" i="8"/>
  <c r="W68" i="8" s="1"/>
  <c r="U68" i="8"/>
  <c r="M68" i="8"/>
  <c r="N68" i="8" s="1"/>
  <c r="V67" i="8"/>
  <c r="W67" i="8" s="1"/>
  <c r="U67" i="8"/>
  <c r="M67" i="8"/>
  <c r="N67" i="8" s="1"/>
  <c r="V66" i="8"/>
  <c r="W66" i="8" s="1"/>
  <c r="U66" i="8"/>
  <c r="M66" i="8"/>
  <c r="N66" i="8" s="1"/>
  <c r="V65" i="8"/>
  <c r="W65" i="8" s="1"/>
  <c r="U65" i="8"/>
  <c r="M65" i="8"/>
  <c r="N65" i="8" s="1"/>
  <c r="V64" i="8"/>
  <c r="W64" i="8" s="1"/>
  <c r="U64" i="8"/>
  <c r="M64" i="8"/>
  <c r="N64" i="8" s="1"/>
  <c r="V63" i="8"/>
  <c r="W63" i="8" s="1"/>
  <c r="U63" i="8"/>
  <c r="M63" i="8"/>
  <c r="N63" i="8" s="1"/>
  <c r="V62" i="8"/>
  <c r="W62" i="8" s="1"/>
  <c r="U62" i="8"/>
  <c r="M62" i="8"/>
  <c r="N62" i="8" s="1"/>
  <c r="V61" i="8"/>
  <c r="W61" i="8" s="1"/>
  <c r="U61" i="8"/>
  <c r="M61" i="8"/>
  <c r="N61" i="8" s="1"/>
  <c r="V60" i="8"/>
  <c r="W60" i="8" s="1"/>
  <c r="U60" i="8"/>
  <c r="M60" i="8"/>
  <c r="N60" i="8" s="1"/>
  <c r="V59" i="8"/>
  <c r="W59" i="8" s="1"/>
  <c r="U59" i="8"/>
  <c r="M59" i="8"/>
  <c r="N59" i="8" s="1"/>
  <c r="V58" i="8"/>
  <c r="W58" i="8" s="1"/>
  <c r="U58" i="8"/>
  <c r="M58" i="8"/>
  <c r="N58" i="8" s="1"/>
  <c r="V57" i="8"/>
  <c r="W57" i="8" s="1"/>
  <c r="U57" i="8"/>
  <c r="M57" i="8"/>
  <c r="N57" i="8" s="1"/>
  <c r="V56" i="8"/>
  <c r="W56" i="8" s="1"/>
  <c r="U56" i="8"/>
  <c r="M56" i="8"/>
  <c r="N56" i="8" s="1"/>
  <c r="V55" i="8"/>
  <c r="W55" i="8" s="1"/>
  <c r="U55" i="8"/>
  <c r="M55" i="8"/>
  <c r="N55" i="8" s="1"/>
  <c r="V54" i="8"/>
  <c r="W54" i="8" s="1"/>
  <c r="U54" i="8"/>
  <c r="M54" i="8"/>
  <c r="N54" i="8" s="1"/>
  <c r="V53" i="8"/>
  <c r="W53" i="8" s="1"/>
  <c r="U53" i="8"/>
  <c r="M53" i="8"/>
  <c r="N53" i="8" s="1"/>
  <c r="V52" i="8"/>
  <c r="W52" i="8" s="1"/>
  <c r="U52" i="8"/>
  <c r="M52" i="8"/>
  <c r="N52" i="8" s="1"/>
  <c r="W51" i="8"/>
  <c r="V51" i="8"/>
  <c r="U51" i="8"/>
  <c r="M51" i="8"/>
  <c r="N51" i="8" s="1"/>
  <c r="V50" i="8"/>
  <c r="W50" i="8" s="1"/>
  <c r="U50" i="8"/>
  <c r="M50" i="8"/>
  <c r="N50" i="8" s="1"/>
  <c r="V49" i="8"/>
  <c r="W49" i="8" s="1"/>
  <c r="U49" i="8"/>
  <c r="M49" i="8"/>
  <c r="N49" i="8" s="1"/>
  <c r="V48" i="8"/>
  <c r="W48" i="8" s="1"/>
  <c r="U48" i="8"/>
  <c r="M48" i="8"/>
  <c r="N48" i="8" s="1"/>
  <c r="V47" i="8"/>
  <c r="W47" i="8" s="1"/>
  <c r="U47" i="8"/>
  <c r="M47" i="8"/>
  <c r="N47" i="8" s="1"/>
  <c r="V46" i="8"/>
  <c r="W46" i="8" s="1"/>
  <c r="U46" i="8"/>
  <c r="M46" i="8"/>
  <c r="N46" i="8" s="1"/>
  <c r="V45" i="8"/>
  <c r="W45" i="8" s="1"/>
  <c r="U45" i="8"/>
  <c r="N45" i="8"/>
  <c r="M45" i="8"/>
  <c r="V44" i="8"/>
  <c r="W44" i="8" s="1"/>
  <c r="U44" i="8"/>
  <c r="M44" i="8"/>
  <c r="N44" i="8" s="1"/>
  <c r="V43" i="8"/>
  <c r="W43" i="8" s="1"/>
  <c r="U43" i="8"/>
  <c r="N43" i="8"/>
  <c r="M43" i="8"/>
  <c r="V42" i="8"/>
  <c r="W42" i="8" s="1"/>
  <c r="U42" i="8"/>
  <c r="M42" i="8"/>
  <c r="N42" i="8" s="1"/>
  <c r="V41" i="8"/>
  <c r="W41" i="8" s="1"/>
  <c r="U41" i="8"/>
  <c r="N41" i="8"/>
  <c r="M41" i="8"/>
  <c r="V40" i="8"/>
  <c r="W40" i="8" s="1"/>
  <c r="U40" i="8"/>
  <c r="M40" i="8"/>
  <c r="N40" i="8" s="1"/>
  <c r="V39" i="8"/>
  <c r="W39" i="8" s="1"/>
  <c r="U39" i="8"/>
  <c r="N39" i="8"/>
  <c r="M39" i="8"/>
  <c r="V38" i="8"/>
  <c r="W38" i="8" s="1"/>
  <c r="U38" i="8"/>
  <c r="M38" i="8"/>
  <c r="N38" i="8" s="1"/>
  <c r="V37" i="8"/>
  <c r="W37" i="8" s="1"/>
  <c r="U37" i="8"/>
  <c r="N37" i="8"/>
  <c r="M37" i="8"/>
  <c r="V36" i="8"/>
  <c r="W36" i="8" s="1"/>
  <c r="U36" i="8"/>
  <c r="M36" i="8"/>
  <c r="N36" i="8" s="1"/>
  <c r="V35" i="8"/>
  <c r="W35" i="8" s="1"/>
  <c r="U35" i="8"/>
  <c r="M35" i="8"/>
  <c r="N35" i="8" s="1"/>
  <c r="V34" i="8"/>
  <c r="W34" i="8" s="1"/>
  <c r="U34" i="8"/>
  <c r="M34" i="8"/>
  <c r="N34" i="8" s="1"/>
  <c r="W33" i="8"/>
  <c r="V33" i="8"/>
  <c r="U33" i="8"/>
  <c r="M33" i="8"/>
  <c r="N33" i="8" s="1"/>
  <c r="V32" i="8"/>
  <c r="W32" i="8" s="1"/>
  <c r="U32" i="8"/>
  <c r="M32" i="8"/>
  <c r="N32" i="8" s="1"/>
  <c r="V31" i="8"/>
  <c r="W31" i="8" s="1"/>
  <c r="U31" i="8"/>
  <c r="M31" i="8"/>
  <c r="N31" i="8" s="1"/>
  <c r="V30" i="8"/>
  <c r="W30" i="8" s="1"/>
  <c r="U30" i="8"/>
  <c r="M30" i="8"/>
  <c r="N30" i="8" s="1"/>
  <c r="V29" i="8"/>
  <c r="W29" i="8" s="1"/>
  <c r="U29" i="8"/>
  <c r="M29" i="8"/>
  <c r="N29" i="8" s="1"/>
  <c r="V28" i="8"/>
  <c r="W28" i="8" s="1"/>
  <c r="U28" i="8"/>
  <c r="M28" i="8"/>
  <c r="N28" i="8" s="1"/>
  <c r="V27" i="8"/>
  <c r="W27" i="8" s="1"/>
  <c r="U27" i="8"/>
  <c r="M27" i="8"/>
  <c r="N27" i="8" s="1"/>
  <c r="V26" i="8"/>
  <c r="W26" i="8" s="1"/>
  <c r="U26" i="8"/>
  <c r="M26" i="8"/>
  <c r="N26" i="8" s="1"/>
  <c r="W25" i="8"/>
  <c r="V25" i="8"/>
  <c r="U25" i="8"/>
  <c r="M25" i="8"/>
  <c r="N25" i="8" s="1"/>
  <c r="V24" i="8"/>
  <c r="W24" i="8" s="1"/>
  <c r="U24" i="8"/>
  <c r="M24" i="8"/>
  <c r="N24" i="8" s="1"/>
  <c r="V23" i="8"/>
  <c r="W23" i="8" s="1"/>
  <c r="U23" i="8"/>
  <c r="M23" i="8"/>
  <c r="N23" i="8" s="1"/>
  <c r="V22" i="8"/>
  <c r="W22" i="8" s="1"/>
  <c r="U22" i="8"/>
  <c r="M22" i="8"/>
  <c r="N22" i="8" s="1"/>
  <c r="V21" i="8"/>
  <c r="W21" i="8" s="1"/>
  <c r="U21" i="8"/>
  <c r="M21" i="8"/>
  <c r="N21" i="8" s="1"/>
  <c r="V20" i="8"/>
  <c r="W20" i="8" s="1"/>
  <c r="U20" i="8"/>
  <c r="M20" i="8"/>
  <c r="N20" i="8" s="1"/>
  <c r="V19" i="8"/>
  <c r="W19" i="8" s="1"/>
  <c r="U19" i="8"/>
  <c r="M19" i="8"/>
  <c r="N19" i="8" s="1"/>
  <c r="V18" i="8"/>
  <c r="W18" i="8" s="1"/>
  <c r="U18" i="8"/>
  <c r="M18" i="8"/>
  <c r="N18" i="8" s="1"/>
  <c r="V17" i="8"/>
  <c r="W17" i="8" s="1"/>
  <c r="U17" i="8"/>
  <c r="M17" i="8"/>
  <c r="N17" i="8" s="1"/>
  <c r="V16" i="8"/>
  <c r="W16" i="8" s="1"/>
  <c r="U16" i="8"/>
  <c r="M16" i="8"/>
  <c r="N16" i="8" s="1"/>
  <c r="V15" i="8"/>
  <c r="W15" i="8" s="1"/>
  <c r="U15" i="8"/>
  <c r="N15" i="8"/>
  <c r="M15" i="8"/>
  <c r="W14" i="8"/>
  <c r="V14" i="8"/>
  <c r="U14" i="8"/>
  <c r="M14" i="8"/>
  <c r="N14" i="8" s="1"/>
  <c r="V13" i="8"/>
  <c r="W13" i="8" s="1"/>
  <c r="U13" i="8"/>
  <c r="M13" i="8"/>
  <c r="N13" i="8" s="1"/>
  <c r="W12" i="8"/>
  <c r="V12" i="8"/>
  <c r="U12" i="8"/>
  <c r="M12" i="8"/>
  <c r="N12" i="8" s="1"/>
  <c r="V11" i="8"/>
  <c r="W11" i="8" s="1"/>
  <c r="U11" i="8"/>
  <c r="M11" i="8"/>
  <c r="N11" i="8" s="1"/>
  <c r="W10" i="8"/>
  <c r="V10" i="8"/>
  <c r="U10" i="8"/>
  <c r="M10" i="8"/>
  <c r="N10" i="8" s="1"/>
  <c r="V9" i="8"/>
  <c r="W9" i="8" s="1"/>
  <c r="U9" i="8"/>
  <c r="M9" i="8"/>
  <c r="N9" i="8" s="1"/>
  <c r="W8" i="8"/>
  <c r="V8" i="8"/>
  <c r="U8" i="8"/>
  <c r="M8" i="8"/>
  <c r="N8" i="8" s="1"/>
  <c r="V7" i="8"/>
  <c r="W7" i="8" s="1"/>
  <c r="U7" i="8"/>
  <c r="M7" i="8"/>
  <c r="N7" i="8" s="1"/>
  <c r="W6" i="8"/>
  <c r="V6" i="8"/>
  <c r="U6" i="8"/>
  <c r="M6" i="8"/>
  <c r="N6" i="8" s="1"/>
  <c r="V105" i="7"/>
  <c r="W105" i="7" s="1"/>
  <c r="U105" i="7"/>
  <c r="M105" i="7"/>
  <c r="N105" i="7" s="1"/>
  <c r="V104" i="7"/>
  <c r="W104" i="7" s="1"/>
  <c r="U104" i="7"/>
  <c r="M104" i="7"/>
  <c r="N104" i="7" s="1"/>
  <c r="W103" i="7"/>
  <c r="V103" i="7"/>
  <c r="U103" i="7"/>
  <c r="M103" i="7"/>
  <c r="N103" i="7" s="1"/>
  <c r="V102" i="7"/>
  <c r="W102" i="7" s="1"/>
  <c r="U102" i="7"/>
  <c r="M102" i="7"/>
  <c r="N102" i="7" s="1"/>
  <c r="V101" i="7"/>
  <c r="W101" i="7" s="1"/>
  <c r="U101" i="7"/>
  <c r="M101" i="7"/>
  <c r="N101" i="7" s="1"/>
  <c r="V100" i="7"/>
  <c r="W100" i="7" s="1"/>
  <c r="U100" i="7"/>
  <c r="M100" i="7"/>
  <c r="N100" i="7" s="1"/>
  <c r="V99" i="7"/>
  <c r="W99" i="7" s="1"/>
  <c r="U99" i="7"/>
  <c r="M99" i="7"/>
  <c r="N99" i="7" s="1"/>
  <c r="V98" i="7"/>
  <c r="W98" i="7" s="1"/>
  <c r="U98" i="7"/>
  <c r="M98" i="7"/>
  <c r="N98" i="7" s="1"/>
  <c r="V97" i="7"/>
  <c r="W97" i="7" s="1"/>
  <c r="U97" i="7"/>
  <c r="M97" i="7"/>
  <c r="N97" i="7" s="1"/>
  <c r="V96" i="7"/>
  <c r="W96" i="7" s="1"/>
  <c r="U96" i="7"/>
  <c r="M96" i="7"/>
  <c r="N96" i="7" s="1"/>
  <c r="W95" i="7"/>
  <c r="V95" i="7"/>
  <c r="U95" i="7"/>
  <c r="M95" i="7"/>
  <c r="N95" i="7" s="1"/>
  <c r="V94" i="7"/>
  <c r="W94" i="7" s="1"/>
  <c r="U94" i="7"/>
  <c r="M94" i="7"/>
  <c r="N94" i="7" s="1"/>
  <c r="V93" i="7"/>
  <c r="W93" i="7" s="1"/>
  <c r="U93" i="7"/>
  <c r="M93" i="7"/>
  <c r="N93" i="7" s="1"/>
  <c r="V92" i="7"/>
  <c r="W92" i="7" s="1"/>
  <c r="U92" i="7"/>
  <c r="M92" i="7"/>
  <c r="N92" i="7" s="1"/>
  <c r="V91" i="7"/>
  <c r="W91" i="7" s="1"/>
  <c r="U91" i="7"/>
  <c r="M91" i="7"/>
  <c r="N91" i="7" s="1"/>
  <c r="V90" i="7"/>
  <c r="W90" i="7" s="1"/>
  <c r="U90" i="7"/>
  <c r="M90" i="7"/>
  <c r="N90" i="7" s="1"/>
  <c r="V89" i="7"/>
  <c r="W89" i="7" s="1"/>
  <c r="U89" i="7"/>
  <c r="M89" i="7"/>
  <c r="N89" i="7" s="1"/>
  <c r="V88" i="7"/>
  <c r="W88" i="7" s="1"/>
  <c r="U88" i="7"/>
  <c r="M88" i="7"/>
  <c r="N88" i="7" s="1"/>
  <c r="V87" i="7"/>
  <c r="W87" i="7" s="1"/>
  <c r="U87" i="7"/>
  <c r="M87" i="7"/>
  <c r="N87" i="7" s="1"/>
  <c r="V86" i="7"/>
  <c r="W86" i="7" s="1"/>
  <c r="U86" i="7"/>
  <c r="M86" i="7"/>
  <c r="N86" i="7" s="1"/>
  <c r="V85" i="7"/>
  <c r="W85" i="7" s="1"/>
  <c r="U85" i="7"/>
  <c r="M85" i="7"/>
  <c r="N85" i="7" s="1"/>
  <c r="V84" i="7"/>
  <c r="W84" i="7" s="1"/>
  <c r="U84" i="7"/>
  <c r="M84" i="7"/>
  <c r="N84" i="7" s="1"/>
  <c r="V83" i="7"/>
  <c r="W83" i="7" s="1"/>
  <c r="U83" i="7"/>
  <c r="M83" i="7"/>
  <c r="N83" i="7" s="1"/>
  <c r="V82" i="7"/>
  <c r="W82" i="7" s="1"/>
  <c r="U82" i="7"/>
  <c r="M82" i="7"/>
  <c r="N82" i="7" s="1"/>
  <c r="V81" i="7"/>
  <c r="W81" i="7" s="1"/>
  <c r="U81" i="7"/>
  <c r="M81" i="7"/>
  <c r="N81" i="7" s="1"/>
  <c r="V80" i="7"/>
  <c r="W80" i="7" s="1"/>
  <c r="U80" i="7"/>
  <c r="M80" i="7"/>
  <c r="N80" i="7" s="1"/>
  <c r="V79" i="7"/>
  <c r="W79" i="7" s="1"/>
  <c r="U79" i="7"/>
  <c r="M79" i="7"/>
  <c r="N79" i="7" s="1"/>
  <c r="V78" i="7"/>
  <c r="W78" i="7" s="1"/>
  <c r="U78" i="7"/>
  <c r="M78" i="7"/>
  <c r="N78" i="7" s="1"/>
  <c r="W77" i="7"/>
  <c r="V77" i="7"/>
  <c r="U77" i="7"/>
  <c r="M77" i="7"/>
  <c r="N77" i="7" s="1"/>
  <c r="V76" i="7"/>
  <c r="W76" i="7" s="1"/>
  <c r="U76" i="7"/>
  <c r="M76" i="7"/>
  <c r="N76" i="7" s="1"/>
  <c r="V75" i="7"/>
  <c r="W75" i="7" s="1"/>
  <c r="U75" i="7"/>
  <c r="M75" i="7"/>
  <c r="N75" i="7" s="1"/>
  <c r="W74" i="7"/>
  <c r="V74" i="7"/>
  <c r="U74" i="7"/>
  <c r="M74" i="7"/>
  <c r="N74" i="7" s="1"/>
  <c r="V73" i="7"/>
  <c r="W73" i="7" s="1"/>
  <c r="U73" i="7"/>
  <c r="M73" i="7"/>
  <c r="N73" i="7" s="1"/>
  <c r="W72" i="7"/>
  <c r="V72" i="7"/>
  <c r="U72" i="7"/>
  <c r="M72" i="7"/>
  <c r="N72" i="7" s="1"/>
  <c r="V71" i="7"/>
  <c r="W71" i="7" s="1"/>
  <c r="U71" i="7"/>
  <c r="M71" i="7"/>
  <c r="N71" i="7" s="1"/>
  <c r="W70" i="7"/>
  <c r="V70" i="7"/>
  <c r="U70" i="7"/>
  <c r="M70" i="7"/>
  <c r="N70" i="7" s="1"/>
  <c r="V69" i="7"/>
  <c r="W69" i="7" s="1"/>
  <c r="U69" i="7"/>
  <c r="M69" i="7"/>
  <c r="N69" i="7" s="1"/>
  <c r="W68" i="7"/>
  <c r="V68" i="7"/>
  <c r="U68" i="7"/>
  <c r="M68" i="7"/>
  <c r="N68" i="7" s="1"/>
  <c r="V67" i="7"/>
  <c r="W67" i="7" s="1"/>
  <c r="U67" i="7"/>
  <c r="M67" i="7"/>
  <c r="N67" i="7" s="1"/>
  <c r="W66" i="7"/>
  <c r="V66" i="7"/>
  <c r="U66" i="7"/>
  <c r="M66" i="7"/>
  <c r="N66" i="7" s="1"/>
  <c r="V65" i="7"/>
  <c r="W65" i="7" s="1"/>
  <c r="U65" i="7"/>
  <c r="M65" i="7"/>
  <c r="N65" i="7" s="1"/>
  <c r="V64" i="7"/>
  <c r="W64" i="7" s="1"/>
  <c r="U64" i="7"/>
  <c r="M64" i="7"/>
  <c r="N64" i="7" s="1"/>
  <c r="V63" i="7"/>
  <c r="W63" i="7" s="1"/>
  <c r="U63" i="7"/>
  <c r="M63" i="7"/>
  <c r="N63" i="7" s="1"/>
  <c r="V62" i="7"/>
  <c r="W62" i="7" s="1"/>
  <c r="U62" i="7"/>
  <c r="M62" i="7"/>
  <c r="N62" i="7" s="1"/>
  <c r="V61" i="7"/>
  <c r="W61" i="7" s="1"/>
  <c r="U61" i="7"/>
  <c r="M61" i="7"/>
  <c r="N61" i="7" s="1"/>
  <c r="V60" i="7"/>
  <c r="W60" i="7" s="1"/>
  <c r="U60" i="7"/>
  <c r="M60" i="7"/>
  <c r="N60" i="7" s="1"/>
  <c r="W59" i="7"/>
  <c r="V59" i="7"/>
  <c r="U59" i="7"/>
  <c r="M59" i="7"/>
  <c r="N59" i="7" s="1"/>
  <c r="V58" i="7"/>
  <c r="W58" i="7" s="1"/>
  <c r="U58" i="7"/>
  <c r="M58" i="7"/>
  <c r="N58" i="7" s="1"/>
  <c r="V57" i="7"/>
  <c r="W57" i="7" s="1"/>
  <c r="U57" i="7"/>
  <c r="M57" i="7"/>
  <c r="N57" i="7" s="1"/>
  <c r="V56" i="7"/>
  <c r="W56" i="7" s="1"/>
  <c r="U56" i="7"/>
  <c r="M56" i="7"/>
  <c r="N56" i="7" s="1"/>
  <c r="V55" i="7"/>
  <c r="W55" i="7" s="1"/>
  <c r="U55" i="7"/>
  <c r="M55" i="7"/>
  <c r="N55" i="7" s="1"/>
  <c r="V54" i="7"/>
  <c r="W54" i="7" s="1"/>
  <c r="U54" i="7"/>
  <c r="M54" i="7"/>
  <c r="N54" i="7" s="1"/>
  <c r="V53" i="7"/>
  <c r="W53" i="7" s="1"/>
  <c r="U53" i="7"/>
  <c r="M53" i="7"/>
  <c r="N53" i="7" s="1"/>
  <c r="V52" i="7"/>
  <c r="W52" i="7" s="1"/>
  <c r="U52" i="7"/>
  <c r="M52" i="7"/>
  <c r="N52" i="7" s="1"/>
  <c r="V51" i="7"/>
  <c r="W51" i="7" s="1"/>
  <c r="U51" i="7"/>
  <c r="M51" i="7"/>
  <c r="N51" i="7" s="1"/>
  <c r="V50" i="7"/>
  <c r="W50" i="7" s="1"/>
  <c r="U50" i="7"/>
  <c r="M50" i="7"/>
  <c r="N50" i="7" s="1"/>
  <c r="V49" i="7"/>
  <c r="W49" i="7" s="1"/>
  <c r="U49" i="7"/>
  <c r="M49" i="7"/>
  <c r="N49" i="7" s="1"/>
  <c r="V48" i="7"/>
  <c r="W48" i="7" s="1"/>
  <c r="U48" i="7"/>
  <c r="M48" i="7"/>
  <c r="N48" i="7" s="1"/>
  <c r="V47" i="7"/>
  <c r="W47" i="7" s="1"/>
  <c r="U47" i="7"/>
  <c r="M47" i="7"/>
  <c r="N47" i="7" s="1"/>
  <c r="V46" i="7"/>
  <c r="W46" i="7" s="1"/>
  <c r="U46" i="7"/>
  <c r="M46" i="7"/>
  <c r="N46" i="7" s="1"/>
  <c r="V45" i="7"/>
  <c r="W45" i="7" s="1"/>
  <c r="U45" i="7"/>
  <c r="M45" i="7"/>
  <c r="N45" i="7" s="1"/>
  <c r="V44" i="7"/>
  <c r="W44" i="7" s="1"/>
  <c r="U44" i="7"/>
  <c r="M44" i="7"/>
  <c r="N44" i="7" s="1"/>
  <c r="V43" i="7"/>
  <c r="W43" i="7" s="1"/>
  <c r="U43" i="7"/>
  <c r="M43" i="7"/>
  <c r="N43" i="7" s="1"/>
  <c r="V42" i="7"/>
  <c r="W42" i="7" s="1"/>
  <c r="U42" i="7"/>
  <c r="M42" i="7"/>
  <c r="N42" i="7" s="1"/>
  <c r="W41" i="7"/>
  <c r="V41" i="7"/>
  <c r="U41" i="7"/>
  <c r="M41" i="7"/>
  <c r="N41" i="7" s="1"/>
  <c r="V40" i="7"/>
  <c r="W40" i="7" s="1"/>
  <c r="U40" i="7"/>
  <c r="M40" i="7"/>
  <c r="N40" i="7" s="1"/>
  <c r="V39" i="7"/>
  <c r="W39" i="7" s="1"/>
  <c r="U39" i="7"/>
  <c r="M39" i="7"/>
  <c r="N39" i="7" s="1"/>
  <c r="V38" i="7"/>
  <c r="W38" i="7" s="1"/>
  <c r="U38" i="7"/>
  <c r="M38" i="7"/>
  <c r="N38" i="7" s="1"/>
  <c r="V37" i="7"/>
  <c r="W37" i="7" s="1"/>
  <c r="U37" i="7"/>
  <c r="M37" i="7"/>
  <c r="N37" i="7" s="1"/>
  <c r="V36" i="7"/>
  <c r="W36" i="7" s="1"/>
  <c r="U36" i="7"/>
  <c r="M36" i="7"/>
  <c r="N36" i="7" s="1"/>
  <c r="V35" i="7"/>
  <c r="W35" i="7" s="1"/>
  <c r="U35" i="7"/>
  <c r="N35" i="7"/>
  <c r="M35" i="7"/>
  <c r="V34" i="7"/>
  <c r="W34" i="7" s="1"/>
  <c r="U34" i="7"/>
  <c r="M34" i="7"/>
  <c r="N34" i="7" s="1"/>
  <c r="V33" i="7"/>
  <c r="W33" i="7" s="1"/>
  <c r="U33" i="7"/>
  <c r="N33" i="7"/>
  <c r="M33" i="7"/>
  <c r="V32" i="7"/>
  <c r="W32" i="7" s="1"/>
  <c r="U32" i="7"/>
  <c r="M32" i="7"/>
  <c r="N32" i="7" s="1"/>
  <c r="V31" i="7"/>
  <c r="W31" i="7" s="1"/>
  <c r="U31" i="7"/>
  <c r="N31" i="7"/>
  <c r="M31" i="7"/>
  <c r="V30" i="7"/>
  <c r="W30" i="7" s="1"/>
  <c r="U30" i="7"/>
  <c r="M30" i="7"/>
  <c r="N30" i="7" s="1"/>
  <c r="V29" i="7"/>
  <c r="W29" i="7" s="1"/>
  <c r="U29" i="7"/>
  <c r="N29" i="7"/>
  <c r="M29" i="7"/>
  <c r="V28" i="7"/>
  <c r="W28" i="7" s="1"/>
  <c r="U28" i="7"/>
  <c r="M28" i="7"/>
  <c r="N28" i="7" s="1"/>
  <c r="V27" i="7"/>
  <c r="W27" i="7" s="1"/>
  <c r="U27" i="7"/>
  <c r="N27" i="7"/>
  <c r="M27" i="7"/>
  <c r="V26" i="7"/>
  <c r="W26" i="7" s="1"/>
  <c r="U26" i="7"/>
  <c r="M26" i="7"/>
  <c r="N26" i="7" s="1"/>
  <c r="V25" i="7"/>
  <c r="W25" i="7" s="1"/>
  <c r="U25" i="7"/>
  <c r="M25" i="7"/>
  <c r="N25" i="7" s="1"/>
  <c r="V24" i="7"/>
  <c r="W24" i="7" s="1"/>
  <c r="U24" i="7"/>
  <c r="M24" i="7"/>
  <c r="N24" i="7" s="1"/>
  <c r="W23" i="7"/>
  <c r="V23" i="7"/>
  <c r="U23" i="7"/>
  <c r="M23" i="7"/>
  <c r="N23" i="7" s="1"/>
  <c r="V22" i="7"/>
  <c r="W22" i="7" s="1"/>
  <c r="U22" i="7"/>
  <c r="M22" i="7"/>
  <c r="N22" i="7" s="1"/>
  <c r="V21" i="7"/>
  <c r="W21" i="7" s="1"/>
  <c r="U21" i="7"/>
  <c r="M21" i="7"/>
  <c r="N21" i="7" s="1"/>
  <c r="V20" i="7"/>
  <c r="W20" i="7" s="1"/>
  <c r="U20" i="7"/>
  <c r="M20" i="7"/>
  <c r="N20" i="7" s="1"/>
  <c r="V19" i="7"/>
  <c r="W19" i="7" s="1"/>
  <c r="U19" i="7"/>
  <c r="M19" i="7"/>
  <c r="N19" i="7" s="1"/>
  <c r="V18" i="7"/>
  <c r="W18" i="7" s="1"/>
  <c r="U18" i="7"/>
  <c r="M18" i="7"/>
  <c r="N18" i="7" s="1"/>
  <c r="V17" i="7"/>
  <c r="W17" i="7" s="1"/>
  <c r="U17" i="7"/>
  <c r="N17" i="7"/>
  <c r="M17" i="7"/>
  <c r="V16" i="7"/>
  <c r="W16" i="7" s="1"/>
  <c r="U16" i="7"/>
  <c r="M16" i="7"/>
  <c r="N16" i="7" s="1"/>
  <c r="V15" i="7"/>
  <c r="W15" i="7" s="1"/>
  <c r="U15" i="7"/>
  <c r="M15" i="7"/>
  <c r="N15" i="7" s="1"/>
  <c r="V14" i="7"/>
  <c r="W14" i="7" s="1"/>
  <c r="U14" i="7"/>
  <c r="M14" i="7"/>
  <c r="N14" i="7" s="1"/>
  <c r="W13" i="7"/>
  <c r="V13" i="7"/>
  <c r="U13" i="7"/>
  <c r="M13" i="7"/>
  <c r="N13" i="7" s="1"/>
  <c r="V12" i="7"/>
  <c r="W12" i="7" s="1"/>
  <c r="U12" i="7"/>
  <c r="M12" i="7"/>
  <c r="N12" i="7" s="1"/>
  <c r="V11" i="7"/>
  <c r="W11" i="7" s="1"/>
  <c r="U11" i="7"/>
  <c r="M11" i="7"/>
  <c r="N11" i="7" s="1"/>
  <c r="V10" i="7"/>
  <c r="W10" i="7" s="1"/>
  <c r="U10" i="7"/>
  <c r="M10" i="7"/>
  <c r="N10" i="7" s="1"/>
  <c r="V9" i="7"/>
  <c r="W9" i="7" s="1"/>
  <c r="U9" i="7"/>
  <c r="M9" i="7"/>
  <c r="N9" i="7" s="1"/>
  <c r="V8" i="7"/>
  <c r="W8" i="7" s="1"/>
  <c r="U8" i="7"/>
  <c r="M8" i="7"/>
  <c r="N8" i="7" s="1"/>
  <c r="V7" i="7"/>
  <c r="W7" i="7" s="1"/>
  <c r="U7" i="7"/>
  <c r="M7" i="7"/>
  <c r="N7" i="7" s="1"/>
  <c r="V6" i="7"/>
  <c r="W6" i="7" s="1"/>
  <c r="U6" i="7"/>
  <c r="M6" i="7"/>
  <c r="N6" i="7" s="1"/>
  <c r="R17" i="11" l="1"/>
  <c r="S10" i="11"/>
  <c r="S11" i="11"/>
  <c r="S14" i="11"/>
  <c r="O105" i="11"/>
  <c r="R15" i="11" s="1"/>
  <c r="S15" i="11"/>
  <c r="O65" i="10"/>
  <c r="R11" i="10" s="1"/>
  <c r="O45" i="10"/>
  <c r="R9" i="10" s="1"/>
  <c r="R17" i="10"/>
  <c r="S11" i="10"/>
  <c r="S13" i="10"/>
  <c r="S15" i="10"/>
  <c r="S6" i="10"/>
  <c r="O25" i="8"/>
  <c r="R7" i="8" s="1"/>
  <c r="O75" i="8"/>
  <c r="R12" i="8" s="1"/>
  <c r="O55" i="8"/>
  <c r="R10" i="8" s="1"/>
  <c r="O35" i="8"/>
  <c r="R8" i="8" s="1"/>
  <c r="S10" i="8"/>
  <c r="S12" i="8"/>
  <c r="S14" i="8"/>
  <c r="O95" i="8"/>
  <c r="R14" i="8" s="1"/>
  <c r="O65" i="7"/>
  <c r="R11" i="7" s="1"/>
  <c r="S7" i="11"/>
  <c r="O25" i="11"/>
  <c r="R7" i="11" s="1"/>
  <c r="O35" i="11"/>
  <c r="R8" i="11" s="1"/>
  <c r="S8" i="11"/>
  <c r="O45" i="11"/>
  <c r="R9" i="11" s="1"/>
  <c r="S9" i="11"/>
  <c r="O75" i="11"/>
  <c r="R12" i="11" s="1"/>
  <c r="S12" i="11"/>
  <c r="O85" i="11"/>
  <c r="R13" i="11" s="1"/>
  <c r="S13" i="11"/>
  <c r="S6" i="11"/>
  <c r="O15" i="11"/>
  <c r="R6" i="11" s="1"/>
  <c r="S7" i="10"/>
  <c r="O25" i="10"/>
  <c r="R7" i="10" s="1"/>
  <c r="O35" i="10"/>
  <c r="R8" i="10" s="1"/>
  <c r="S8" i="10"/>
  <c r="O55" i="10"/>
  <c r="R10" i="10" s="1"/>
  <c r="S10" i="10"/>
  <c r="O75" i="10"/>
  <c r="R12" i="10" s="1"/>
  <c r="S12" i="10"/>
  <c r="O95" i="10"/>
  <c r="R14" i="10" s="1"/>
  <c r="S14" i="10"/>
  <c r="S9" i="10"/>
  <c r="O15" i="10"/>
  <c r="R6" i="10" s="1"/>
  <c r="O45" i="9"/>
  <c r="R9" i="9" s="1"/>
  <c r="S9" i="9"/>
  <c r="O85" i="9"/>
  <c r="R13" i="9" s="1"/>
  <c r="S13" i="9"/>
  <c r="S7" i="9"/>
  <c r="O25" i="9"/>
  <c r="R7" i="9" s="1"/>
  <c r="O35" i="9"/>
  <c r="R8" i="9" s="1"/>
  <c r="S8" i="9"/>
  <c r="O55" i="9"/>
  <c r="R10" i="9" s="1"/>
  <c r="S10" i="9"/>
  <c r="O75" i="9"/>
  <c r="R12" i="9" s="1"/>
  <c r="S12" i="9"/>
  <c r="O95" i="9"/>
  <c r="R14" i="9" s="1"/>
  <c r="S14" i="9"/>
  <c r="S11" i="9"/>
  <c r="S15" i="9"/>
  <c r="R17" i="9"/>
  <c r="O65" i="9"/>
  <c r="R11" i="9" s="1"/>
  <c r="O105" i="9"/>
  <c r="R15" i="9" s="1"/>
  <c r="O15" i="9"/>
  <c r="R6" i="9" s="1"/>
  <c r="S6" i="9"/>
  <c r="S7" i="8"/>
  <c r="O15" i="8"/>
  <c r="R6" i="8" s="1"/>
  <c r="S6" i="8"/>
  <c r="R17" i="8"/>
  <c r="O45" i="8"/>
  <c r="R9" i="8" s="1"/>
  <c r="S9" i="8"/>
  <c r="O65" i="8"/>
  <c r="R11" i="8" s="1"/>
  <c r="S11" i="8"/>
  <c r="O85" i="8"/>
  <c r="R13" i="8" s="1"/>
  <c r="S13" i="8"/>
  <c r="O105" i="8"/>
  <c r="R15" i="8" s="1"/>
  <c r="S15" i="8"/>
  <c r="S8" i="8"/>
  <c r="S15" i="7"/>
  <c r="O105" i="7"/>
  <c r="R15" i="7" s="1"/>
  <c r="R17" i="7"/>
  <c r="O45" i="7"/>
  <c r="R9" i="7" s="1"/>
  <c r="S7" i="7"/>
  <c r="O25" i="7"/>
  <c r="R7" i="7" s="1"/>
  <c r="O35" i="7"/>
  <c r="R8" i="7" s="1"/>
  <c r="S8" i="7"/>
  <c r="O55" i="7"/>
  <c r="R10" i="7" s="1"/>
  <c r="S10" i="7"/>
  <c r="O75" i="7"/>
  <c r="R12" i="7" s="1"/>
  <c r="S12" i="7"/>
  <c r="O95" i="7"/>
  <c r="R14" i="7" s="1"/>
  <c r="S14" i="7"/>
  <c r="S6" i="7"/>
  <c r="S11" i="7"/>
  <c r="O85" i="7"/>
  <c r="R13" i="7" s="1"/>
  <c r="S9" i="7"/>
  <c r="S13" i="7"/>
  <c r="O15" i="7"/>
  <c r="R6" i="7" s="1"/>
  <c r="AA107" i="6"/>
  <c r="Z107" i="6"/>
  <c r="Y107" i="6"/>
  <c r="AA106" i="6"/>
  <c r="Z106" i="6"/>
  <c r="Y106" i="6"/>
  <c r="AA105" i="6"/>
  <c r="Z105" i="6"/>
  <c r="Y105" i="6"/>
  <c r="AA104" i="6"/>
  <c r="Z104" i="6"/>
  <c r="Y104" i="6"/>
  <c r="AA103" i="6"/>
  <c r="Z103" i="6"/>
  <c r="Y103" i="6"/>
  <c r="AA102" i="6"/>
  <c r="Z102" i="6"/>
  <c r="Y102" i="6"/>
  <c r="AA101" i="6"/>
  <c r="Z101" i="6"/>
  <c r="Y101" i="6"/>
  <c r="AA100" i="6"/>
  <c r="Z100" i="6"/>
  <c r="Y100" i="6"/>
  <c r="AA99" i="6"/>
  <c r="Z99" i="6"/>
  <c r="Y99" i="6"/>
  <c r="AA98" i="6"/>
  <c r="Z98" i="6"/>
  <c r="Y98" i="6"/>
  <c r="AA97" i="6"/>
  <c r="Z97" i="6"/>
  <c r="Y97" i="6"/>
  <c r="AA96" i="6"/>
  <c r="Z96" i="6"/>
  <c r="Y96" i="6"/>
  <c r="AA95" i="6"/>
  <c r="Z95" i="6"/>
  <c r="Y95" i="6"/>
  <c r="AA94" i="6"/>
  <c r="Z94" i="6"/>
  <c r="Y94" i="6"/>
  <c r="AA93" i="6"/>
  <c r="Z93" i="6"/>
  <c r="Y93" i="6"/>
  <c r="AA92" i="6"/>
  <c r="Z92" i="6"/>
  <c r="Y92" i="6"/>
  <c r="AA91" i="6"/>
  <c r="Z91" i="6"/>
  <c r="Y91" i="6"/>
  <c r="AA90" i="6"/>
  <c r="Z90" i="6"/>
  <c r="Y90" i="6"/>
  <c r="AA89" i="6"/>
  <c r="Z89" i="6"/>
  <c r="Y89" i="6"/>
  <c r="AA88" i="6"/>
  <c r="Z88" i="6"/>
  <c r="Y88" i="6"/>
  <c r="AA87" i="6"/>
  <c r="Z87" i="6"/>
  <c r="Y87" i="6"/>
  <c r="AA86" i="6"/>
  <c r="Z86" i="6"/>
  <c r="Y86" i="6"/>
  <c r="AA85" i="6"/>
  <c r="Z85" i="6"/>
  <c r="Y85" i="6"/>
  <c r="AA84" i="6"/>
  <c r="Z84" i="6"/>
  <c r="Y84" i="6"/>
  <c r="AA83" i="6"/>
  <c r="Z83" i="6"/>
  <c r="Y83" i="6"/>
  <c r="AA82" i="6"/>
  <c r="Z82" i="6"/>
  <c r="Y82" i="6"/>
  <c r="AA81" i="6"/>
  <c r="Z81" i="6"/>
  <c r="Y81" i="6"/>
  <c r="AA80" i="6"/>
  <c r="Z80" i="6"/>
  <c r="Y80" i="6"/>
  <c r="AA79" i="6"/>
  <c r="Z79" i="6"/>
  <c r="Y79" i="6"/>
  <c r="AA78" i="6"/>
  <c r="Z78" i="6"/>
  <c r="Y78" i="6"/>
  <c r="AA77" i="6"/>
  <c r="Z77" i="6"/>
  <c r="Y77" i="6"/>
  <c r="AA76" i="6"/>
  <c r="Z76" i="6"/>
  <c r="Y76" i="6"/>
  <c r="AA75" i="6"/>
  <c r="Z75" i="6"/>
  <c r="Y75" i="6"/>
  <c r="AA74" i="6"/>
  <c r="Z74" i="6"/>
  <c r="Y74" i="6"/>
  <c r="AA73" i="6"/>
  <c r="Z73" i="6"/>
  <c r="Y73" i="6"/>
  <c r="AA72" i="6"/>
  <c r="Z72" i="6"/>
  <c r="Y72" i="6"/>
  <c r="AA71" i="6"/>
  <c r="Z71" i="6"/>
  <c r="Y71" i="6"/>
  <c r="AA70" i="6"/>
  <c r="Z70" i="6"/>
  <c r="Y70" i="6"/>
  <c r="AA69" i="6"/>
  <c r="Z69" i="6"/>
  <c r="Y69" i="6"/>
  <c r="AA68" i="6"/>
  <c r="Z68" i="6"/>
  <c r="Y68" i="6"/>
  <c r="AA67" i="6"/>
  <c r="Z67" i="6"/>
  <c r="Y67" i="6"/>
  <c r="AA66" i="6"/>
  <c r="Z66" i="6"/>
  <c r="Y66" i="6"/>
  <c r="AA65" i="6"/>
  <c r="Z65" i="6"/>
  <c r="Y65" i="6"/>
  <c r="AA64" i="6"/>
  <c r="Z64" i="6"/>
  <c r="Y64" i="6"/>
  <c r="AA63" i="6"/>
  <c r="Z63" i="6"/>
  <c r="Y63" i="6"/>
  <c r="AA62" i="6"/>
  <c r="Z62" i="6"/>
  <c r="Y62" i="6"/>
  <c r="AA61" i="6"/>
  <c r="Z61" i="6"/>
  <c r="Y61" i="6"/>
  <c r="AA60" i="6"/>
  <c r="Z60" i="6"/>
  <c r="Y60" i="6"/>
  <c r="AA59" i="6"/>
  <c r="Z59" i="6"/>
  <c r="Y59" i="6"/>
  <c r="AA58" i="6"/>
  <c r="Z58" i="6"/>
  <c r="Y58" i="6"/>
  <c r="AA57" i="6"/>
  <c r="Z57" i="6"/>
  <c r="Y57" i="6"/>
  <c r="AA56" i="6"/>
  <c r="Z56" i="6"/>
  <c r="Y56" i="6"/>
  <c r="AA55" i="6"/>
  <c r="Z55" i="6"/>
  <c r="Y55" i="6"/>
  <c r="AA54" i="6"/>
  <c r="Z54" i="6"/>
  <c r="Y54" i="6"/>
  <c r="AA53" i="6"/>
  <c r="Z53" i="6"/>
  <c r="Y53" i="6"/>
  <c r="AA52" i="6"/>
  <c r="Z52" i="6"/>
  <c r="Y52" i="6"/>
  <c r="AA51" i="6"/>
  <c r="Z51" i="6"/>
  <c r="Y51" i="6"/>
  <c r="AA50" i="6"/>
  <c r="Z50" i="6"/>
  <c r="Y50" i="6"/>
  <c r="AA49" i="6"/>
  <c r="Z49" i="6"/>
  <c r="Y49" i="6"/>
  <c r="AA48" i="6"/>
  <c r="Z48" i="6"/>
  <c r="Y48" i="6"/>
  <c r="AA47" i="6"/>
  <c r="Z47" i="6"/>
  <c r="Y47" i="6"/>
  <c r="AA46" i="6"/>
  <c r="Z46" i="6"/>
  <c r="Y46" i="6"/>
  <c r="AA45" i="6"/>
  <c r="Z45" i="6"/>
  <c r="Y45" i="6"/>
  <c r="AA44" i="6"/>
  <c r="Z44" i="6"/>
  <c r="Y44" i="6"/>
  <c r="AA43" i="6"/>
  <c r="Z43" i="6"/>
  <c r="Y43" i="6"/>
  <c r="AA42" i="6"/>
  <c r="Z42" i="6"/>
  <c r="Y42" i="6"/>
  <c r="AA41" i="6"/>
  <c r="Z41" i="6"/>
  <c r="Y41" i="6"/>
  <c r="AA40" i="6"/>
  <c r="Z40" i="6"/>
  <c r="Y40" i="6"/>
  <c r="AA39" i="6"/>
  <c r="Z39" i="6"/>
  <c r="Y39" i="6"/>
  <c r="AA38" i="6"/>
  <c r="Z38" i="6"/>
  <c r="Y38" i="6"/>
  <c r="AA37" i="6"/>
  <c r="Z37" i="6"/>
  <c r="Y37" i="6"/>
  <c r="AA36" i="6"/>
  <c r="Z36" i="6"/>
  <c r="Y36" i="6"/>
  <c r="AA35" i="6"/>
  <c r="Z35" i="6"/>
  <c r="Y35" i="6"/>
  <c r="AA34" i="6"/>
  <c r="Z34" i="6"/>
  <c r="Y34" i="6"/>
  <c r="AA33" i="6"/>
  <c r="Z33" i="6"/>
  <c r="Y33" i="6"/>
  <c r="AA32" i="6"/>
  <c r="Z32" i="6"/>
  <c r="Y32" i="6"/>
  <c r="AA31" i="6"/>
  <c r="Z31" i="6"/>
  <c r="Y31" i="6"/>
  <c r="AA30" i="6"/>
  <c r="Z30" i="6"/>
  <c r="Y30" i="6"/>
  <c r="AA29" i="6"/>
  <c r="Z29" i="6"/>
  <c r="Y29" i="6"/>
  <c r="AA28" i="6"/>
  <c r="Z28" i="6"/>
  <c r="Y28" i="6"/>
  <c r="AA27" i="6"/>
  <c r="Z27" i="6"/>
  <c r="Y27" i="6"/>
  <c r="AA26" i="6"/>
  <c r="Z26" i="6"/>
  <c r="Y26" i="6"/>
  <c r="AA25" i="6"/>
  <c r="Z25" i="6"/>
  <c r="Y25" i="6"/>
  <c r="AA24" i="6"/>
  <c r="Z24" i="6"/>
  <c r="Y24" i="6"/>
  <c r="AA23" i="6"/>
  <c r="Z23" i="6"/>
  <c r="Y23" i="6"/>
  <c r="AA22" i="6"/>
  <c r="Z22" i="6"/>
  <c r="Y22" i="6"/>
  <c r="AA21" i="6"/>
  <c r="Z21" i="6"/>
  <c r="Y21" i="6"/>
  <c r="AA20" i="6"/>
  <c r="Z20" i="6"/>
  <c r="Y20" i="6"/>
  <c r="AA19" i="6"/>
  <c r="Z19" i="6"/>
  <c r="Y19" i="6"/>
  <c r="AA18" i="6"/>
  <c r="Z18" i="6"/>
  <c r="Y18" i="6"/>
  <c r="AA17" i="6"/>
  <c r="Z17" i="6"/>
  <c r="Y17" i="6"/>
  <c r="AA16" i="6"/>
  <c r="Z16" i="6"/>
  <c r="Y16" i="6"/>
  <c r="AA15" i="6"/>
  <c r="Z15" i="6"/>
  <c r="Y15" i="6"/>
  <c r="AA14" i="6"/>
  <c r="Z14" i="6"/>
  <c r="Y14" i="6"/>
  <c r="AA13" i="6"/>
  <c r="Z13" i="6"/>
  <c r="Y13" i="6"/>
  <c r="AA12" i="6"/>
  <c r="Z12" i="6"/>
  <c r="Y12" i="6"/>
  <c r="AA11" i="6"/>
  <c r="Z11" i="6"/>
  <c r="Y11" i="6"/>
  <c r="X6" i="6" s="1"/>
  <c r="AA10" i="6"/>
  <c r="Z10" i="6"/>
  <c r="Y10" i="6"/>
  <c r="AA9" i="6"/>
  <c r="AA5" i="6" s="1"/>
  <c r="Z9" i="6"/>
  <c r="Y9" i="6"/>
  <c r="X5" i="6" s="1"/>
  <c r="AA8" i="6"/>
  <c r="Z8" i="6"/>
  <c r="Z5" i="6" s="1"/>
  <c r="Y8" i="6"/>
  <c r="T107" i="6" l="1"/>
  <c r="S107" i="6"/>
  <c r="R107" i="6"/>
  <c r="T106" i="6"/>
  <c r="S106" i="6"/>
  <c r="R106" i="6"/>
  <c r="T105" i="6"/>
  <c r="S105" i="6"/>
  <c r="R105" i="6"/>
  <c r="T104" i="6"/>
  <c r="S104" i="6"/>
  <c r="R104" i="6"/>
  <c r="T103" i="6"/>
  <c r="S103" i="6"/>
  <c r="R103" i="6"/>
  <c r="T102" i="6"/>
  <c r="S102" i="6"/>
  <c r="R102" i="6"/>
  <c r="T101" i="6"/>
  <c r="S101" i="6"/>
  <c r="R101" i="6"/>
  <c r="T100" i="6"/>
  <c r="S100" i="6"/>
  <c r="R100" i="6"/>
  <c r="T99" i="6"/>
  <c r="S99" i="6"/>
  <c r="R99" i="6"/>
  <c r="T98" i="6"/>
  <c r="S98" i="6"/>
  <c r="R98" i="6"/>
  <c r="T97" i="6"/>
  <c r="S97" i="6"/>
  <c r="R97" i="6"/>
  <c r="T96" i="6"/>
  <c r="S96" i="6"/>
  <c r="R96" i="6"/>
  <c r="T95" i="6"/>
  <c r="S95" i="6"/>
  <c r="R95" i="6"/>
  <c r="T94" i="6"/>
  <c r="S94" i="6"/>
  <c r="R94" i="6"/>
  <c r="T93" i="6"/>
  <c r="S93" i="6"/>
  <c r="R93" i="6"/>
  <c r="T92" i="6"/>
  <c r="S92" i="6"/>
  <c r="R92" i="6"/>
  <c r="T91" i="6"/>
  <c r="S91" i="6"/>
  <c r="R91" i="6"/>
  <c r="T90" i="6"/>
  <c r="S90" i="6"/>
  <c r="R90" i="6"/>
  <c r="T89" i="6"/>
  <c r="S89" i="6"/>
  <c r="R89" i="6"/>
  <c r="T88" i="6"/>
  <c r="S88" i="6"/>
  <c r="R88" i="6"/>
  <c r="T87" i="6"/>
  <c r="S87" i="6"/>
  <c r="R87" i="6"/>
  <c r="T86" i="6"/>
  <c r="S86" i="6"/>
  <c r="R86" i="6"/>
  <c r="T85" i="6"/>
  <c r="S85" i="6"/>
  <c r="R85" i="6"/>
  <c r="T84" i="6"/>
  <c r="S84" i="6"/>
  <c r="R84" i="6"/>
  <c r="T83" i="6"/>
  <c r="S83" i="6"/>
  <c r="R83" i="6"/>
  <c r="T82" i="6"/>
  <c r="S82" i="6"/>
  <c r="R82" i="6"/>
  <c r="T81" i="6"/>
  <c r="S81" i="6"/>
  <c r="R81" i="6"/>
  <c r="T80" i="6"/>
  <c r="S80" i="6"/>
  <c r="R80" i="6"/>
  <c r="T79" i="6"/>
  <c r="S79" i="6"/>
  <c r="R79" i="6"/>
  <c r="T78" i="6"/>
  <c r="S78" i="6"/>
  <c r="R78" i="6"/>
  <c r="T77" i="6"/>
  <c r="S77" i="6"/>
  <c r="R77" i="6"/>
  <c r="T76" i="6"/>
  <c r="S76" i="6"/>
  <c r="R76" i="6"/>
  <c r="T75" i="6"/>
  <c r="S75" i="6"/>
  <c r="R75" i="6"/>
  <c r="T74" i="6"/>
  <c r="S74" i="6"/>
  <c r="R74" i="6"/>
  <c r="T73" i="6"/>
  <c r="S73" i="6"/>
  <c r="R73" i="6"/>
  <c r="T72" i="6"/>
  <c r="S72" i="6"/>
  <c r="R72" i="6"/>
  <c r="T71" i="6"/>
  <c r="S71" i="6"/>
  <c r="R71" i="6"/>
  <c r="T70" i="6"/>
  <c r="S70" i="6"/>
  <c r="R70" i="6"/>
  <c r="T69" i="6"/>
  <c r="S69" i="6"/>
  <c r="R69" i="6"/>
  <c r="T68" i="6"/>
  <c r="S68" i="6"/>
  <c r="R68" i="6"/>
  <c r="T67" i="6"/>
  <c r="S67" i="6"/>
  <c r="R67" i="6"/>
  <c r="T66" i="6"/>
  <c r="S66" i="6"/>
  <c r="R66" i="6"/>
  <c r="T65" i="6"/>
  <c r="S65" i="6"/>
  <c r="R65" i="6"/>
  <c r="T64" i="6"/>
  <c r="S64" i="6"/>
  <c r="R64" i="6"/>
  <c r="T63" i="6"/>
  <c r="S63" i="6"/>
  <c r="R63" i="6"/>
  <c r="T62" i="6"/>
  <c r="S62" i="6"/>
  <c r="R62" i="6"/>
  <c r="T61" i="6"/>
  <c r="S61" i="6"/>
  <c r="R61" i="6"/>
  <c r="T60" i="6"/>
  <c r="S60" i="6"/>
  <c r="R60" i="6"/>
  <c r="T59" i="6"/>
  <c r="S59" i="6"/>
  <c r="R59" i="6"/>
  <c r="T58" i="6"/>
  <c r="S58" i="6"/>
  <c r="R58" i="6"/>
  <c r="T57" i="6"/>
  <c r="S57" i="6"/>
  <c r="R57" i="6"/>
  <c r="T56" i="6"/>
  <c r="S56" i="6"/>
  <c r="R56" i="6"/>
  <c r="T55" i="6"/>
  <c r="S55" i="6"/>
  <c r="R55" i="6"/>
  <c r="T54" i="6"/>
  <c r="S54" i="6"/>
  <c r="R54" i="6"/>
  <c r="T53" i="6"/>
  <c r="S53" i="6"/>
  <c r="R53" i="6"/>
  <c r="T52" i="6"/>
  <c r="S52" i="6"/>
  <c r="R52" i="6"/>
  <c r="T51" i="6"/>
  <c r="S51" i="6"/>
  <c r="R51" i="6"/>
  <c r="T50" i="6"/>
  <c r="S50" i="6"/>
  <c r="R50" i="6"/>
  <c r="T49" i="6"/>
  <c r="S49" i="6"/>
  <c r="R49" i="6"/>
  <c r="T48" i="6"/>
  <c r="S48" i="6"/>
  <c r="R48" i="6"/>
  <c r="T47" i="6"/>
  <c r="S47" i="6"/>
  <c r="R47" i="6"/>
  <c r="T46" i="6"/>
  <c r="S46" i="6"/>
  <c r="R46" i="6"/>
  <c r="T45" i="6"/>
  <c r="S45" i="6"/>
  <c r="R45" i="6"/>
  <c r="T44" i="6"/>
  <c r="S44" i="6"/>
  <c r="R44" i="6"/>
  <c r="T43" i="6"/>
  <c r="S43" i="6"/>
  <c r="R43" i="6"/>
  <c r="T42" i="6"/>
  <c r="S42" i="6"/>
  <c r="R42" i="6"/>
  <c r="T41" i="6"/>
  <c r="S41" i="6"/>
  <c r="R41" i="6"/>
  <c r="T40" i="6"/>
  <c r="S40" i="6"/>
  <c r="R40" i="6"/>
  <c r="T39" i="6"/>
  <c r="S39" i="6"/>
  <c r="R39" i="6"/>
  <c r="T38" i="6"/>
  <c r="S38" i="6"/>
  <c r="R38" i="6"/>
  <c r="T37" i="6"/>
  <c r="S37" i="6"/>
  <c r="R37" i="6"/>
  <c r="T36" i="6"/>
  <c r="S36" i="6"/>
  <c r="R36" i="6"/>
  <c r="T35" i="6"/>
  <c r="S35" i="6"/>
  <c r="R35" i="6"/>
  <c r="T34" i="6"/>
  <c r="S34" i="6"/>
  <c r="R34" i="6"/>
  <c r="T33" i="6"/>
  <c r="S33" i="6"/>
  <c r="R33" i="6"/>
  <c r="T32" i="6"/>
  <c r="S32" i="6"/>
  <c r="R32" i="6"/>
  <c r="T31" i="6"/>
  <c r="S31" i="6"/>
  <c r="R31" i="6"/>
  <c r="T30" i="6"/>
  <c r="S30" i="6"/>
  <c r="R30" i="6"/>
  <c r="T29" i="6"/>
  <c r="S29" i="6"/>
  <c r="R29" i="6"/>
  <c r="T28" i="6"/>
  <c r="S28" i="6"/>
  <c r="R28" i="6"/>
  <c r="T27" i="6"/>
  <c r="S27" i="6"/>
  <c r="R27" i="6"/>
  <c r="T26" i="6"/>
  <c r="S26" i="6"/>
  <c r="R26" i="6"/>
  <c r="T25" i="6"/>
  <c r="S25" i="6"/>
  <c r="R25" i="6"/>
  <c r="T24" i="6"/>
  <c r="S24" i="6"/>
  <c r="R24" i="6"/>
  <c r="T23" i="6"/>
  <c r="S23" i="6"/>
  <c r="R23" i="6"/>
  <c r="T22" i="6"/>
  <c r="S22" i="6"/>
  <c r="R22" i="6"/>
  <c r="T21" i="6"/>
  <c r="S21" i="6"/>
  <c r="R21" i="6"/>
  <c r="T20" i="6"/>
  <c r="S20" i="6"/>
  <c r="R20" i="6"/>
  <c r="T19" i="6"/>
  <c r="S19" i="6"/>
  <c r="R19" i="6"/>
  <c r="T18" i="6"/>
  <c r="S18" i="6"/>
  <c r="R18" i="6"/>
  <c r="T17" i="6"/>
  <c r="S17" i="6"/>
  <c r="R17" i="6"/>
  <c r="T16" i="6"/>
  <c r="S16" i="6"/>
  <c r="R16" i="6"/>
  <c r="T15" i="6"/>
  <c r="S15" i="6"/>
  <c r="R15" i="6"/>
  <c r="T14" i="6"/>
  <c r="S14" i="6"/>
  <c r="R14" i="6"/>
  <c r="T13" i="6"/>
  <c r="S13" i="6"/>
  <c r="R13" i="6"/>
  <c r="T12" i="6"/>
  <c r="S12" i="6"/>
  <c r="R12" i="6"/>
  <c r="Q6" i="6" s="1"/>
  <c r="T11" i="6"/>
  <c r="S11" i="6"/>
  <c r="R11" i="6"/>
  <c r="T10" i="6"/>
  <c r="T5" i="6" s="1"/>
  <c r="S10" i="6"/>
  <c r="R10" i="6"/>
  <c r="T9" i="6"/>
  <c r="S9" i="6"/>
  <c r="S5" i="6" s="1"/>
  <c r="R9" i="6"/>
  <c r="T8" i="6"/>
  <c r="S8" i="6"/>
  <c r="R8" i="6"/>
  <c r="Q5" i="6"/>
  <c r="M107" i="6" l="1"/>
  <c r="L107" i="6"/>
  <c r="K107" i="6"/>
  <c r="M106" i="6"/>
  <c r="L106" i="6"/>
  <c r="K106" i="6"/>
  <c r="M105" i="6"/>
  <c r="L105" i="6"/>
  <c r="K105" i="6"/>
  <c r="M104" i="6"/>
  <c r="L104" i="6"/>
  <c r="K104" i="6"/>
  <c r="M103" i="6"/>
  <c r="L103" i="6"/>
  <c r="K103" i="6"/>
  <c r="M102" i="6"/>
  <c r="L102" i="6"/>
  <c r="K102" i="6"/>
  <c r="M101" i="6"/>
  <c r="L101" i="6"/>
  <c r="K101" i="6"/>
  <c r="M100" i="6"/>
  <c r="L100" i="6"/>
  <c r="K100" i="6"/>
  <c r="M99" i="6"/>
  <c r="L99" i="6"/>
  <c r="K99" i="6"/>
  <c r="M98" i="6"/>
  <c r="L98" i="6"/>
  <c r="K98" i="6"/>
  <c r="M97" i="6"/>
  <c r="L97" i="6"/>
  <c r="K97" i="6"/>
  <c r="M96" i="6"/>
  <c r="L96" i="6"/>
  <c r="K96" i="6"/>
  <c r="M95" i="6"/>
  <c r="L95" i="6"/>
  <c r="K95" i="6"/>
  <c r="M94" i="6"/>
  <c r="L94" i="6"/>
  <c r="K94" i="6"/>
  <c r="M93" i="6"/>
  <c r="L93" i="6"/>
  <c r="K93" i="6"/>
  <c r="M92" i="6"/>
  <c r="L92" i="6"/>
  <c r="K92" i="6"/>
  <c r="M91" i="6"/>
  <c r="L91" i="6"/>
  <c r="K91" i="6"/>
  <c r="M90" i="6"/>
  <c r="L90" i="6"/>
  <c r="K90" i="6"/>
  <c r="M89" i="6"/>
  <c r="L89" i="6"/>
  <c r="K89" i="6"/>
  <c r="M88" i="6"/>
  <c r="L88" i="6"/>
  <c r="K88" i="6"/>
  <c r="M87" i="6"/>
  <c r="L87" i="6"/>
  <c r="K87" i="6"/>
  <c r="M86" i="6"/>
  <c r="L86" i="6"/>
  <c r="K86" i="6"/>
  <c r="M85" i="6"/>
  <c r="L85" i="6"/>
  <c r="K85" i="6"/>
  <c r="M84" i="6"/>
  <c r="L84" i="6"/>
  <c r="K84" i="6"/>
  <c r="M83" i="6"/>
  <c r="L83" i="6"/>
  <c r="K83" i="6"/>
  <c r="M82" i="6"/>
  <c r="L82" i="6"/>
  <c r="K82" i="6"/>
  <c r="M81" i="6"/>
  <c r="L81" i="6"/>
  <c r="K81" i="6"/>
  <c r="M80" i="6"/>
  <c r="L80" i="6"/>
  <c r="K80" i="6"/>
  <c r="M79" i="6"/>
  <c r="L79" i="6"/>
  <c r="K79" i="6"/>
  <c r="M78" i="6"/>
  <c r="L78" i="6"/>
  <c r="K78" i="6"/>
  <c r="M77" i="6"/>
  <c r="L77" i="6"/>
  <c r="K77" i="6"/>
  <c r="M76" i="6"/>
  <c r="L76" i="6"/>
  <c r="K76" i="6"/>
  <c r="M75" i="6"/>
  <c r="L75" i="6"/>
  <c r="K75" i="6"/>
  <c r="M74" i="6"/>
  <c r="L74" i="6"/>
  <c r="K74" i="6"/>
  <c r="M73" i="6"/>
  <c r="L73" i="6"/>
  <c r="K73" i="6"/>
  <c r="M72" i="6"/>
  <c r="L72" i="6"/>
  <c r="K72" i="6"/>
  <c r="M71" i="6"/>
  <c r="L71" i="6"/>
  <c r="K71" i="6"/>
  <c r="M70" i="6"/>
  <c r="L70" i="6"/>
  <c r="K70" i="6"/>
  <c r="M69" i="6"/>
  <c r="L69" i="6"/>
  <c r="K69" i="6"/>
  <c r="M68" i="6"/>
  <c r="L68" i="6"/>
  <c r="K68" i="6"/>
  <c r="M67" i="6"/>
  <c r="L67" i="6"/>
  <c r="K67" i="6"/>
  <c r="M66" i="6"/>
  <c r="L66" i="6"/>
  <c r="K66" i="6"/>
  <c r="M65" i="6"/>
  <c r="L65" i="6"/>
  <c r="K65" i="6"/>
  <c r="M64" i="6"/>
  <c r="L64" i="6"/>
  <c r="K64" i="6"/>
  <c r="M63" i="6"/>
  <c r="L63" i="6"/>
  <c r="K63" i="6"/>
  <c r="M62" i="6"/>
  <c r="L62" i="6"/>
  <c r="K62" i="6"/>
  <c r="M61" i="6"/>
  <c r="L61" i="6"/>
  <c r="K61" i="6"/>
  <c r="M60" i="6"/>
  <c r="L60" i="6"/>
  <c r="K60" i="6"/>
  <c r="M59" i="6"/>
  <c r="L59" i="6"/>
  <c r="K59" i="6"/>
  <c r="M58" i="6"/>
  <c r="L58" i="6"/>
  <c r="K58" i="6"/>
  <c r="M57" i="6"/>
  <c r="L57" i="6"/>
  <c r="K57" i="6"/>
  <c r="M56" i="6"/>
  <c r="L56" i="6"/>
  <c r="K56" i="6"/>
  <c r="M55" i="6"/>
  <c r="L55" i="6"/>
  <c r="K55" i="6"/>
  <c r="M54" i="6"/>
  <c r="L54" i="6"/>
  <c r="K54" i="6"/>
  <c r="M53" i="6"/>
  <c r="L53" i="6"/>
  <c r="K53" i="6"/>
  <c r="M52" i="6"/>
  <c r="L52" i="6"/>
  <c r="K52" i="6"/>
  <c r="M51" i="6"/>
  <c r="L51" i="6"/>
  <c r="K51" i="6"/>
  <c r="M50" i="6"/>
  <c r="L50" i="6"/>
  <c r="K50" i="6"/>
  <c r="M49" i="6"/>
  <c r="L49" i="6"/>
  <c r="K49" i="6"/>
  <c r="M48" i="6"/>
  <c r="L48" i="6"/>
  <c r="K48" i="6"/>
  <c r="M47" i="6"/>
  <c r="L47" i="6"/>
  <c r="K47" i="6"/>
  <c r="M46" i="6"/>
  <c r="L46" i="6"/>
  <c r="K46" i="6"/>
  <c r="M45" i="6"/>
  <c r="L45" i="6"/>
  <c r="K45" i="6"/>
  <c r="M44" i="6"/>
  <c r="L44" i="6"/>
  <c r="K44" i="6"/>
  <c r="M43" i="6"/>
  <c r="L43" i="6"/>
  <c r="K43" i="6"/>
  <c r="M42" i="6"/>
  <c r="L42" i="6"/>
  <c r="K42" i="6"/>
  <c r="M41" i="6"/>
  <c r="L41" i="6"/>
  <c r="K41" i="6"/>
  <c r="M40" i="6"/>
  <c r="L40" i="6"/>
  <c r="K40" i="6"/>
  <c r="M39" i="6"/>
  <c r="L39" i="6"/>
  <c r="K39" i="6"/>
  <c r="M38" i="6"/>
  <c r="L38" i="6"/>
  <c r="K38" i="6"/>
  <c r="M37" i="6"/>
  <c r="L37" i="6"/>
  <c r="K37" i="6"/>
  <c r="M36" i="6"/>
  <c r="L36" i="6"/>
  <c r="K36" i="6"/>
  <c r="M35" i="6"/>
  <c r="L35" i="6"/>
  <c r="K35" i="6"/>
  <c r="M34" i="6"/>
  <c r="L34" i="6"/>
  <c r="K34" i="6"/>
  <c r="M33" i="6"/>
  <c r="L33" i="6"/>
  <c r="K33" i="6"/>
  <c r="M32" i="6"/>
  <c r="L32" i="6"/>
  <c r="K32" i="6"/>
  <c r="M31" i="6"/>
  <c r="L31" i="6"/>
  <c r="K31" i="6"/>
  <c r="M30" i="6"/>
  <c r="L30" i="6"/>
  <c r="K30" i="6"/>
  <c r="M29" i="6"/>
  <c r="L29" i="6"/>
  <c r="K29" i="6"/>
  <c r="M28" i="6"/>
  <c r="L28" i="6"/>
  <c r="K28" i="6"/>
  <c r="M27" i="6"/>
  <c r="L27" i="6"/>
  <c r="K27" i="6"/>
  <c r="M26" i="6"/>
  <c r="L26" i="6"/>
  <c r="K26" i="6"/>
  <c r="M25" i="6"/>
  <c r="L25" i="6"/>
  <c r="K25" i="6"/>
  <c r="M24" i="6"/>
  <c r="L24" i="6"/>
  <c r="K24" i="6"/>
  <c r="M23" i="6"/>
  <c r="L23" i="6"/>
  <c r="K23" i="6"/>
  <c r="M22" i="6"/>
  <c r="L22" i="6"/>
  <c r="K22" i="6"/>
  <c r="M21" i="6"/>
  <c r="L21" i="6"/>
  <c r="K21" i="6"/>
  <c r="M20" i="6"/>
  <c r="L20" i="6"/>
  <c r="K20" i="6"/>
  <c r="M19" i="6"/>
  <c r="L19" i="6"/>
  <c r="K19" i="6"/>
  <c r="M18" i="6"/>
  <c r="L18" i="6"/>
  <c r="K18" i="6"/>
  <c r="M17" i="6"/>
  <c r="L17" i="6"/>
  <c r="K17" i="6"/>
  <c r="M16" i="6"/>
  <c r="L16" i="6"/>
  <c r="K16" i="6"/>
  <c r="M15" i="6"/>
  <c r="L15" i="6"/>
  <c r="K15" i="6"/>
  <c r="M14" i="6"/>
  <c r="L14" i="6"/>
  <c r="K14" i="6"/>
  <c r="M13" i="6"/>
  <c r="L13" i="6"/>
  <c r="K13" i="6"/>
  <c r="M12" i="6"/>
  <c r="L12" i="6"/>
  <c r="K12" i="6"/>
  <c r="M11" i="6"/>
  <c r="L11" i="6"/>
  <c r="K11" i="6"/>
  <c r="J6" i="6" s="1"/>
  <c r="M10" i="6"/>
  <c r="L10" i="6"/>
  <c r="K10" i="6"/>
  <c r="M9" i="6"/>
  <c r="M5" i="6" s="1"/>
  <c r="L9" i="6"/>
  <c r="K9" i="6"/>
  <c r="J5" i="6" s="1"/>
  <c r="M8" i="6"/>
  <c r="L8" i="6"/>
  <c r="L5" i="6" s="1"/>
  <c r="K8" i="6"/>
  <c r="F107" i="6" l="1"/>
  <c r="E107" i="6"/>
  <c r="D107" i="6"/>
  <c r="F106" i="6"/>
  <c r="E106" i="6"/>
  <c r="D106" i="6"/>
  <c r="F105" i="6"/>
  <c r="E105" i="6"/>
  <c r="D105" i="6"/>
  <c r="F104" i="6"/>
  <c r="E104" i="6"/>
  <c r="D104" i="6"/>
  <c r="F103" i="6"/>
  <c r="E103" i="6"/>
  <c r="D103" i="6"/>
  <c r="F102" i="6"/>
  <c r="E102" i="6"/>
  <c r="D102" i="6"/>
  <c r="F101" i="6"/>
  <c r="E101" i="6"/>
  <c r="D101" i="6"/>
  <c r="F100" i="6"/>
  <c r="E100" i="6"/>
  <c r="D100" i="6"/>
  <c r="F99" i="6"/>
  <c r="E99" i="6"/>
  <c r="D99" i="6"/>
  <c r="F98" i="6"/>
  <c r="E98" i="6"/>
  <c r="D98" i="6"/>
  <c r="F97" i="6"/>
  <c r="E97" i="6"/>
  <c r="D97" i="6"/>
  <c r="F96" i="6"/>
  <c r="E96" i="6"/>
  <c r="D96" i="6"/>
  <c r="F95" i="6"/>
  <c r="E95" i="6"/>
  <c r="D95" i="6"/>
  <c r="F94" i="6"/>
  <c r="E94" i="6"/>
  <c r="D94" i="6"/>
  <c r="F93" i="6"/>
  <c r="E93" i="6"/>
  <c r="D93" i="6"/>
  <c r="F92" i="6"/>
  <c r="E92" i="6"/>
  <c r="D92" i="6"/>
  <c r="F91" i="6"/>
  <c r="E91" i="6"/>
  <c r="D91" i="6"/>
  <c r="F90" i="6"/>
  <c r="E90" i="6"/>
  <c r="D90" i="6"/>
  <c r="F89" i="6"/>
  <c r="E89" i="6"/>
  <c r="D89" i="6"/>
  <c r="F88" i="6"/>
  <c r="E88" i="6"/>
  <c r="D88" i="6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F5" i="6" s="1"/>
  <c r="E11" i="6"/>
  <c r="D11" i="6"/>
  <c r="F10" i="6"/>
  <c r="E10" i="6"/>
  <c r="D10" i="6"/>
  <c r="F9" i="6"/>
  <c r="E9" i="6"/>
  <c r="D9" i="6"/>
  <c r="C5" i="6" s="1"/>
  <c r="F8" i="6"/>
  <c r="E8" i="6"/>
  <c r="D8" i="6"/>
  <c r="C6" i="6"/>
  <c r="E5" i="6"/>
  <c r="V105" i="1" l="1"/>
  <c r="W105" i="1" s="1"/>
  <c r="V104" i="1"/>
  <c r="W104" i="1" s="1"/>
  <c r="V103" i="1"/>
  <c r="W103" i="1" s="1"/>
  <c r="V102" i="1"/>
  <c r="W102" i="1" s="1"/>
  <c r="V101" i="1"/>
  <c r="W101" i="1" s="1"/>
  <c r="V100" i="1"/>
  <c r="W100" i="1" s="1"/>
  <c r="V99" i="1"/>
  <c r="W99" i="1" s="1"/>
  <c r="V98" i="1"/>
  <c r="W98" i="1" s="1"/>
  <c r="V97" i="1"/>
  <c r="W97" i="1" s="1"/>
  <c r="V96" i="1"/>
  <c r="W96" i="1" s="1"/>
  <c r="V95" i="1"/>
  <c r="W95" i="1" s="1"/>
  <c r="V94" i="1"/>
  <c r="W94" i="1" s="1"/>
  <c r="V93" i="1"/>
  <c r="W93" i="1" s="1"/>
  <c r="V92" i="1"/>
  <c r="W92" i="1" s="1"/>
  <c r="V91" i="1"/>
  <c r="W91" i="1" s="1"/>
  <c r="V90" i="1"/>
  <c r="W90" i="1" s="1"/>
  <c r="V89" i="1"/>
  <c r="W89" i="1" s="1"/>
  <c r="V88" i="1"/>
  <c r="W88" i="1" s="1"/>
  <c r="V87" i="1"/>
  <c r="W87" i="1" s="1"/>
  <c r="V86" i="1"/>
  <c r="W86" i="1" s="1"/>
  <c r="V85" i="1"/>
  <c r="W85" i="1" s="1"/>
  <c r="V84" i="1"/>
  <c r="W84" i="1" s="1"/>
  <c r="V83" i="1"/>
  <c r="W83" i="1" s="1"/>
  <c r="V82" i="1"/>
  <c r="W82" i="1" s="1"/>
  <c r="V81" i="1"/>
  <c r="W81" i="1" s="1"/>
  <c r="V80" i="1"/>
  <c r="W80" i="1" s="1"/>
  <c r="V79" i="1"/>
  <c r="W79" i="1" s="1"/>
  <c r="V78" i="1"/>
  <c r="W78" i="1" s="1"/>
  <c r="V77" i="1"/>
  <c r="W77" i="1" s="1"/>
  <c r="V76" i="1"/>
  <c r="W76" i="1" s="1"/>
  <c r="V75" i="1"/>
  <c r="W75" i="1" s="1"/>
  <c r="V74" i="1"/>
  <c r="W74" i="1" s="1"/>
  <c r="V73" i="1"/>
  <c r="W73" i="1" s="1"/>
  <c r="V72" i="1"/>
  <c r="W72" i="1" s="1"/>
  <c r="V71" i="1"/>
  <c r="W71" i="1" s="1"/>
  <c r="V70" i="1"/>
  <c r="W70" i="1" s="1"/>
  <c r="V69" i="1"/>
  <c r="W69" i="1" s="1"/>
  <c r="V68" i="1"/>
  <c r="W68" i="1" s="1"/>
  <c r="V67" i="1"/>
  <c r="W67" i="1" s="1"/>
  <c r="V66" i="1"/>
  <c r="W66" i="1" s="1"/>
  <c r="V65" i="1"/>
  <c r="W65" i="1" s="1"/>
  <c r="V64" i="1"/>
  <c r="W64" i="1" s="1"/>
  <c r="V63" i="1"/>
  <c r="W63" i="1" s="1"/>
  <c r="V62" i="1"/>
  <c r="W62" i="1" s="1"/>
  <c r="V61" i="1"/>
  <c r="W61" i="1" s="1"/>
  <c r="V60" i="1"/>
  <c r="W60" i="1" s="1"/>
  <c r="V59" i="1"/>
  <c r="W59" i="1" s="1"/>
  <c r="V58" i="1"/>
  <c r="W58" i="1" s="1"/>
  <c r="V57" i="1"/>
  <c r="W57" i="1" s="1"/>
  <c r="V56" i="1"/>
  <c r="W56" i="1" s="1"/>
  <c r="V55" i="1"/>
  <c r="W55" i="1" s="1"/>
  <c r="V54" i="1"/>
  <c r="W54" i="1" s="1"/>
  <c r="V53" i="1"/>
  <c r="W53" i="1" s="1"/>
  <c r="V52" i="1"/>
  <c r="W52" i="1" s="1"/>
  <c r="V51" i="1"/>
  <c r="W51" i="1" s="1"/>
  <c r="V50" i="1"/>
  <c r="W50" i="1" s="1"/>
  <c r="V49" i="1"/>
  <c r="W49" i="1" s="1"/>
  <c r="V48" i="1"/>
  <c r="W48" i="1" s="1"/>
  <c r="V47" i="1"/>
  <c r="W47" i="1" s="1"/>
  <c r="V46" i="1"/>
  <c r="W46" i="1" s="1"/>
  <c r="V45" i="1"/>
  <c r="W45" i="1" s="1"/>
  <c r="V44" i="1"/>
  <c r="W44" i="1" s="1"/>
  <c r="V43" i="1"/>
  <c r="W43" i="1" s="1"/>
  <c r="V42" i="1"/>
  <c r="W42" i="1" s="1"/>
  <c r="V41" i="1"/>
  <c r="W41" i="1" s="1"/>
  <c r="V40" i="1"/>
  <c r="W40" i="1" s="1"/>
  <c r="V39" i="1"/>
  <c r="W39" i="1" s="1"/>
  <c r="V38" i="1"/>
  <c r="W38" i="1" s="1"/>
  <c r="V37" i="1"/>
  <c r="W37" i="1" s="1"/>
  <c r="V36" i="1"/>
  <c r="W36" i="1" s="1"/>
  <c r="V35" i="1"/>
  <c r="W35" i="1" s="1"/>
  <c r="V34" i="1"/>
  <c r="W34" i="1" s="1"/>
  <c r="V33" i="1"/>
  <c r="W33" i="1" s="1"/>
  <c r="V32" i="1"/>
  <c r="W32" i="1" s="1"/>
  <c r="V31" i="1"/>
  <c r="W31" i="1" s="1"/>
  <c r="V30" i="1"/>
  <c r="W30" i="1" s="1"/>
  <c r="V29" i="1"/>
  <c r="W29" i="1" s="1"/>
  <c r="V28" i="1"/>
  <c r="W28" i="1" s="1"/>
  <c r="V27" i="1"/>
  <c r="W27" i="1" s="1"/>
  <c r="V26" i="1"/>
  <c r="W26" i="1" s="1"/>
  <c r="V25" i="1"/>
  <c r="W25" i="1" s="1"/>
  <c r="V24" i="1"/>
  <c r="W24" i="1" s="1"/>
  <c r="V23" i="1"/>
  <c r="W23" i="1" s="1"/>
  <c r="V22" i="1"/>
  <c r="W22" i="1" s="1"/>
  <c r="V21" i="1"/>
  <c r="W21" i="1" s="1"/>
  <c r="V20" i="1"/>
  <c r="W20" i="1" s="1"/>
  <c r="V19" i="1"/>
  <c r="W19" i="1" s="1"/>
  <c r="V18" i="1"/>
  <c r="W18" i="1" s="1"/>
  <c r="V17" i="1"/>
  <c r="W17" i="1" s="1"/>
  <c r="V16" i="1"/>
  <c r="W16" i="1" s="1"/>
  <c r="V15" i="1"/>
  <c r="W15" i="1" s="1"/>
  <c r="V14" i="1"/>
  <c r="W14" i="1" s="1"/>
  <c r="V13" i="1"/>
  <c r="W13" i="1" s="1"/>
  <c r="V12" i="1"/>
  <c r="W12" i="1" s="1"/>
  <c r="V11" i="1"/>
  <c r="W11" i="1" s="1"/>
  <c r="V10" i="1"/>
  <c r="W10" i="1" s="1"/>
  <c r="V9" i="1"/>
  <c r="W9" i="1" s="1"/>
  <c r="V8" i="1"/>
  <c r="W8" i="1" s="1"/>
  <c r="V7" i="1"/>
  <c r="W7" i="1" s="1"/>
  <c r="V6" i="1"/>
  <c r="W6" i="1" s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O6" i="3"/>
  <c r="N16" i="3"/>
  <c r="N15" i="3"/>
  <c r="N14" i="3"/>
  <c r="N13" i="3"/>
  <c r="N12" i="3"/>
  <c r="N11" i="3"/>
  <c r="N10" i="3"/>
  <c r="N9" i="3"/>
  <c r="N8" i="3"/>
  <c r="N7" i="3"/>
  <c r="A3" i="3"/>
  <c r="D3" i="3"/>
  <c r="M105" i="1" l="1"/>
  <c r="N105" i="1" s="1"/>
  <c r="M104" i="1"/>
  <c r="N104" i="1" s="1"/>
  <c r="M103" i="1"/>
  <c r="N103" i="1" s="1"/>
  <c r="M102" i="1"/>
  <c r="M101" i="1"/>
  <c r="N101" i="1" s="1"/>
  <c r="M100" i="1"/>
  <c r="N100" i="1" s="1"/>
  <c r="M99" i="1"/>
  <c r="N99" i="1" s="1"/>
  <c r="M98" i="1"/>
  <c r="M97" i="1"/>
  <c r="N97" i="1" s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N35" i="1" s="1"/>
  <c r="M34" i="1"/>
  <c r="M33" i="1"/>
  <c r="N33" i="1" s="1"/>
  <c r="M32" i="1"/>
  <c r="N32" i="1" s="1"/>
  <c r="M31" i="1"/>
  <c r="M30" i="1"/>
  <c r="M29" i="1"/>
  <c r="M28" i="1"/>
  <c r="M27" i="1"/>
  <c r="M26" i="1"/>
  <c r="M25" i="1"/>
  <c r="M24" i="1"/>
  <c r="M23" i="1"/>
  <c r="M22" i="1"/>
  <c r="M21" i="1"/>
  <c r="N21" i="1" s="1"/>
  <c r="M20" i="1"/>
  <c r="M19" i="1"/>
  <c r="M18" i="1"/>
  <c r="M17" i="1"/>
  <c r="M16" i="1"/>
  <c r="M15" i="1"/>
  <c r="M14" i="1"/>
  <c r="M13" i="1"/>
  <c r="M12" i="1"/>
  <c r="N12" i="1" s="1"/>
  <c r="M11" i="1"/>
  <c r="M10" i="1"/>
  <c r="M9" i="1"/>
  <c r="N9" i="1" s="1"/>
  <c r="M8" i="1"/>
  <c r="N8" i="1" s="1"/>
  <c r="M7" i="1"/>
  <c r="M6" i="1"/>
  <c r="N6" i="1" l="1"/>
  <c r="N30" i="1"/>
  <c r="N38" i="1"/>
  <c r="N17" i="1"/>
  <c r="N26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27" i="1"/>
  <c r="N31" i="1"/>
  <c r="N13" i="1"/>
  <c r="N18" i="1"/>
  <c r="N22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24" i="1"/>
  <c r="N28" i="1"/>
  <c r="N36" i="1"/>
  <c r="N96" i="1"/>
  <c r="N10" i="1"/>
  <c r="N14" i="1"/>
  <c r="N19" i="1"/>
  <c r="N23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29" i="1"/>
  <c r="N37" i="1"/>
  <c r="N7" i="1"/>
  <c r="N11" i="1"/>
  <c r="N15" i="1"/>
  <c r="N16" i="1"/>
  <c r="N20" i="1"/>
  <c r="N25" i="1"/>
  <c r="N34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8" i="1"/>
  <c r="N102" i="1"/>
  <c r="S8" i="1"/>
  <c r="O35" i="1"/>
  <c r="R8" i="1" s="1"/>
  <c r="O45" i="1"/>
  <c r="R9" i="1" s="1"/>
  <c r="O105" i="1"/>
  <c r="R15" i="1" s="1"/>
  <c r="S15" i="1"/>
  <c r="S11" i="1"/>
  <c r="R17" i="1"/>
  <c r="S9" i="1"/>
  <c r="S7" i="1"/>
  <c r="O15" i="1"/>
  <c r="R6" i="1" s="1"/>
  <c r="S6" i="1"/>
  <c r="O95" i="1" l="1"/>
  <c r="R14" i="1" s="1"/>
  <c r="O65" i="1"/>
  <c r="R11" i="1" s="1"/>
  <c r="O25" i="1"/>
  <c r="R7" i="1" s="1"/>
  <c r="O75" i="1"/>
  <c r="R12" i="1" s="1"/>
  <c r="S12" i="1"/>
  <c r="O55" i="1"/>
  <c r="R10" i="1" s="1"/>
  <c r="S10" i="1"/>
  <c r="O85" i="1"/>
  <c r="R13" i="1" s="1"/>
  <c r="S13" i="1"/>
  <c r="S14" i="1"/>
  <c r="A26" i="3"/>
  <c r="A49" i="3"/>
  <c r="A60" i="3"/>
  <c r="K89" i="3"/>
  <c r="F24" i="3"/>
  <c r="F97" i="3"/>
  <c r="A21" i="3"/>
  <c r="G11" i="3"/>
  <c r="E110" i="3"/>
  <c r="F81" i="3"/>
  <c r="F69" i="3"/>
  <c r="F16" i="3"/>
  <c r="I10" i="3"/>
  <c r="J29" i="3"/>
  <c r="C91" i="3"/>
  <c r="A116" i="3"/>
  <c r="D97" i="3"/>
  <c r="I85" i="3"/>
  <c r="F30" i="3"/>
  <c r="D55" i="3"/>
  <c r="A20" i="3"/>
  <c r="K116" i="3"/>
  <c r="E104" i="3"/>
  <c r="H21" i="3"/>
  <c r="D25" i="3"/>
  <c r="C16" i="3"/>
  <c r="K57" i="3"/>
  <c r="F114" i="3"/>
  <c r="H10" i="3"/>
  <c r="C64" i="3"/>
  <c r="C76" i="3"/>
  <c r="G8" i="3"/>
  <c r="E79" i="3"/>
  <c r="K93" i="3"/>
  <c r="F82" i="3"/>
  <c r="F65" i="3"/>
  <c r="I12" i="3"/>
  <c r="D92" i="3"/>
  <c r="E115" i="3"/>
  <c r="H63" i="3"/>
  <c r="F12" i="3"/>
  <c r="F56" i="3"/>
  <c r="J104" i="3"/>
  <c r="H112" i="3"/>
  <c r="H15" i="3"/>
  <c r="C66" i="3"/>
  <c r="A93" i="3"/>
  <c r="J96" i="3"/>
  <c r="F89" i="3"/>
  <c r="K31" i="3"/>
  <c r="J39" i="3"/>
  <c r="K34" i="3"/>
  <c r="I90" i="3"/>
  <c r="B91" i="3"/>
  <c r="D117" i="3"/>
  <c r="B10" i="3"/>
  <c r="G97" i="3"/>
  <c r="B54" i="3"/>
  <c r="I71" i="3"/>
  <c r="D56" i="3"/>
  <c r="I111" i="3"/>
  <c r="F68" i="3"/>
  <c r="H34" i="3"/>
  <c r="A47" i="3"/>
  <c r="I23" i="3"/>
  <c r="J77" i="3"/>
  <c r="G93" i="3"/>
  <c r="I109" i="3"/>
  <c r="B83" i="3"/>
  <c r="E31" i="3"/>
  <c r="F101" i="3"/>
  <c r="B39" i="3"/>
  <c r="C114" i="3"/>
  <c r="B7" i="3"/>
  <c r="F28" i="3"/>
  <c r="H99" i="3"/>
  <c r="F76" i="3"/>
  <c r="G74" i="3"/>
  <c r="I63" i="3"/>
  <c r="C28" i="3"/>
  <c r="C65" i="3"/>
  <c r="J83" i="3"/>
  <c r="G31" i="3"/>
  <c r="B49" i="3"/>
  <c r="F67" i="3"/>
  <c r="E37" i="3"/>
  <c r="C72" i="3"/>
  <c r="I65" i="3"/>
  <c r="I103" i="3"/>
  <c r="B40" i="3"/>
  <c r="G30" i="3"/>
  <c r="D116" i="3"/>
  <c r="G52" i="3"/>
  <c r="F47" i="3"/>
  <c r="F88" i="3"/>
  <c r="F90" i="3"/>
  <c r="K55" i="3"/>
  <c r="D89" i="3"/>
  <c r="B32" i="3"/>
  <c r="I44" i="3"/>
  <c r="A62" i="3"/>
  <c r="B59" i="3"/>
  <c r="I8" i="3"/>
  <c r="E65" i="3"/>
  <c r="H70" i="3"/>
  <c r="F51" i="3"/>
  <c r="F64" i="3"/>
  <c r="J71" i="3"/>
  <c r="D107" i="3"/>
  <c r="G107" i="3"/>
  <c r="B97" i="3"/>
  <c r="A104" i="3"/>
  <c r="H62" i="3"/>
  <c r="I69" i="3"/>
  <c r="F37" i="3"/>
  <c r="I39" i="3"/>
  <c r="B79" i="3"/>
  <c r="I72" i="3"/>
  <c r="D105" i="3"/>
  <c r="C24" i="3"/>
  <c r="G68" i="3"/>
  <c r="H46" i="3"/>
  <c r="D85" i="3"/>
  <c r="I52" i="3"/>
  <c r="K14" i="3"/>
  <c r="F62" i="3"/>
  <c r="E109" i="3"/>
  <c r="G40" i="3"/>
  <c r="J111" i="3"/>
  <c r="A94" i="3"/>
  <c r="B77" i="3"/>
  <c r="G112" i="3"/>
  <c r="K59" i="3"/>
  <c r="B15" i="3"/>
  <c r="B95" i="3"/>
  <c r="D47" i="3"/>
  <c r="B100" i="3"/>
  <c r="K92" i="3"/>
  <c r="K61" i="3"/>
  <c r="C42" i="3"/>
  <c r="B42" i="3"/>
  <c r="J69" i="3"/>
  <c r="H28" i="3"/>
  <c r="B23" i="3"/>
  <c r="J21" i="3"/>
  <c r="F108" i="3"/>
  <c r="B51" i="3"/>
  <c r="F8" i="3"/>
  <c r="I41" i="3"/>
  <c r="J13" i="3"/>
  <c r="I70" i="3"/>
  <c r="G109" i="3"/>
  <c r="F100" i="3"/>
  <c r="C108" i="3"/>
  <c r="J42" i="3"/>
  <c r="F99" i="3"/>
  <c r="A91" i="3"/>
  <c r="D28" i="3"/>
  <c r="B115" i="3"/>
  <c r="E24" i="3"/>
  <c r="E87" i="3"/>
  <c r="J74" i="3"/>
  <c r="B11" i="3"/>
  <c r="E20" i="3"/>
  <c r="K76" i="3"/>
  <c r="B117" i="3"/>
  <c r="A100" i="3"/>
  <c r="G62" i="3"/>
  <c r="D82" i="3"/>
  <c r="J41" i="3"/>
  <c r="J115" i="3"/>
  <c r="C26" i="3"/>
  <c r="D33" i="3"/>
  <c r="D101" i="3"/>
  <c r="I57" i="3"/>
  <c r="I24" i="3"/>
  <c r="C84" i="3"/>
  <c r="D51" i="3"/>
  <c r="H116" i="3"/>
  <c r="B109" i="3"/>
  <c r="E43" i="3"/>
  <c r="H65" i="3"/>
  <c r="E100" i="3"/>
  <c r="K33" i="3"/>
  <c r="K79" i="3"/>
  <c r="G94" i="3"/>
  <c r="H75" i="3"/>
  <c r="B24" i="3"/>
  <c r="H9" i="3"/>
  <c r="D83" i="3"/>
  <c r="I96" i="3"/>
  <c r="A65" i="3"/>
  <c r="C109" i="3"/>
  <c r="I74" i="3"/>
  <c r="A10" i="3"/>
  <c r="E89" i="3"/>
  <c r="I38" i="3"/>
  <c r="C58" i="3"/>
  <c r="H35" i="3"/>
  <c r="K52" i="3"/>
  <c r="H32" i="3"/>
  <c r="H83" i="3"/>
  <c r="I104" i="3"/>
  <c r="J59" i="3"/>
  <c r="K43" i="3"/>
  <c r="H57" i="3"/>
  <c r="A33" i="3"/>
  <c r="F113" i="3"/>
  <c r="I28" i="3"/>
  <c r="H115" i="3"/>
  <c r="C90" i="3"/>
  <c r="C79" i="3"/>
  <c r="C112" i="3"/>
  <c r="K28" i="3"/>
  <c r="D103" i="3"/>
  <c r="C33" i="3"/>
  <c r="E42" i="3"/>
  <c r="H37" i="3"/>
  <c r="H89" i="3"/>
  <c r="F74" i="3"/>
  <c r="B92" i="3"/>
  <c r="F118" i="3"/>
  <c r="G87" i="3"/>
  <c r="I47" i="3"/>
  <c r="C97" i="3"/>
  <c r="I16" i="3"/>
  <c r="I48" i="3"/>
  <c r="D69" i="3"/>
  <c r="G71" i="3"/>
  <c r="A22" i="3"/>
  <c r="I117" i="3"/>
  <c r="K78" i="3"/>
  <c r="E48" i="3"/>
  <c r="G104" i="3"/>
  <c r="E54" i="3"/>
  <c r="B16" i="3"/>
  <c r="K98" i="3"/>
  <c r="E68" i="3"/>
  <c r="A101" i="3"/>
  <c r="H104" i="3"/>
  <c r="F36" i="3"/>
  <c r="K46" i="3"/>
  <c r="E75" i="3"/>
  <c r="A55" i="3"/>
  <c r="K49" i="3"/>
  <c r="F84" i="3"/>
  <c r="H90" i="3"/>
  <c r="B72" i="3"/>
  <c r="J110" i="3"/>
  <c r="B46" i="3"/>
  <c r="H84" i="3"/>
  <c r="A77" i="3"/>
  <c r="F31" i="3"/>
  <c r="I31" i="3"/>
  <c r="F55" i="3"/>
  <c r="A45" i="3"/>
  <c r="G21" i="3"/>
  <c r="J22" i="3"/>
  <c r="C103" i="3"/>
  <c r="G83" i="3"/>
  <c r="H56" i="3"/>
  <c r="H108" i="3"/>
  <c r="A97" i="3"/>
  <c r="G100" i="3"/>
  <c r="K88" i="3"/>
  <c r="F95" i="3"/>
  <c r="B71" i="3"/>
  <c r="H94" i="3"/>
  <c r="K69" i="3"/>
  <c r="I9" i="3"/>
  <c r="C106" i="3"/>
  <c r="J116" i="3"/>
  <c r="F103" i="3"/>
  <c r="J79" i="3"/>
  <c r="E14" i="3"/>
  <c r="B47" i="3"/>
  <c r="F38" i="3"/>
  <c r="F106" i="3"/>
  <c r="I26" i="3"/>
  <c r="E98" i="3"/>
  <c r="F58" i="3"/>
  <c r="F35" i="3"/>
  <c r="I15" i="3"/>
  <c r="E116" i="3"/>
  <c r="J67" i="3"/>
  <c r="I78" i="3"/>
  <c r="K107" i="3"/>
  <c r="J49" i="3"/>
  <c r="A30" i="3"/>
  <c r="B119" i="3"/>
  <c r="J86" i="3"/>
  <c r="I93" i="3"/>
  <c r="H25" i="3"/>
  <c r="G77" i="3"/>
  <c r="J72" i="3"/>
  <c r="A52" i="3"/>
  <c r="J81" i="3"/>
  <c r="K56" i="3"/>
  <c r="D68" i="3"/>
  <c r="A109" i="3"/>
  <c r="F91" i="3"/>
  <c r="F93" i="3"/>
  <c r="G14" i="3"/>
  <c r="B8" i="3"/>
  <c r="D42" i="3"/>
  <c r="D23" i="3"/>
  <c r="I27" i="3"/>
  <c r="I105" i="3"/>
  <c r="D66" i="3"/>
  <c r="G50" i="3"/>
  <c r="H96" i="3"/>
  <c r="G80" i="3"/>
  <c r="J31" i="3"/>
  <c r="E71" i="3"/>
  <c r="B25" i="3"/>
  <c r="A7" i="3"/>
  <c r="E52" i="3"/>
  <c r="B63" i="3"/>
  <c r="H11" i="3"/>
  <c r="K13" i="3"/>
  <c r="K29" i="3"/>
  <c r="B114" i="3"/>
  <c r="I115" i="3"/>
  <c r="I68" i="3"/>
  <c r="G56" i="3"/>
  <c r="H31" i="3"/>
  <c r="F60" i="3"/>
  <c r="C38" i="3"/>
  <c r="H61" i="3"/>
  <c r="K20" i="3"/>
  <c r="F85" i="3"/>
  <c r="J48" i="3"/>
  <c r="B37" i="3"/>
  <c r="A61" i="3"/>
  <c r="D21" i="3"/>
  <c r="G47" i="3"/>
  <c r="I101" i="3"/>
  <c r="J98" i="3"/>
  <c r="A80" i="3"/>
  <c r="G95" i="3"/>
  <c r="K97" i="3"/>
  <c r="D31" i="3"/>
  <c r="C15" i="3"/>
  <c r="D34" i="3"/>
  <c r="E38" i="3"/>
  <c r="E76" i="3"/>
  <c r="A63" i="3"/>
  <c r="D44" i="3"/>
  <c r="C111" i="3"/>
  <c r="A114" i="3"/>
  <c r="I32" i="3"/>
  <c r="D61" i="3"/>
  <c r="I114" i="3"/>
  <c r="G23" i="3"/>
  <c r="E93" i="3"/>
  <c r="I112" i="3"/>
  <c r="H33" i="3"/>
  <c r="A24" i="3"/>
  <c r="A71" i="3"/>
  <c r="K27" i="3"/>
  <c r="D84" i="3"/>
  <c r="C71" i="3"/>
  <c r="I43" i="3"/>
  <c r="H53" i="3"/>
  <c r="K53" i="3"/>
  <c r="H102" i="3"/>
  <c r="D35" i="3"/>
  <c r="K7" i="3"/>
  <c r="C63" i="3"/>
  <c r="B21" i="3"/>
  <c r="H27" i="3"/>
  <c r="C75" i="3"/>
  <c r="G18" i="3"/>
  <c r="D59" i="3"/>
  <c r="G61" i="3"/>
  <c r="E30" i="3"/>
  <c r="E102" i="3"/>
  <c r="A50" i="3"/>
  <c r="F53" i="3"/>
  <c r="J88" i="3"/>
  <c r="C46" i="3"/>
  <c r="I67" i="3"/>
  <c r="K87" i="3"/>
  <c r="D70" i="3"/>
  <c r="J93" i="3"/>
  <c r="A53" i="3"/>
  <c r="G46" i="3"/>
  <c r="E35" i="3"/>
  <c r="F75" i="3"/>
  <c r="E45" i="3"/>
  <c r="J20" i="3"/>
  <c r="K62" i="3"/>
  <c r="B48" i="3"/>
  <c r="D102" i="3"/>
  <c r="D20" i="3"/>
  <c r="B65" i="3"/>
  <c r="E47" i="3"/>
  <c r="G102" i="3"/>
  <c r="H41" i="3"/>
  <c r="G70" i="3"/>
  <c r="H105" i="3"/>
  <c r="I116" i="3"/>
  <c r="C52" i="3"/>
  <c r="I87" i="3"/>
  <c r="G38" i="3"/>
  <c r="H80" i="3"/>
  <c r="D74" i="3"/>
  <c r="J57" i="3"/>
  <c r="K111" i="3"/>
  <c r="F15" i="3"/>
  <c r="F59" i="3"/>
  <c r="I42" i="3"/>
  <c r="A38" i="3"/>
  <c r="E111" i="3"/>
  <c r="G25" i="3"/>
  <c r="E41" i="3"/>
  <c r="D100" i="3"/>
  <c r="A16" i="3"/>
  <c r="I62" i="3"/>
  <c r="K85" i="3"/>
  <c r="D114" i="3"/>
  <c r="C37" i="3"/>
  <c r="J107" i="3"/>
  <c r="I45" i="3"/>
  <c r="I82" i="3"/>
  <c r="F32" i="3"/>
  <c r="A117" i="3"/>
  <c r="B60" i="3"/>
  <c r="D29" i="3"/>
  <c r="I58" i="3"/>
  <c r="G28" i="3"/>
  <c r="K68" i="3"/>
  <c r="K40" i="3"/>
  <c r="F98" i="3"/>
  <c r="E72" i="3"/>
  <c r="A27" i="3"/>
  <c r="E16" i="3"/>
  <c r="B112" i="3"/>
  <c r="G101" i="3"/>
  <c r="B76" i="3"/>
  <c r="K38" i="3"/>
  <c r="A83" i="3"/>
  <c r="J16" i="3"/>
  <c r="C61" i="3"/>
  <c r="A68" i="3"/>
  <c r="B12" i="3"/>
  <c r="I36" i="3"/>
  <c r="C59" i="3"/>
  <c r="K21" i="3"/>
  <c r="E29" i="3"/>
  <c r="D36" i="3"/>
  <c r="G22" i="3"/>
  <c r="F40" i="3"/>
  <c r="A67" i="3"/>
  <c r="H103" i="3"/>
  <c r="E85" i="3"/>
  <c r="E10" i="3"/>
  <c r="G12" i="3"/>
  <c r="E99" i="3"/>
  <c r="C73" i="3"/>
  <c r="H39" i="3"/>
  <c r="A39" i="3"/>
  <c r="G26" i="3"/>
  <c r="F73" i="3"/>
  <c r="C118" i="3"/>
  <c r="H81" i="3"/>
  <c r="C56" i="3"/>
  <c r="F116" i="3"/>
  <c r="G45" i="3"/>
  <c r="G15" i="3"/>
  <c r="C77" i="3"/>
  <c r="J46" i="3"/>
  <c r="I18" i="3"/>
  <c r="B38" i="3"/>
  <c r="K114" i="3"/>
  <c r="G13" i="3"/>
  <c r="G41" i="3"/>
  <c r="H68" i="3"/>
  <c r="B28" i="3"/>
  <c r="A40" i="3"/>
  <c r="J34" i="3"/>
  <c r="D73" i="3"/>
  <c r="I59" i="3"/>
  <c r="E103" i="3"/>
  <c r="H22" i="3"/>
  <c r="H51" i="3"/>
  <c r="J12" i="3"/>
  <c r="B87" i="3"/>
  <c r="J99" i="3"/>
  <c r="H106" i="3"/>
  <c r="B26" i="3"/>
  <c r="G53" i="3"/>
  <c r="F46" i="3"/>
  <c r="K102" i="3"/>
  <c r="H54" i="3"/>
  <c r="B118" i="3"/>
  <c r="C86" i="3"/>
  <c r="G76" i="3"/>
  <c r="K67" i="3"/>
  <c r="C116" i="3"/>
  <c r="E46" i="3"/>
  <c r="K119" i="3"/>
  <c r="F11" i="3"/>
  <c r="D57" i="3"/>
  <c r="I11" i="3"/>
  <c r="I25" i="3"/>
  <c r="H78" i="3"/>
  <c r="G115" i="3"/>
  <c r="D91" i="3"/>
  <c r="J119" i="3"/>
  <c r="K86" i="3"/>
  <c r="D14" i="3"/>
  <c r="B74" i="3"/>
  <c r="E23" i="3"/>
  <c r="E66" i="3"/>
  <c r="B81" i="3"/>
  <c r="B57" i="3"/>
  <c r="F102" i="3"/>
  <c r="E69" i="3"/>
  <c r="G117" i="3"/>
  <c r="B52" i="3"/>
  <c r="F44" i="3"/>
  <c r="H107" i="3"/>
  <c r="J23" i="3"/>
  <c r="J18" i="3"/>
  <c r="G82" i="3"/>
  <c r="F39" i="3"/>
  <c r="I91" i="3"/>
  <c r="J80" i="3"/>
  <c r="E106" i="3"/>
  <c r="C7" i="3"/>
  <c r="H12" i="3"/>
  <c r="C60" i="3"/>
  <c r="J28" i="3"/>
  <c r="K26" i="3"/>
  <c r="C13" i="3"/>
  <c r="G60" i="3"/>
  <c r="J112" i="3"/>
  <c r="K100" i="3"/>
  <c r="H26" i="3"/>
  <c r="H79" i="3"/>
  <c r="B88" i="3"/>
  <c r="E73" i="3"/>
  <c r="B86" i="3"/>
  <c r="K32" i="3"/>
  <c r="J94" i="3"/>
  <c r="D113" i="3"/>
  <c r="C8" i="3"/>
  <c r="F78" i="3"/>
  <c r="E18" i="3"/>
  <c r="J90" i="3"/>
  <c r="B106" i="3"/>
  <c r="C110" i="3"/>
  <c r="J40" i="3"/>
  <c r="A34" i="3"/>
  <c r="K74" i="3"/>
  <c r="G114" i="3"/>
  <c r="E12" i="3"/>
  <c r="C41" i="3"/>
  <c r="J102" i="3"/>
  <c r="A36" i="3"/>
  <c r="K51" i="3"/>
  <c r="H118" i="3"/>
  <c r="D72" i="3"/>
  <c r="I61" i="3"/>
  <c r="K113" i="3"/>
  <c r="C48" i="3"/>
  <c r="G89" i="3"/>
  <c r="K54" i="3"/>
  <c r="E28" i="3"/>
  <c r="G59" i="3"/>
  <c r="D24" i="3"/>
  <c r="G57" i="3"/>
  <c r="K30" i="3"/>
  <c r="E94" i="3"/>
  <c r="J106" i="3"/>
  <c r="J65" i="3"/>
  <c r="K15" i="3"/>
  <c r="B70" i="3"/>
  <c r="K103" i="3"/>
  <c r="J30" i="3"/>
  <c r="J25" i="3"/>
  <c r="C34" i="3"/>
  <c r="A90" i="3"/>
  <c r="A110" i="3"/>
  <c r="E53" i="3"/>
  <c r="E90" i="3"/>
  <c r="H76" i="3"/>
  <c r="A81" i="3"/>
  <c r="D12" i="3"/>
  <c r="J78" i="3"/>
  <c r="F70" i="3"/>
  <c r="H59" i="3"/>
  <c r="J61" i="3"/>
  <c r="D75" i="3"/>
  <c r="J33" i="3"/>
  <c r="B80" i="3"/>
  <c r="E117" i="3"/>
  <c r="A99" i="3"/>
  <c r="J100" i="3"/>
  <c r="C40" i="3"/>
  <c r="H47" i="3"/>
  <c r="J11" i="3"/>
  <c r="K94" i="3"/>
  <c r="F109" i="3"/>
  <c r="G9" i="3"/>
  <c r="K50" i="3"/>
  <c r="E9" i="3"/>
  <c r="C14" i="3"/>
  <c r="G64" i="3"/>
  <c r="A69" i="3"/>
  <c r="I50" i="3"/>
  <c r="H73" i="3"/>
  <c r="G37" i="3"/>
  <c r="D10" i="3"/>
  <c r="E11" i="3"/>
  <c r="B90" i="3"/>
  <c r="K9" i="3"/>
  <c r="C99" i="3"/>
  <c r="C102" i="3"/>
  <c r="I20" i="3"/>
  <c r="C80" i="3"/>
  <c r="C93" i="3"/>
  <c r="K8" i="3"/>
  <c r="B31" i="3"/>
  <c r="E51" i="3"/>
  <c r="A73" i="3"/>
  <c r="F33" i="3"/>
  <c r="A113" i="3"/>
  <c r="H71" i="3"/>
  <c r="D65" i="3"/>
  <c r="B99" i="3"/>
  <c r="A31" i="3"/>
  <c r="F10" i="3"/>
  <c r="E44" i="3"/>
  <c r="D76" i="3"/>
  <c r="K84" i="3"/>
  <c r="K24" i="3"/>
  <c r="C27" i="3"/>
  <c r="C68" i="3"/>
  <c r="J9" i="3"/>
  <c r="H7" i="3"/>
  <c r="F27" i="3"/>
  <c r="F21" i="3"/>
  <c r="D45" i="3"/>
  <c r="D110" i="3"/>
  <c r="A11" i="3"/>
  <c r="I79" i="3"/>
  <c r="C18" i="3"/>
  <c r="B22" i="3"/>
  <c r="H92" i="3"/>
  <c r="J47" i="3"/>
  <c r="B103" i="3"/>
  <c r="H42" i="3"/>
  <c r="I106" i="3"/>
  <c r="D106" i="3"/>
  <c r="J44" i="3"/>
  <c r="E36" i="3"/>
  <c r="K80" i="3"/>
  <c r="D15" i="3"/>
  <c r="C88" i="3"/>
  <c r="G108" i="3"/>
  <c r="G119" i="3"/>
  <c r="I54" i="3"/>
  <c r="E97" i="3"/>
  <c r="C49" i="3"/>
  <c r="K35" i="3"/>
  <c r="E70" i="3"/>
  <c r="C51" i="3"/>
  <c r="K83" i="3"/>
  <c r="K117" i="3"/>
  <c r="C82" i="3"/>
  <c r="B108" i="3"/>
  <c r="J82" i="3"/>
  <c r="J92" i="3"/>
  <c r="G116" i="3"/>
  <c r="F20" i="3"/>
  <c r="C23" i="3"/>
  <c r="D30" i="3"/>
  <c r="E39" i="3"/>
  <c r="B111" i="3"/>
  <c r="C29" i="3"/>
  <c r="F105" i="3"/>
  <c r="F83" i="3"/>
  <c r="D64" i="3"/>
  <c r="A54" i="3"/>
  <c r="E13" i="3"/>
  <c r="G99" i="3"/>
  <c r="D119" i="3"/>
  <c r="I33" i="3"/>
  <c r="G72" i="3"/>
  <c r="E95" i="3"/>
  <c r="J24" i="3"/>
  <c r="H101" i="3"/>
  <c r="H50" i="3"/>
  <c r="B29" i="3"/>
  <c r="J101" i="3"/>
  <c r="I102" i="3"/>
  <c r="C69" i="3"/>
  <c r="G85" i="3"/>
  <c r="E92" i="3"/>
  <c r="D99" i="3"/>
  <c r="H113" i="3"/>
  <c r="H18" i="3"/>
  <c r="G55" i="3"/>
  <c r="H74" i="3"/>
  <c r="K63" i="3"/>
  <c r="C105" i="3"/>
  <c r="K45" i="3"/>
  <c r="J114" i="3"/>
  <c r="C83" i="3"/>
  <c r="F41" i="3"/>
  <c r="F77" i="3"/>
  <c r="C45" i="3"/>
  <c r="C98" i="3"/>
  <c r="B13" i="3"/>
  <c r="A118" i="3"/>
  <c r="C50" i="3"/>
  <c r="E57" i="3"/>
  <c r="H111" i="3"/>
  <c r="A89" i="3"/>
  <c r="B14" i="3"/>
  <c r="A74" i="3"/>
  <c r="J60" i="3"/>
  <c r="I80" i="3"/>
  <c r="E60" i="3"/>
  <c r="B45" i="3"/>
  <c r="A119" i="3"/>
  <c r="D49" i="3"/>
  <c r="B66" i="3"/>
  <c r="J14" i="3"/>
  <c r="F14" i="3"/>
  <c r="J76" i="3"/>
  <c r="J15" i="3"/>
  <c r="E107" i="3"/>
  <c r="G69" i="3"/>
  <c r="G33" i="3"/>
  <c r="I86" i="3"/>
  <c r="A57" i="3"/>
  <c r="D71" i="3"/>
  <c r="K44" i="3"/>
  <c r="E101" i="3"/>
  <c r="J51" i="3"/>
  <c r="B102" i="3"/>
  <c r="I66" i="3"/>
  <c r="H58" i="3"/>
  <c r="H8" i="3"/>
  <c r="A111" i="3"/>
  <c r="C117" i="3"/>
  <c r="H72" i="3"/>
  <c r="E55" i="3"/>
  <c r="A75" i="3"/>
  <c r="J118" i="3"/>
  <c r="A106" i="3"/>
  <c r="C55" i="3"/>
  <c r="F25" i="3"/>
  <c r="G75" i="3"/>
  <c r="D50" i="3"/>
  <c r="J27" i="3"/>
  <c r="K72" i="3"/>
  <c r="K118" i="3"/>
  <c r="E80" i="3"/>
  <c r="K65" i="3"/>
  <c r="B36" i="3"/>
  <c r="A15" i="3"/>
  <c r="D54" i="3"/>
  <c r="H88" i="3"/>
  <c r="G81" i="3"/>
  <c r="B20" i="3"/>
  <c r="K104" i="3"/>
  <c r="C89" i="3"/>
  <c r="J8" i="3"/>
  <c r="E119" i="3"/>
  <c r="I107" i="3"/>
  <c r="F52" i="3"/>
  <c r="E56" i="3"/>
  <c r="E32" i="3"/>
  <c r="D43" i="3"/>
  <c r="F49" i="3"/>
  <c r="G34" i="3"/>
  <c r="A107" i="3"/>
  <c r="E34" i="3"/>
  <c r="K16" i="3"/>
  <c r="J73" i="3"/>
  <c r="G58" i="3"/>
  <c r="G10" i="3"/>
  <c r="B41" i="3"/>
  <c r="F104" i="3"/>
  <c r="I83" i="3"/>
  <c r="H114" i="3"/>
  <c r="C20" i="3"/>
  <c r="F96" i="3"/>
  <c r="E84" i="3"/>
  <c r="J89" i="3"/>
  <c r="B116" i="3"/>
  <c r="A28" i="3"/>
  <c r="G43" i="3"/>
  <c r="K39" i="3"/>
  <c r="D53" i="3"/>
  <c r="A9" i="3"/>
  <c r="D108" i="3"/>
  <c r="K109" i="3"/>
  <c r="E118" i="3"/>
  <c r="J52" i="3"/>
  <c r="I73" i="3"/>
  <c r="D115" i="3"/>
  <c r="J84" i="3"/>
  <c r="K41" i="3"/>
  <c r="I55" i="3"/>
  <c r="A82" i="3"/>
  <c r="H93" i="3"/>
  <c r="D96" i="3"/>
  <c r="D7" i="3"/>
  <c r="H66" i="3"/>
  <c r="G118" i="3"/>
  <c r="B55" i="3"/>
  <c r="I118" i="3"/>
  <c r="B107" i="3"/>
  <c r="K105" i="3"/>
  <c r="K64" i="3"/>
  <c r="E112" i="3"/>
  <c r="J36" i="3"/>
  <c r="H24" i="3"/>
  <c r="I99" i="3"/>
  <c r="E59" i="3"/>
  <c r="C95" i="3"/>
  <c r="H119" i="3"/>
  <c r="I95" i="3"/>
  <c r="B78" i="3"/>
  <c r="J7" i="3"/>
  <c r="G110" i="3"/>
  <c r="F23" i="3"/>
  <c r="K12" i="3"/>
  <c r="E83" i="3"/>
  <c r="A29" i="3"/>
  <c r="I49" i="3"/>
  <c r="I81" i="3"/>
  <c r="C30" i="3"/>
  <c r="H77" i="3"/>
  <c r="C100" i="3"/>
  <c r="B64" i="3"/>
  <c r="I98" i="3"/>
  <c r="J105" i="3"/>
  <c r="B89" i="3"/>
  <c r="C92" i="3"/>
  <c r="F71" i="3"/>
  <c r="H36" i="3"/>
  <c r="E58" i="3"/>
  <c r="J50" i="3"/>
  <c r="A87" i="3"/>
  <c r="B33" i="3"/>
  <c r="F107" i="3"/>
  <c r="C31" i="3"/>
  <c r="D48" i="3"/>
  <c r="F72" i="3"/>
  <c r="K48" i="3"/>
  <c r="C22" i="3"/>
  <c r="K73" i="3"/>
  <c r="E22" i="3"/>
  <c r="A86" i="3"/>
  <c r="J91" i="3"/>
  <c r="D26" i="3"/>
  <c r="K66" i="3"/>
  <c r="H82" i="3"/>
  <c r="A41" i="3"/>
  <c r="C43" i="3"/>
  <c r="C85" i="3"/>
  <c r="B35" i="3"/>
  <c r="E78" i="3"/>
  <c r="A76" i="3"/>
  <c r="A23" i="3"/>
  <c r="F112" i="3"/>
  <c r="I64" i="3"/>
  <c r="A64" i="3"/>
  <c r="I34" i="3"/>
  <c r="E40" i="3"/>
  <c r="K81" i="3"/>
  <c r="A85" i="3"/>
  <c r="J63" i="3"/>
  <c r="K70" i="3"/>
  <c r="G65" i="3"/>
  <c r="K11" i="3"/>
  <c r="G88" i="3"/>
  <c r="F18" i="3"/>
  <c r="D63" i="3"/>
  <c r="B69" i="3"/>
  <c r="G36" i="3"/>
  <c r="K101" i="3"/>
  <c r="B105" i="3"/>
  <c r="H98" i="3"/>
  <c r="E62" i="3"/>
  <c r="J32" i="3"/>
  <c r="E15" i="3"/>
  <c r="I89" i="3"/>
  <c r="E113" i="3"/>
  <c r="C67" i="3"/>
  <c r="F110" i="3"/>
  <c r="H16" i="3"/>
  <c r="B50" i="3"/>
  <c r="A44" i="3"/>
  <c r="H49" i="3"/>
  <c r="A105" i="3"/>
  <c r="B56" i="3"/>
  <c r="C9" i="3"/>
  <c r="G20" i="3"/>
  <c r="I60" i="3"/>
  <c r="J55" i="3"/>
  <c r="J97" i="3"/>
  <c r="F29" i="3"/>
  <c r="G90" i="3"/>
  <c r="F86" i="3"/>
  <c r="I53" i="3"/>
  <c r="D77" i="3"/>
  <c r="D58" i="3"/>
  <c r="A108" i="3"/>
  <c r="C113" i="3"/>
  <c r="D104" i="3"/>
  <c r="D52" i="3"/>
  <c r="I7" i="3"/>
  <c r="G7" i="3"/>
  <c r="A95" i="3"/>
  <c r="B110" i="3"/>
  <c r="I77" i="3"/>
  <c r="I97" i="3"/>
  <c r="K71" i="3"/>
  <c r="H85" i="3"/>
  <c r="B94" i="3"/>
  <c r="C74" i="3"/>
  <c r="G111" i="3"/>
  <c r="E67" i="3"/>
  <c r="H20" i="3"/>
  <c r="G49" i="3"/>
  <c r="G66" i="3"/>
  <c r="I110" i="3"/>
  <c r="A32" i="3"/>
  <c r="F57" i="3"/>
  <c r="A56" i="3"/>
  <c r="D86" i="3"/>
  <c r="F54" i="3"/>
  <c r="C62" i="3"/>
  <c r="I21" i="3"/>
  <c r="C81" i="3"/>
  <c r="C21" i="3"/>
  <c r="G42" i="3"/>
  <c r="G24" i="3"/>
  <c r="E7" i="3"/>
  <c r="J54" i="3"/>
  <c r="G73" i="3"/>
  <c r="F87" i="3"/>
  <c r="B98" i="3"/>
  <c r="H117" i="3"/>
  <c r="B53" i="3"/>
  <c r="C87" i="3"/>
  <c r="H87" i="3"/>
  <c r="D60" i="3"/>
  <c r="H38" i="3"/>
  <c r="G51" i="3"/>
  <c r="I40" i="3"/>
  <c r="E114" i="3"/>
  <c r="C12" i="3"/>
  <c r="K47" i="3"/>
  <c r="K106" i="3"/>
  <c r="G98" i="3"/>
  <c r="I46" i="3"/>
  <c r="E91" i="3"/>
  <c r="D40" i="3"/>
  <c r="J109" i="3"/>
  <c r="D46" i="3"/>
  <c r="B101" i="3"/>
  <c r="A12" i="3"/>
  <c r="D16" i="3"/>
  <c r="D8" i="3"/>
  <c r="H45" i="3"/>
  <c r="B9" i="3"/>
  <c r="G103" i="3"/>
  <c r="C36" i="3"/>
  <c r="B34" i="3"/>
  <c r="B96" i="3"/>
  <c r="D88" i="3"/>
  <c r="J53" i="3"/>
  <c r="H14" i="3"/>
  <c r="D38" i="3"/>
  <c r="E64" i="3"/>
  <c r="A70" i="3"/>
  <c r="H43" i="3"/>
  <c r="D78" i="3"/>
  <c r="B93" i="3"/>
  <c r="C115" i="3"/>
  <c r="E25" i="3"/>
  <c r="E86" i="3"/>
  <c r="F79" i="3"/>
  <c r="A72" i="3"/>
  <c r="E82" i="3"/>
  <c r="G48" i="3"/>
  <c r="E81" i="3"/>
  <c r="D11" i="3"/>
  <c r="H109" i="3"/>
  <c r="J26" i="3"/>
  <c r="E49" i="3"/>
  <c r="G86" i="3"/>
  <c r="G91" i="3"/>
  <c r="C47" i="3"/>
  <c r="B62" i="3"/>
  <c r="I37" i="3"/>
  <c r="D111" i="3"/>
  <c r="F34" i="3"/>
  <c r="G78" i="3"/>
  <c r="K115" i="3"/>
  <c r="D32" i="3"/>
  <c r="D39" i="3"/>
  <c r="J58" i="3"/>
  <c r="A35" i="3"/>
  <c r="C10" i="3"/>
  <c r="C78" i="3"/>
  <c r="I51" i="3"/>
  <c r="E96" i="3"/>
  <c r="A84" i="3"/>
  <c r="D79" i="3"/>
  <c r="D18" i="3"/>
  <c r="I22" i="3"/>
  <c r="J68" i="3"/>
  <c r="F43" i="3"/>
  <c r="K108" i="3"/>
  <c r="G54" i="3"/>
  <c r="H100" i="3"/>
  <c r="K99" i="3"/>
  <c r="J117" i="3"/>
  <c r="B85" i="3"/>
  <c r="E8" i="3"/>
  <c r="A102" i="3"/>
  <c r="H55" i="3"/>
  <c r="J62" i="3"/>
  <c r="K23" i="3"/>
  <c r="E105" i="3"/>
  <c r="D94" i="3"/>
  <c r="H69" i="3"/>
  <c r="G16" i="3"/>
  <c r="C53" i="3"/>
  <c r="H48" i="3"/>
  <c r="I56" i="3"/>
  <c r="C44" i="3"/>
  <c r="A96" i="3"/>
  <c r="B104" i="3"/>
  <c r="E27" i="3"/>
  <c r="H60" i="3"/>
  <c r="D93" i="3"/>
  <c r="G35" i="3"/>
  <c r="F117" i="3"/>
  <c r="D87" i="3"/>
  <c r="H44" i="3"/>
  <c r="E50" i="3"/>
  <c r="B82" i="3"/>
  <c r="D112" i="3"/>
  <c r="A37" i="3"/>
  <c r="F63" i="3"/>
  <c r="B44" i="3"/>
  <c r="G27" i="3"/>
  <c r="D41" i="3"/>
  <c r="J113" i="3"/>
  <c r="F92" i="3"/>
  <c r="B113" i="3"/>
  <c r="A92" i="3"/>
  <c r="D80" i="3"/>
  <c r="E61" i="3"/>
  <c r="H110" i="3"/>
  <c r="E77" i="3"/>
  <c r="I14" i="3"/>
  <c r="K90" i="3"/>
  <c r="H67" i="3"/>
  <c r="A25" i="3"/>
  <c r="D27" i="3"/>
  <c r="D109" i="3"/>
  <c r="F50" i="3"/>
  <c r="A115" i="3"/>
  <c r="D37" i="3"/>
  <c r="D13" i="3"/>
  <c r="G63" i="3"/>
  <c r="H30" i="3"/>
  <c r="G92" i="3"/>
  <c r="C54" i="3"/>
  <c r="F22" i="3"/>
  <c r="C11" i="3"/>
  <c r="G105" i="3"/>
  <c r="G84" i="3"/>
  <c r="H91" i="3"/>
  <c r="G96" i="3"/>
  <c r="B67" i="3"/>
  <c r="J66" i="3"/>
  <c r="G106" i="3"/>
  <c r="H97" i="3"/>
  <c r="C96" i="3"/>
  <c r="C70" i="3"/>
  <c r="A48" i="3"/>
  <c r="J10" i="3"/>
  <c r="F111" i="3"/>
  <c r="A13" i="3"/>
  <c r="F13" i="3"/>
  <c r="G32" i="3"/>
  <c r="B61" i="3"/>
  <c r="A42" i="3"/>
  <c r="I30" i="3"/>
  <c r="I84" i="3"/>
  <c r="I113" i="3"/>
  <c r="A98" i="3"/>
  <c r="G39" i="3"/>
  <c r="A112" i="3"/>
  <c r="C39" i="3"/>
  <c r="B73" i="3"/>
  <c r="D62" i="3"/>
  <c r="D81" i="3"/>
  <c r="G29" i="3"/>
  <c r="F66" i="3"/>
  <c r="G113" i="3"/>
  <c r="K25" i="3"/>
  <c r="K82" i="3"/>
  <c r="K10" i="3"/>
  <c r="F80" i="3"/>
  <c r="K96" i="3"/>
  <c r="A43" i="3"/>
  <c r="I75" i="3"/>
  <c r="H86" i="3"/>
  <c r="F94" i="3"/>
  <c r="C25" i="3"/>
  <c r="K112" i="3"/>
  <c r="I76" i="3"/>
  <c r="A14" i="3"/>
  <c r="E26" i="3"/>
  <c r="C104" i="3"/>
  <c r="C119" i="3"/>
  <c r="B58" i="3"/>
  <c r="E33" i="3"/>
  <c r="K18" i="3"/>
  <c r="B84" i="3"/>
  <c r="J35" i="3"/>
  <c r="I35" i="3"/>
  <c r="I100" i="3"/>
  <c r="H40" i="3"/>
  <c r="K37" i="3"/>
  <c r="D9" i="3"/>
  <c r="C94" i="3"/>
  <c r="B75" i="3"/>
  <c r="J56" i="3"/>
  <c r="J45" i="3"/>
  <c r="J75" i="3"/>
  <c r="D118" i="3"/>
  <c r="A51" i="3"/>
  <c r="A78" i="3"/>
  <c r="B30" i="3"/>
  <c r="H13" i="3"/>
  <c r="B68" i="3"/>
  <c r="K60" i="3"/>
  <c r="E74" i="3"/>
  <c r="F48" i="3"/>
  <c r="G79" i="3"/>
  <c r="J95" i="3"/>
  <c r="F61" i="3"/>
  <c r="D90" i="3"/>
  <c r="C32" i="3"/>
  <c r="J38" i="3"/>
  <c r="A88" i="3"/>
  <c r="I88" i="3"/>
  <c r="F45" i="3"/>
  <c r="D67" i="3"/>
  <c r="B43" i="3"/>
  <c r="C101" i="3"/>
  <c r="K110" i="3"/>
  <c r="I13" i="3"/>
  <c r="D95" i="3"/>
  <c r="K22" i="3"/>
  <c r="J103" i="3"/>
  <c r="I108" i="3"/>
  <c r="A8" i="3"/>
  <c r="A46" i="3"/>
  <c r="K75" i="3"/>
  <c r="A66" i="3"/>
  <c r="J108" i="3"/>
  <c r="E21" i="3"/>
  <c r="F119" i="3"/>
  <c r="F9" i="3"/>
  <c r="E108" i="3"/>
  <c r="F42" i="3"/>
  <c r="J87" i="3"/>
  <c r="H52" i="3"/>
  <c r="H95" i="3"/>
  <c r="D98" i="3"/>
  <c r="I94" i="3"/>
  <c r="I29" i="3"/>
  <c r="K95" i="3"/>
  <c r="B18" i="3"/>
  <c r="F115" i="3"/>
  <c r="K91" i="3"/>
  <c r="A79" i="3"/>
  <c r="J43" i="3"/>
  <c r="C35" i="3"/>
  <c r="J37" i="3"/>
  <c r="G67" i="3"/>
  <c r="K77" i="3"/>
  <c r="C57" i="3"/>
  <c r="J85" i="3"/>
  <c r="A59" i="3"/>
  <c r="K42" i="3"/>
  <c r="J70" i="3"/>
  <c r="I92" i="3"/>
  <c r="C107" i="3"/>
  <c r="A58" i="3"/>
  <c r="E88" i="3"/>
  <c r="F26" i="3"/>
  <c r="J64" i="3"/>
  <c r="F7" i="3"/>
  <c r="D22" i="3"/>
  <c r="A103" i="3"/>
  <c r="G44" i="3"/>
  <c r="K58" i="3"/>
  <c r="E63" i="3"/>
  <c r="H29" i="3"/>
  <c r="I119" i="3"/>
  <c r="H64" i="3"/>
  <c r="B27" i="3"/>
  <c r="H23" i="3"/>
  <c r="K36" i="3"/>
  <c r="J3" i="3" l="1"/>
  <c r="O7" i="3"/>
  <c r="O16" i="3"/>
  <c r="O9" i="3"/>
  <c r="O11" i="3"/>
  <c r="O13" i="3"/>
  <c r="O8" i="3"/>
  <c r="O10" i="3"/>
  <c r="O15" i="3"/>
  <c r="O14" i="3"/>
  <c r="O12" i="3"/>
</calcChain>
</file>

<file path=xl/sharedStrings.xml><?xml version="1.0" encoding="utf-8"?>
<sst xmlns="http://schemas.openxmlformats.org/spreadsheetml/2006/main" count="4248" uniqueCount="77">
  <si>
    <t>Reference File:</t>
  </si>
  <si>
    <t>Test Data File:</t>
  </si>
  <si>
    <t>Speaker:</t>
  </si>
  <si>
    <t>Match Method:</t>
  </si>
  <si>
    <t>Extraction Method:</t>
  </si>
  <si>
    <t>..name</t>
  </si>
  <si>
    <t>Word 2</t>
  </si>
  <si>
    <t>Word 1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</si>
  <si>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</si>
  <si>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</si>
  <si>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</si>
  <si>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</si>
  <si>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</si>
  <si>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</si>
  <si>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</si>
  <si>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</si>
  <si>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Best Match</t>
  </si>
  <si>
    <t>Correct</t>
  </si>
  <si>
    <t>Match Summary</t>
  </si>
  <si>
    <t>Rate</t>
  </si>
  <si>
    <t>Attempts</t>
  </si>
  <si>
    <t>TOTAL ACCURACY</t>
  </si>
  <si>
    <t>Reference Data</t>
  </si>
  <si>
    <t>Utterances</t>
  </si>
  <si>
    <t>Created:</t>
  </si>
  <si>
    <t>..time</t>
  </si>
  <si>
    <t>Accuracy</t>
  </si>
  <si>
    <t xml:space="preserve"> </t>
  </si>
  <si>
    <t>Score</t>
  </si>
  <si>
    <t>Word</t>
  </si>
  <si>
    <t>Margin</t>
  </si>
  <si>
    <t>Spoken</t>
  </si>
  <si>
    <t>Guess</t>
  </si>
  <si>
    <t>Rating</t>
  </si>
  <si>
    <t>Test Description:</t>
  </si>
  <si>
    <t>Match Threshold:</t>
  </si>
  <si>
    <t>Jason</t>
  </si>
  <si>
    <t>2014-12-07, 18:06:38</t>
  </si>
  <si>
    <t>False Pos</t>
  </si>
  <si>
    <t>False Neg</t>
  </si>
  <si>
    <t>ONE</t>
  </si>
  <si>
    <t>FOUR</t>
  </si>
  <si>
    <t>TWO</t>
  </si>
  <si>
    <t>THREE</t>
  </si>
  <si>
    <t>FIVE</t>
  </si>
  <si>
    <t>SIX</t>
  </si>
  <si>
    <t>SEVEN</t>
  </si>
  <si>
    <t>EIGHT</t>
  </si>
  <si>
    <t>NINE</t>
  </si>
  <si>
    <t>ZERO</t>
  </si>
  <si>
    <t xml:space="preserve">Misses </t>
  </si>
  <si>
    <t>missed?</t>
  </si>
  <si>
    <t>No Covariance</t>
  </si>
  <si>
    <t>All 5 Methods</t>
  </si>
  <si>
    <t>No DTW</t>
  </si>
  <si>
    <t>No LPC/Cov</t>
  </si>
  <si>
    <t>Jason - Num</t>
  </si>
  <si>
    <t>R_Nilo_LR</t>
  </si>
  <si>
    <t>D_Nilo_LR</t>
  </si>
  <si>
    <t>Nilo</t>
  </si>
  <si>
    <t>2014-12-08, 01:35:19</t>
  </si>
  <si>
    <t>LPCC Array</t>
  </si>
  <si>
    <t>LPCC DTW</t>
  </si>
  <si>
    <t>BANANAS</t>
  </si>
  <si>
    <t>MISSISSIPPI</t>
  </si>
  <si>
    <t>BLUE</t>
  </si>
  <si>
    <t>BLOOM</t>
  </si>
  <si>
    <t>TRUMPET</t>
  </si>
  <si>
    <t>JASON</t>
  </si>
  <si>
    <t>SCOTT</t>
  </si>
  <si>
    <t>DAVE</t>
  </si>
  <si>
    <t>ANTONIA</t>
  </si>
  <si>
    <t>LPC - covariance</t>
  </si>
  <si>
    <t>LPC - euclidean</t>
  </si>
  <si>
    <t>LPCC - covariance</t>
  </si>
  <si>
    <t>LPCC - euclidean</t>
  </si>
  <si>
    <t>LPCC Array - LPCC 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</si>
</sst>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28">
    <xf numFmtId="0" fontId="0" fillId="0" borderId="0" xfId="0"/>
    <xf numFmtId="164" fontId="0" fillId="0" borderId="8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9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9" fontId="0" fillId="0" borderId="4" xfId="0" applyNumberFormat="1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left"/>
    </xf>
    <xf numFmtId="164" fontId="1" fillId="0" borderId="8" xfId="0" applyNumberFormat="1" applyFont="1" applyFill="1" applyBorder="1" applyAlignment="1">
      <alignment horizontal="left"/>
    </xf>
    <xf numFmtId="164" fontId="1" fillId="0" borderId="27" xfId="0" applyNumberFormat="1" applyFont="1" applyFill="1" applyBorder="1" applyAlignment="1">
      <alignment horizontal="left"/>
    </xf>
    <xf numFmtId="164" fontId="1" fillId="0" borderId="10" xfId="0" applyNumberFormat="1" applyFont="1" applyFill="1" applyBorder="1" applyAlignment="1">
      <alignment horizontal="left"/>
    </xf>
    <xf numFmtId="164" fontId="0" fillId="0" borderId="8" xfId="0" applyNumberFormat="1" applyFill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0" fontId="0" fillId="2" borderId="0" xfId="0" applyFill="1"/>
    <xf numFmtId="164" fontId="0" fillId="2" borderId="28" xfId="0" applyNumberFormat="1" applyFill="1" applyBorder="1" applyAlignment="1"/>
    <xf numFmtId="0" fontId="0" fillId="4" borderId="30" xfId="0" applyFill="1" applyBorder="1" applyAlignment="1">
      <alignment horizontal="center" textRotation="45" wrapText="1"/>
    </xf>
    <xf numFmtId="0" fontId="0" fillId="2" borderId="0" xfId="0" quotePrefix="1" applyFill="1"/>
    <xf numFmtId="0" fontId="0" fillId="0" borderId="18" xfId="0" applyNumberFormat="1" applyFill="1" applyBorder="1" applyAlignment="1">
      <alignment horizontal="center"/>
    </xf>
    <xf numFmtId="0" fontId="0" fillId="0" borderId="19" xfId="0" applyNumberFormat="1" applyFill="1" applyBorder="1" applyAlignment="1">
      <alignment horizontal="center"/>
    </xf>
    <xf numFmtId="0" fontId="0" fillId="0" borderId="20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0" borderId="22" xfId="0" applyNumberFormat="1" applyFill="1" applyBorder="1" applyAlignment="1">
      <alignment horizontal="center"/>
    </xf>
    <xf numFmtId="0" fontId="0" fillId="0" borderId="23" xfId="0" applyNumberFormat="1" applyFill="1" applyBorder="1" applyAlignment="1">
      <alignment horizontal="center"/>
    </xf>
    <xf numFmtId="0" fontId="0" fillId="0" borderId="24" xfId="0" applyNumberFormat="1" applyFill="1" applyBorder="1" applyAlignment="1">
      <alignment horizontal="center"/>
    </xf>
    <xf numFmtId="0" fontId="0" fillId="0" borderId="25" xfId="0" applyNumberFormat="1" applyFill="1" applyBorder="1" applyAlignment="1">
      <alignment horizontal="center"/>
    </xf>
    <xf numFmtId="0" fontId="0" fillId="0" borderId="26" xfId="0" applyNumberFormat="1" applyFill="1" applyBorder="1" applyAlignment="1">
      <alignment horizontal="center"/>
    </xf>
    <xf numFmtId="0" fontId="0" fillId="0" borderId="22" xfId="0" quotePrefix="1" applyNumberForma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164" fontId="0" fillId="2" borderId="0" xfId="0" applyNumberFormat="1" applyFill="1"/>
    <xf numFmtId="0" fontId="0" fillId="4" borderId="7" xfId="0" applyFill="1" applyBorder="1" applyAlignment="1">
      <alignment horizontal="right"/>
    </xf>
    <xf numFmtId="0" fontId="0" fillId="4" borderId="31" xfId="0" applyFill="1" applyBorder="1" applyAlignment="1">
      <alignment horizontal="right"/>
    </xf>
    <xf numFmtId="0" fontId="0" fillId="4" borderId="27" xfId="0" applyFill="1" applyBorder="1" applyAlignment="1">
      <alignment horizontal="right"/>
    </xf>
    <xf numFmtId="9" fontId="0" fillId="0" borderId="9" xfId="0" applyNumberFormat="1" applyFill="1" applyBorder="1" applyAlignment="1">
      <alignment horizontal="center"/>
    </xf>
    <xf numFmtId="9" fontId="0" fillId="0" borderId="28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0" fontId="0" fillId="6" borderId="0" xfId="0" applyFill="1"/>
    <xf numFmtId="164" fontId="0" fillId="0" borderId="8" xfId="0" applyNumberFormat="1" applyFill="1" applyBorder="1" applyAlignment="1"/>
    <xf numFmtId="164" fontId="0" fillId="0" borderId="9" xfId="0" applyNumberFormat="1" applyFill="1" applyBorder="1" applyAlignment="1"/>
    <xf numFmtId="164" fontId="0" fillId="0" borderId="10" xfId="0" applyNumberFormat="1" applyFill="1" applyBorder="1" applyAlignment="1"/>
    <xf numFmtId="164" fontId="0" fillId="0" borderId="11" xfId="0" applyNumberFormat="1" applyFill="1" applyBorder="1" applyAlignment="1"/>
    <xf numFmtId="164" fontId="1" fillId="4" borderId="7" xfId="0" applyNumberFormat="1" applyFont="1" applyFill="1" applyBorder="1" applyAlignment="1">
      <alignment horizontal="left"/>
    </xf>
    <xf numFmtId="164" fontId="0" fillId="4" borderId="8" xfId="0" applyNumberFormat="1" applyFill="1" applyBorder="1" applyAlignment="1"/>
    <xf numFmtId="164" fontId="1" fillId="4" borderId="8" xfId="0" applyNumberFormat="1" applyFont="1" applyFill="1" applyBorder="1" applyAlignment="1">
      <alignment horizontal="left"/>
    </xf>
    <xf numFmtId="164" fontId="0" fillId="4" borderId="8" xfId="0" applyNumberFormat="1" applyFill="1" applyBorder="1" applyAlignment="1">
      <alignment horizontal="left"/>
    </xf>
    <xf numFmtId="164" fontId="0" fillId="4" borderId="9" xfId="0" applyNumberFormat="1" applyFill="1" applyBorder="1" applyAlignment="1"/>
    <xf numFmtId="164" fontId="1" fillId="4" borderId="27" xfId="0" applyNumberFormat="1" applyFont="1" applyFill="1" applyBorder="1" applyAlignment="1">
      <alignment horizontal="left"/>
    </xf>
    <xf numFmtId="164" fontId="0" fillId="4" borderId="10" xfId="0" applyNumberFormat="1" applyFill="1" applyBorder="1" applyAlignment="1"/>
    <xf numFmtId="164" fontId="1" fillId="4" borderId="10" xfId="0" applyNumberFormat="1" applyFont="1" applyFill="1" applyBorder="1" applyAlignment="1">
      <alignment horizontal="left"/>
    </xf>
    <xf numFmtId="164" fontId="0" fillId="4" borderId="10" xfId="0" applyNumberFormat="1" applyFill="1" applyBorder="1" applyAlignment="1">
      <alignment horizontal="left"/>
    </xf>
    <xf numFmtId="164" fontId="0" fillId="4" borderId="11" xfId="0" applyNumberFormat="1" applyFill="1" applyBorder="1" applyAlignment="1"/>
    <xf numFmtId="0" fontId="0" fillId="4" borderId="9" xfId="0" applyFill="1" applyBorder="1"/>
    <xf numFmtId="0" fontId="0" fillId="4" borderId="27" xfId="0" applyFill="1" applyBorder="1"/>
    <xf numFmtId="0" fontId="0" fillId="4" borderId="10" xfId="0" applyFill="1" applyBorder="1"/>
    <xf numFmtId="0" fontId="0" fillId="4" borderId="11" xfId="0" applyFill="1" applyBorder="1"/>
    <xf numFmtId="0" fontId="1" fillId="4" borderId="7" xfId="0" applyFont="1" applyFill="1" applyBorder="1"/>
    <xf numFmtId="0" fontId="2" fillId="5" borderId="2" xfId="1" applyBorder="1" applyAlignment="1">
      <alignment horizontal="center"/>
    </xf>
    <xf numFmtId="0" fontId="2" fillId="5" borderId="29" xfId="1" applyBorder="1" applyAlignment="1">
      <alignment horizontal="center"/>
    </xf>
    <xf numFmtId="0" fontId="2" fillId="5" borderId="6" xfId="1" applyBorder="1" applyAlignment="1">
      <alignment horizontal="center"/>
    </xf>
    <xf numFmtId="0" fontId="2" fillId="5" borderId="8" xfId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/>
    <xf numFmtId="0" fontId="0" fillId="5" borderId="42" xfId="1" applyFont="1" applyBorder="1" applyAlignment="1">
      <alignment horizontal="center"/>
    </xf>
    <xf numFmtId="0" fontId="0" fillId="5" borderId="43" xfId="1" applyFont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1" fillId="4" borderId="27" xfId="0" applyFont="1" applyFill="1" applyBorder="1"/>
    <xf numFmtId="0" fontId="1" fillId="4" borderId="42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1" fillId="0" borderId="29" xfId="0" applyNumberFormat="1" applyFont="1" applyFill="1" applyBorder="1" applyAlignment="1">
      <alignment horizontal="center"/>
    </xf>
    <xf numFmtId="164" fontId="0" fillId="0" borderId="8" xfId="0" applyNumberFormat="1" applyFont="1" applyFill="1" applyBorder="1" applyAlignment="1">
      <alignment horizontal="left"/>
    </xf>
    <xf numFmtId="164" fontId="0" fillId="0" borderId="8" xfId="0" applyNumberFormat="1" applyFill="1" applyBorder="1" applyAlignment="1">
      <alignment horizontal="left"/>
    </xf>
    <xf numFmtId="164" fontId="0" fillId="0" borderId="9" xfId="0" applyNumberFormat="1" applyFill="1" applyBorder="1" applyAlignment="1">
      <alignment horizontal="left"/>
    </xf>
    <xf numFmtId="164" fontId="0" fillId="0" borderId="10" xfId="0" applyNumberFormat="1" applyFont="1" applyFill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10" fontId="1" fillId="3" borderId="2" xfId="0" applyNumberFormat="1" applyFont="1" applyFill="1" applyBorder="1" applyAlignment="1">
      <alignment horizontal="center"/>
    </xf>
    <xf numFmtId="10" fontId="1" fillId="3" borderId="6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164" fontId="0" fillId="2" borderId="10" xfId="0" applyNumberForma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0" fontId="1" fillId="0" borderId="6" xfId="0" applyNumberFormat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5464">
    <dxf>
      <font>
        <color theme="0"/>
      </font>
      <fill>
        <patternFill>
          <bgColor theme="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2"/>
      </font>
      <fill>
        <patternFill>
          <bgColor theme="2"/>
        </patternFill>
      </fill>
      <border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19"/>
  <sheetViews>
    <sheetView tabSelected="1" workbookViewId="0">
      <selection activeCell="J2" sqref="J2:K2"/>
    </sheetView>
  </sheetViews>
  <sheetFormatPr defaultRowHeight="15" x14ac:dyDescent="0.25"/>
  <cols>
    <col min="1" max="1" width="14.5703125" style="37" bestFit="1" customWidth="1"/>
    <col min="2" max="6" width="9.140625" style="37"/>
    <col min="7" max="7" width="9.140625" style="37" customWidth="1"/>
    <col min="8" max="13" width="9.140625" style="37"/>
    <col min="14" max="14" width="23.140625" style="37" customWidth="1"/>
    <col min="15" max="16384" width="9.140625" style="37"/>
  </cols>
  <sheetData>
    <row r="1" spans="1:15" x14ac:dyDescent="0.25">
      <c r="A1" s="31" t="s">
        <v>0</v>
      </c>
      <c r="B1" s="114" t="s">
        <v>57</v>
      </c>
      <c r="C1" s="114"/>
      <c r="D1" s="114"/>
      <c r="E1" s="32"/>
      <c r="F1" s="35"/>
      <c r="G1" s="115"/>
      <c r="H1" s="115"/>
      <c r="I1" s="32" t="s">
        <v>2</v>
      </c>
      <c r="J1" s="115" t="s">
        <v>59</v>
      </c>
      <c r="K1" s="116"/>
    </row>
    <row r="2" spans="1:15" ht="15.75" thickBot="1" x14ac:dyDescent="0.3">
      <c r="A2" s="33" t="s">
        <v>1</v>
      </c>
      <c r="B2" s="117" t="s">
        <v>58</v>
      </c>
      <c r="C2" s="117"/>
      <c r="D2" s="117"/>
      <c r="E2" s="34"/>
      <c r="F2" s="36"/>
      <c r="G2" s="118"/>
      <c r="H2" s="118"/>
      <c r="I2" s="34" t="s">
        <v>24</v>
      </c>
      <c r="J2" s="118" t="s">
        <v>60</v>
      </c>
      <c r="K2" s="119"/>
    </row>
    <row r="3" spans="1:15" ht="15.75" thickBot="1" x14ac:dyDescent="0.3">
      <c r="A3" s="122" t="str">
        <f>"reference:"&amp;B1</f>
        <v>reference:R_Nilo_LR</v>
      </c>
      <c r="B3" s="123"/>
      <c r="C3" s="124"/>
      <c r="D3" s="122" t="str">
        <f>"data:"&amp;B2</f>
        <v>data:D_Nilo_LR</v>
      </c>
      <c r="E3" s="123"/>
      <c r="F3" s="123"/>
      <c r="G3" s="124"/>
      <c r="H3" s="112" t="s">
        <v>21</v>
      </c>
      <c r="I3" s="113"/>
      <c r="J3" s="120">
        <f ca="1">SUMIF(B18:K18,"&gt;0")/COUNTIF(B18:K18,"&gt;0")</f>
        <v>0.41200000000000003</v>
      </c>
      <c r="K3" s="121"/>
    </row>
    <row r="5" spans="1:15" ht="87.75" customHeight="1" thickBot="1" x14ac:dyDescent="0.3">
      <c r="B5" s="39" t="s">
        <v>72</v>
      </c>
      <c r="C5" s="39" t="s">
        <v>73</v>
      </c>
      <c r="D5" s="39" t="s">
        <v>74</v>
      </c>
      <c r="E5" s="39" t="s">
        <v>75</v>
      </c>
      <c r="F5" s="39" t="s">
        <v>76</v>
      </c>
      <c r="G5" s="39" t="e">
        <v>#N/A</v>
      </c>
      <c r="H5" s="39" t="e">
        <v>#N/A</v>
      </c>
      <c r="I5" s="39" t="e">
        <v>#N/A</v>
      </c>
      <c r="J5" s="39" t="e">
        <v>#N/A</v>
      </c>
      <c r="K5" s="39" t="e">
        <v>#N/A</v>
      </c>
    </row>
    <row r="6" spans="1:15" ht="15.75" thickBot="1" x14ac:dyDescent="0.3">
      <c r="A6" s="38"/>
      <c r="B6" s="28" t="s">
        <v>19</v>
      </c>
      <c r="C6" s="28" t="s">
        <v>19</v>
      </c>
      <c r="D6" s="28" t="s">
        <v>19</v>
      </c>
      <c r="E6" s="28" t="s">
        <v>19</v>
      </c>
      <c r="F6" s="28" t="s">
        <v>19</v>
      </c>
      <c r="G6" s="28" t="s">
        <v>19</v>
      </c>
      <c r="H6" s="28" t="s">
        <v>19</v>
      </c>
      <c r="I6" s="28" t="s">
        <v>19</v>
      </c>
      <c r="J6" s="28" t="s">
        <v>19</v>
      </c>
      <c r="K6" s="28" t="s">
        <v>19</v>
      </c>
      <c r="N6" s="54"/>
      <c r="O6" s="5" t="str">
        <f>B2</f>
        <v>D_Nilo_LR</v>
      </c>
    </row>
    <row r="7" spans="1:15" x14ac:dyDescent="0.25">
      <c r="A7" s="22" t="str">
        <f ca="1">INDIRECT("'"&amp;B$5&amp;"'!$Q"&amp;ROW(A7)-1)</f>
        <v>Word 1</v>
      </c>
      <c r="B7" s="25">
        <f t="shared" ref="B7:K7" ca="1" si="0">INDIRECT("'"&amp;B$5&amp;"'!$R6")</f>
        <v>0</v>
      </c>
      <c r="C7" s="25">
        <f t="shared" ca="1" si="0"/>
        <v>0</v>
      </c>
      <c r="D7" s="25">
        <f t="shared" ca="1" si="0"/>
        <v>0</v>
      </c>
      <c r="E7" s="25">
        <f t="shared" ca="1" si="0"/>
        <v>0.4</v>
      </c>
      <c r="F7" s="25">
        <f t="shared" ca="1" si="0"/>
        <v>0</v>
      </c>
      <c r="G7" s="25" t="e">
        <f t="shared" ca="1" si="0"/>
        <v>#N/A</v>
      </c>
      <c r="H7" s="25" t="e">
        <f t="shared" ca="1" si="0"/>
        <v>#N/A</v>
      </c>
      <c r="I7" s="25" t="e">
        <f t="shared" ca="1" si="0"/>
        <v>#N/A</v>
      </c>
      <c r="J7" s="25" t="e">
        <f t="shared" ca="1" si="0"/>
        <v>#N/A</v>
      </c>
      <c r="K7" s="25" t="e">
        <f t="shared" ca="1" si="0"/>
        <v>#N/A</v>
      </c>
      <c r="L7" s="40"/>
      <c r="N7" s="55" t="str">
        <f>B5</f>
        <v>LPC - covariance</v>
      </c>
      <c r="O7" s="58">
        <f ca="1">IFERROR(B18," ")</f>
        <v>0.1</v>
      </c>
    </row>
    <row r="8" spans="1:15" x14ac:dyDescent="0.25">
      <c r="A8" s="23" t="str">
        <f t="shared" ref="A8:A16" ca="1" si="1">INDIRECT("'"&amp;B$5&amp;"'!$Q"&amp;ROW(A8)-1)</f>
        <v>Word 2</v>
      </c>
      <c r="B8" s="26">
        <f t="shared" ref="B8:K8" ca="1" si="2">INDIRECT("'"&amp;B$5&amp;"'!$R7")</f>
        <v>0</v>
      </c>
      <c r="C8" s="26">
        <f t="shared" ca="1" si="2"/>
        <v>0.2</v>
      </c>
      <c r="D8" s="26">
        <f t="shared" ca="1" si="2"/>
        <v>0</v>
      </c>
      <c r="E8" s="26">
        <f t="shared" ca="1" si="2"/>
        <v>0</v>
      </c>
      <c r="F8" s="26">
        <f t="shared" ca="1" si="2"/>
        <v>0</v>
      </c>
      <c r="G8" s="26" t="e">
        <f t="shared" ca="1" si="2"/>
        <v>#N/A</v>
      </c>
      <c r="H8" s="26" t="e">
        <f t="shared" ca="1" si="2"/>
        <v>#N/A</v>
      </c>
      <c r="I8" s="26" t="e">
        <f t="shared" ca="1" si="2"/>
        <v>#N/A</v>
      </c>
      <c r="J8" s="26" t="e">
        <f t="shared" ca="1" si="2"/>
        <v>#N/A</v>
      </c>
      <c r="K8" s="26" t="e">
        <f t="shared" ca="1" si="2"/>
        <v>#N/A</v>
      </c>
      <c r="N8" s="56" t="str">
        <f>C5</f>
        <v>LPC - euclidean</v>
      </c>
      <c r="O8" s="59">
        <f ca="1">IFERROR(C18," ")</f>
        <v>0.64</v>
      </c>
    </row>
    <row r="9" spans="1:15" x14ac:dyDescent="0.25">
      <c r="A9" s="23" t="str">
        <f t="shared" ca="1" si="1"/>
        <v>Word 3</v>
      </c>
      <c r="B9" s="26">
        <f t="shared" ref="B9:K9" ca="1" si="3">INDIRECT("'"&amp;B$5&amp;"'!$R8")</f>
        <v>0</v>
      </c>
      <c r="C9" s="26">
        <f t="shared" ca="1" si="3"/>
        <v>0</v>
      </c>
      <c r="D9" s="26">
        <f t="shared" ca="1" si="3"/>
        <v>0.2</v>
      </c>
      <c r="E9" s="26">
        <f t="shared" ca="1" si="3"/>
        <v>0.8</v>
      </c>
      <c r="F9" s="26">
        <f t="shared" ca="1" si="3"/>
        <v>0</v>
      </c>
      <c r="G9" s="26" t="e">
        <f t="shared" ca="1" si="3"/>
        <v>#N/A</v>
      </c>
      <c r="H9" s="26" t="e">
        <f t="shared" ca="1" si="3"/>
        <v>#N/A</v>
      </c>
      <c r="I9" s="26" t="e">
        <f t="shared" ca="1" si="3"/>
        <v>#N/A</v>
      </c>
      <c r="J9" s="26" t="e">
        <f t="shared" ca="1" si="3"/>
        <v>#N/A</v>
      </c>
      <c r="K9" s="26" t="e">
        <f t="shared" ca="1" si="3"/>
        <v>#N/A</v>
      </c>
      <c r="N9" s="56" t="str">
        <f>D5</f>
        <v>LPCC - covariance</v>
      </c>
      <c r="O9" s="59">
        <f ca="1">IFERROR(D18," ")</f>
        <v>0.16</v>
      </c>
    </row>
    <row r="10" spans="1:15" x14ac:dyDescent="0.25">
      <c r="A10" s="23" t="str">
        <f t="shared" ca="1" si="1"/>
        <v>Word 4</v>
      </c>
      <c r="B10" s="26">
        <f t="shared" ref="B10:K10" ca="1" si="4">INDIRECT("'"&amp;B$5&amp;"'!$R9")</f>
        <v>0</v>
      </c>
      <c r="C10" s="26">
        <f t="shared" ca="1" si="4"/>
        <v>1</v>
      </c>
      <c r="D10" s="26">
        <f t="shared" ca="1" si="4"/>
        <v>0</v>
      </c>
      <c r="E10" s="26">
        <f t="shared" ca="1" si="4"/>
        <v>0.8</v>
      </c>
      <c r="F10" s="26">
        <f t="shared" ca="1" si="4"/>
        <v>0.6</v>
      </c>
      <c r="G10" s="26" t="e">
        <f t="shared" ca="1" si="4"/>
        <v>#N/A</v>
      </c>
      <c r="H10" s="26" t="e">
        <f t="shared" ca="1" si="4"/>
        <v>#N/A</v>
      </c>
      <c r="I10" s="26" t="e">
        <f t="shared" ca="1" si="4"/>
        <v>#N/A</v>
      </c>
      <c r="J10" s="26" t="e">
        <f t="shared" ca="1" si="4"/>
        <v>#N/A</v>
      </c>
      <c r="K10" s="26" t="e">
        <f t="shared" ca="1" si="4"/>
        <v>#N/A</v>
      </c>
      <c r="N10" s="56" t="str">
        <f>E5</f>
        <v>LPCC - euclidean</v>
      </c>
      <c r="O10" s="59">
        <f ca="1">IFERROR(E18," ")</f>
        <v>0.64</v>
      </c>
    </row>
    <row r="11" spans="1:15" x14ac:dyDescent="0.25">
      <c r="A11" s="23" t="str">
        <f t="shared" ca="1" si="1"/>
        <v>Word 5</v>
      </c>
      <c r="B11" s="26">
        <f t="shared" ref="B11:K11" ca="1" si="5">INDIRECT("'"&amp;B$5&amp;"'!$R10")</f>
        <v>0.4</v>
      </c>
      <c r="C11" s="26">
        <f t="shared" ca="1" si="5"/>
        <v>0.8</v>
      </c>
      <c r="D11" s="26">
        <f t="shared" ca="1" si="5"/>
        <v>0.2</v>
      </c>
      <c r="E11" s="26">
        <f t="shared" ca="1" si="5"/>
        <v>0.8</v>
      </c>
      <c r="F11" s="26">
        <f t="shared" ca="1" si="5"/>
        <v>0.2</v>
      </c>
      <c r="G11" s="26" t="e">
        <f t="shared" ca="1" si="5"/>
        <v>#N/A</v>
      </c>
      <c r="H11" s="26" t="e">
        <f t="shared" ca="1" si="5"/>
        <v>#N/A</v>
      </c>
      <c r="I11" s="26" t="e">
        <f t="shared" ca="1" si="5"/>
        <v>#N/A</v>
      </c>
      <c r="J11" s="26" t="e">
        <f t="shared" ca="1" si="5"/>
        <v>#N/A</v>
      </c>
      <c r="K11" s="26" t="e">
        <f t="shared" ca="1" si="5"/>
        <v>#N/A</v>
      </c>
      <c r="N11" s="56" t="str">
        <f>F5</f>
        <v>LPCC Array - LPCC DTW</v>
      </c>
      <c r="O11" s="59">
        <f ca="1">IFERROR(F18," ")</f>
        <v>0.52</v>
      </c>
    </row>
    <row r="12" spans="1:15" x14ac:dyDescent="0.25">
      <c r="A12" s="23" t="str">
        <f t="shared" ca="1" si="1"/>
        <v>Word 6</v>
      </c>
      <c r="B12" s="26">
        <f t="shared" ref="B12:K12" ca="1" si="6">INDIRECT("'"&amp;B$5&amp;"'!$R11")</f>
        <v>0</v>
      </c>
      <c r="C12" s="26">
        <f t="shared" ca="1" si="6"/>
        <v>1</v>
      </c>
      <c r="D12" s="26">
        <f t="shared" ca="1" si="6"/>
        <v>0.2</v>
      </c>
      <c r="E12" s="26">
        <f t="shared" ca="1" si="6"/>
        <v>0.2</v>
      </c>
      <c r="F12" s="26">
        <f t="shared" ca="1" si="6"/>
        <v>1</v>
      </c>
      <c r="G12" s="26" t="e">
        <f t="shared" ca="1" si="6"/>
        <v>#N/A</v>
      </c>
      <c r="H12" s="26" t="e">
        <f t="shared" ca="1" si="6"/>
        <v>#N/A</v>
      </c>
      <c r="I12" s="26" t="e">
        <f t="shared" ca="1" si="6"/>
        <v>#N/A</v>
      </c>
      <c r="J12" s="26" t="e">
        <f t="shared" ca="1" si="6"/>
        <v>#N/A</v>
      </c>
      <c r="K12" s="26" t="e">
        <f t="shared" ca="1" si="6"/>
        <v>#N/A</v>
      </c>
      <c r="N12" s="56" t="e">
        <f>G5</f>
        <v>#N/A</v>
      </c>
      <c r="O12" s="59" t="str">
        <f ca="1">IFERROR(G18," ")</f>
        <v xml:space="preserve"> </v>
      </c>
    </row>
    <row r="13" spans="1:15" x14ac:dyDescent="0.25">
      <c r="A13" s="23" t="str">
        <f t="shared" ca="1" si="1"/>
        <v>Word 7</v>
      </c>
      <c r="B13" s="26">
        <f t="shared" ref="B13:K13" ca="1" si="7">INDIRECT("'"&amp;B$5&amp;"'!$R12")</f>
        <v>0</v>
      </c>
      <c r="C13" s="26">
        <f t="shared" ca="1" si="7"/>
        <v>0.4</v>
      </c>
      <c r="D13" s="26">
        <f t="shared" ca="1" si="7"/>
        <v>0</v>
      </c>
      <c r="E13" s="26">
        <f t="shared" ca="1" si="7"/>
        <v>0.4</v>
      </c>
      <c r="F13" s="26">
        <f t="shared" ca="1" si="7"/>
        <v>0.6</v>
      </c>
      <c r="G13" s="26" t="e">
        <f t="shared" ca="1" si="7"/>
        <v>#N/A</v>
      </c>
      <c r="H13" s="26" t="e">
        <f t="shared" ca="1" si="7"/>
        <v>#N/A</v>
      </c>
      <c r="I13" s="26" t="e">
        <f t="shared" ca="1" si="7"/>
        <v>#N/A</v>
      </c>
      <c r="J13" s="26" t="e">
        <f t="shared" ca="1" si="7"/>
        <v>#N/A</v>
      </c>
      <c r="K13" s="26" t="e">
        <f t="shared" ca="1" si="7"/>
        <v>#N/A</v>
      </c>
      <c r="N13" s="56" t="e">
        <f>H5</f>
        <v>#N/A</v>
      </c>
      <c r="O13" s="59" t="str">
        <f ca="1">IFERROR(H18," ")</f>
        <v xml:space="preserve"> </v>
      </c>
    </row>
    <row r="14" spans="1:15" x14ac:dyDescent="0.25">
      <c r="A14" s="23" t="str">
        <f t="shared" ca="1" si="1"/>
        <v>Word 8</v>
      </c>
      <c r="B14" s="26">
        <f t="shared" ref="B14:K14" ca="1" si="8">INDIRECT("'"&amp;B$5&amp;"'!$R13")</f>
        <v>0</v>
      </c>
      <c r="C14" s="26">
        <f t="shared" ca="1" si="8"/>
        <v>1</v>
      </c>
      <c r="D14" s="26">
        <f t="shared" ca="1" si="8"/>
        <v>0</v>
      </c>
      <c r="E14" s="26">
        <f t="shared" ca="1" si="8"/>
        <v>1</v>
      </c>
      <c r="F14" s="26">
        <f t="shared" ca="1" si="8"/>
        <v>1</v>
      </c>
      <c r="G14" s="26" t="e">
        <f t="shared" ca="1" si="8"/>
        <v>#N/A</v>
      </c>
      <c r="H14" s="26" t="e">
        <f t="shared" ca="1" si="8"/>
        <v>#N/A</v>
      </c>
      <c r="I14" s="26" t="e">
        <f t="shared" ca="1" si="8"/>
        <v>#N/A</v>
      </c>
      <c r="J14" s="26" t="e">
        <f t="shared" ca="1" si="8"/>
        <v>#N/A</v>
      </c>
      <c r="K14" s="26" t="e">
        <f t="shared" ca="1" si="8"/>
        <v>#N/A</v>
      </c>
      <c r="N14" s="56" t="e">
        <f>I5</f>
        <v>#N/A</v>
      </c>
      <c r="O14" s="59" t="str">
        <f ca="1">IFERROR(I18," ")</f>
        <v xml:space="preserve"> </v>
      </c>
    </row>
    <row r="15" spans="1:15" x14ac:dyDescent="0.25">
      <c r="A15" s="23" t="str">
        <f t="shared" ca="1" si="1"/>
        <v>Word 9</v>
      </c>
      <c r="B15" s="26">
        <f t="shared" ref="B15:K15" ca="1" si="9">INDIRECT("'"&amp;B$5&amp;"'!$R14")</f>
        <v>0.2</v>
      </c>
      <c r="C15" s="26">
        <f t="shared" ca="1" si="9"/>
        <v>1</v>
      </c>
      <c r="D15" s="26">
        <f t="shared" ca="1" si="9"/>
        <v>0.6</v>
      </c>
      <c r="E15" s="26">
        <f t="shared" ca="1" si="9"/>
        <v>1</v>
      </c>
      <c r="F15" s="26">
        <f t="shared" ca="1" si="9"/>
        <v>0.8</v>
      </c>
      <c r="G15" s="26" t="e">
        <f t="shared" ca="1" si="9"/>
        <v>#N/A</v>
      </c>
      <c r="H15" s="26" t="e">
        <f t="shared" ca="1" si="9"/>
        <v>#N/A</v>
      </c>
      <c r="I15" s="26" t="e">
        <f t="shared" ca="1" si="9"/>
        <v>#N/A</v>
      </c>
      <c r="J15" s="26" t="e">
        <f t="shared" ca="1" si="9"/>
        <v>#N/A</v>
      </c>
      <c r="K15" s="26" t="e">
        <f t="shared" ca="1" si="9"/>
        <v>#N/A</v>
      </c>
      <c r="N15" s="56" t="e">
        <f>J5</f>
        <v>#N/A</v>
      </c>
      <c r="O15" s="59" t="str">
        <f ca="1">IFERROR(J18," ")</f>
        <v xml:space="preserve"> </v>
      </c>
    </row>
    <row r="16" spans="1:15" ht="15.75" thickBot="1" x14ac:dyDescent="0.3">
      <c r="A16" s="24" t="str">
        <f t="shared" ca="1" si="1"/>
        <v>Word 10</v>
      </c>
      <c r="B16" s="27">
        <f t="shared" ref="B16:K16" ca="1" si="10">INDIRECT("'"&amp;B$5&amp;"'!$R15")</f>
        <v>0.4</v>
      </c>
      <c r="C16" s="27">
        <f t="shared" ca="1" si="10"/>
        <v>1</v>
      </c>
      <c r="D16" s="27">
        <f t="shared" ca="1" si="10"/>
        <v>0.4</v>
      </c>
      <c r="E16" s="27">
        <f t="shared" ca="1" si="10"/>
        <v>1</v>
      </c>
      <c r="F16" s="27">
        <f t="shared" ca="1" si="10"/>
        <v>1</v>
      </c>
      <c r="G16" s="27" t="e">
        <f t="shared" ca="1" si="10"/>
        <v>#N/A</v>
      </c>
      <c r="H16" s="27" t="e">
        <f t="shared" ca="1" si="10"/>
        <v>#N/A</v>
      </c>
      <c r="I16" s="27" t="e">
        <f t="shared" ca="1" si="10"/>
        <v>#N/A</v>
      </c>
      <c r="J16" s="27" t="e">
        <f t="shared" ca="1" si="10"/>
        <v>#N/A</v>
      </c>
      <c r="K16" s="27" t="e">
        <f t="shared" ca="1" si="10"/>
        <v>#N/A</v>
      </c>
      <c r="N16" s="57" t="e">
        <f>K5</f>
        <v>#N/A</v>
      </c>
      <c r="O16" s="60" t="str">
        <f ca="1">IFERROR(K18," ")</f>
        <v xml:space="preserve"> </v>
      </c>
    </row>
    <row r="17" spans="1:11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75" thickBot="1" x14ac:dyDescent="0.3">
      <c r="A18" s="51" t="s">
        <v>26</v>
      </c>
      <c r="B18" s="30">
        <f t="shared" ref="B18:K18" ca="1" si="11">INDIRECT("'"&amp;B$5&amp;"'!$R17")</f>
        <v>0.1</v>
      </c>
      <c r="C18" s="30">
        <f t="shared" ca="1" si="11"/>
        <v>0.64</v>
      </c>
      <c r="D18" s="30">
        <f t="shared" ca="1" si="11"/>
        <v>0.16</v>
      </c>
      <c r="E18" s="30">
        <f t="shared" ca="1" si="11"/>
        <v>0.64</v>
      </c>
      <c r="F18" s="30">
        <f t="shared" ca="1" si="11"/>
        <v>0.52</v>
      </c>
      <c r="G18" s="30" t="e">
        <f t="shared" ca="1" si="11"/>
        <v>#N/A</v>
      </c>
      <c r="H18" s="30" t="e">
        <f t="shared" ca="1" si="11"/>
        <v>#N/A</v>
      </c>
      <c r="I18" s="30" t="e">
        <f t="shared" ca="1" si="11"/>
        <v>#N/A</v>
      </c>
      <c r="J18" s="30" t="e">
        <f t="shared" ca="1" si="11"/>
        <v>#N/A</v>
      </c>
      <c r="K18" s="30" t="e">
        <f t="shared" ca="1" si="11"/>
        <v>#N/A</v>
      </c>
    </row>
    <row r="19" spans="1:11" ht="15.75" thickBot="1" x14ac:dyDescent="0.3"/>
    <row r="20" spans="1:11" x14ac:dyDescent="0.25">
      <c r="A20" s="22" t="str">
        <f ca="1">INDIRECT("'"&amp;B$5&amp;"'!$A"&amp;ROW(B20)-14)</f>
        <v>BANANAS</v>
      </c>
      <c r="B20" s="25" t="str">
        <f t="shared" ref="B20:K20" ca="1" si="12">IFERROR(INDIRECT("'"&amp;B$5&amp;"'!$M"&amp;ROW(B20)-14)," ")</f>
        <v>MISSISSIPPI</v>
      </c>
      <c r="C20" s="25" t="str">
        <f t="shared" ca="1" si="12"/>
        <v>JASON</v>
      </c>
      <c r="D20" s="25" t="b">
        <f t="shared" ca="1" si="12"/>
        <v>1</v>
      </c>
      <c r="E20" s="25" t="str">
        <f t="shared" ca="1" si="12"/>
        <v>MISSISSIPPI</v>
      </c>
      <c r="F20" s="25" t="str">
        <f t="shared" ca="1" si="12"/>
        <v>TRUMPET</v>
      </c>
      <c r="G20" s="25" t="str">
        <f t="shared" ca="1" si="12"/>
        <v xml:space="preserve"> </v>
      </c>
      <c r="H20" s="25" t="str">
        <f t="shared" ca="1" si="12"/>
        <v xml:space="preserve"> </v>
      </c>
      <c r="I20" s="25" t="str">
        <f t="shared" ca="1" si="12"/>
        <v xml:space="preserve"> </v>
      </c>
      <c r="J20" s="25" t="str">
        <f t="shared" ca="1" si="12"/>
        <v xml:space="preserve"> </v>
      </c>
      <c r="K20" s="25" t="str">
        <f t="shared" ca="1" si="12"/>
        <v xml:space="preserve"> </v>
      </c>
    </row>
    <row r="21" spans="1:11" x14ac:dyDescent="0.25">
      <c r="A21" s="23" t="str">
        <f t="shared" ref="A21:A84" ca="1" si="13">INDIRECT("'"&amp;B$5&amp;"'!$A"&amp;ROW(B21)-14)</f>
        <v>BANANAS</v>
      </c>
      <c r="B21" s="26" t="str">
        <f t="shared" ref="B21:F36" ca="1" si="14">IFERROR(INDIRECT("'"&amp;B$5&amp;"'!$M"&amp;ROW(B21)-14)," ")</f>
        <v>JASON</v>
      </c>
      <c r="C21" s="26" t="str">
        <f t="shared" ca="1" si="14"/>
        <v>JASON</v>
      </c>
      <c r="D21" s="26" t="str">
        <f t="shared" ca="1" si="14"/>
        <v>MISSISSIPPI</v>
      </c>
      <c r="E21" s="26" t="str">
        <f t="shared" ca="1" si="14"/>
        <v>BANANAS</v>
      </c>
      <c r="F21" s="26" t="str">
        <f t="shared" ca="1" si="14"/>
        <v>DAVE</v>
      </c>
      <c r="G21" s="26" t="str">
        <f t="shared" ref="G21:K37" ca="1" si="15">IFERROR(INDIRECT("'"&amp;G$5&amp;"'!$M"&amp;ROW(G21)-14)," ")</f>
        <v xml:space="preserve"> </v>
      </c>
      <c r="H21" s="26" t="str">
        <f t="shared" ca="1" si="15"/>
        <v xml:space="preserve"> </v>
      </c>
      <c r="I21" s="26" t="str">
        <f t="shared" ca="1" si="15"/>
        <v xml:space="preserve"> </v>
      </c>
      <c r="J21" s="26" t="str">
        <f t="shared" ca="1" si="15"/>
        <v xml:space="preserve"> </v>
      </c>
      <c r="K21" s="26" t="str">
        <f t="shared" ca="1" si="15"/>
        <v xml:space="preserve"> </v>
      </c>
    </row>
    <row r="22" spans="1:11" x14ac:dyDescent="0.25">
      <c r="A22" s="23" t="str">
        <f t="shared" ca="1" si="13"/>
        <v>BANANAS</v>
      </c>
      <c r="B22" s="26" t="str">
        <f t="shared" ca="1" si="14"/>
        <v>MISSISSIPPI</v>
      </c>
      <c r="C22" s="26" t="str">
        <f t="shared" ca="1" si="14"/>
        <v>JASON</v>
      </c>
      <c r="D22" s="26" t="str">
        <f t="shared" ca="1" si="14"/>
        <v>ANTONIA</v>
      </c>
      <c r="E22" s="26" t="str">
        <f t="shared" ca="1" si="14"/>
        <v>MISSISSIPPI</v>
      </c>
      <c r="F22" s="26" t="str">
        <f t="shared" ca="1" si="14"/>
        <v>JASON</v>
      </c>
      <c r="G22" s="26" t="str">
        <f t="shared" ca="1" si="15"/>
        <v xml:space="preserve"> </v>
      </c>
      <c r="H22" s="26" t="str">
        <f t="shared" ca="1" si="15"/>
        <v xml:space="preserve"> </v>
      </c>
      <c r="I22" s="26" t="str">
        <f t="shared" ca="1" si="15"/>
        <v xml:space="preserve"> </v>
      </c>
      <c r="J22" s="26" t="str">
        <f t="shared" ca="1" si="15"/>
        <v xml:space="preserve"> </v>
      </c>
      <c r="K22" s="26" t="str">
        <f t="shared" ca="1" si="15"/>
        <v xml:space="preserve"> </v>
      </c>
    </row>
    <row r="23" spans="1:11" x14ac:dyDescent="0.25">
      <c r="A23" s="23" t="str">
        <f t="shared" ca="1" si="13"/>
        <v>BANANAS</v>
      </c>
      <c r="B23" s="26" t="str">
        <f t="shared" ca="1" si="14"/>
        <v>JASON</v>
      </c>
      <c r="C23" s="26" t="str">
        <f t="shared" ca="1" si="14"/>
        <v>JASON</v>
      </c>
      <c r="D23" s="26" t="str">
        <f t="shared" ca="1" si="14"/>
        <v>MISSISSIPPI</v>
      </c>
      <c r="E23" s="26" t="str">
        <f t="shared" ca="1" si="14"/>
        <v>BANANAS</v>
      </c>
      <c r="F23" s="26" t="str">
        <f t="shared" ca="1" si="14"/>
        <v>JASON</v>
      </c>
      <c r="G23" s="26" t="str">
        <f t="shared" ca="1" si="15"/>
        <v xml:space="preserve"> </v>
      </c>
      <c r="H23" s="26" t="str">
        <f t="shared" ca="1" si="15"/>
        <v xml:space="preserve"> </v>
      </c>
      <c r="I23" s="26" t="str">
        <f t="shared" ca="1" si="15"/>
        <v xml:space="preserve"> </v>
      </c>
      <c r="J23" s="26" t="str">
        <f t="shared" ca="1" si="15"/>
        <v xml:space="preserve"> </v>
      </c>
      <c r="K23" s="26" t="str">
        <f t="shared" ca="1" si="15"/>
        <v xml:space="preserve"> </v>
      </c>
    </row>
    <row r="24" spans="1:11" x14ac:dyDescent="0.25">
      <c r="A24" s="23" t="str">
        <f t="shared" ca="1" si="13"/>
        <v>BANANAS</v>
      </c>
      <c r="B24" s="26" t="str">
        <f t="shared" ca="1" si="14"/>
        <v>ANTONIA</v>
      </c>
      <c r="C24" s="26" t="str">
        <f t="shared" ca="1" si="14"/>
        <v>JASON</v>
      </c>
      <c r="D24" s="26" t="str">
        <f t="shared" ca="1" si="14"/>
        <v>MISSISSIPPI</v>
      </c>
      <c r="E24" s="26" t="str">
        <f t="shared" ca="1" si="14"/>
        <v>JASON</v>
      </c>
      <c r="F24" s="26" t="str">
        <f t="shared" ca="1" si="14"/>
        <v>JASON</v>
      </c>
      <c r="G24" s="26" t="str">
        <f t="shared" ca="1" si="15"/>
        <v xml:space="preserve"> </v>
      </c>
      <c r="H24" s="26" t="str">
        <f t="shared" ca="1" si="15"/>
        <v xml:space="preserve"> </v>
      </c>
      <c r="I24" s="26" t="str">
        <f t="shared" ca="1" si="15"/>
        <v xml:space="preserve"> </v>
      </c>
      <c r="J24" s="26" t="str">
        <f t="shared" ca="1" si="15"/>
        <v xml:space="preserve"> </v>
      </c>
      <c r="K24" s="26" t="str">
        <f t="shared" ca="1" si="15"/>
        <v xml:space="preserve"> </v>
      </c>
    </row>
    <row r="25" spans="1:11" x14ac:dyDescent="0.25">
      <c r="A25" s="23" t="str">
        <f t="shared" ca="1" si="13"/>
        <v xml:space="preserve"> </v>
      </c>
      <c r="B25" s="26" t="str">
        <f t="shared" ca="1" si="14"/>
        <v xml:space="preserve"> </v>
      </c>
      <c r="C25" s="26" t="str">
        <f t="shared" ca="1" si="14"/>
        <v xml:space="preserve"> </v>
      </c>
      <c r="D25" s="26" t="str">
        <f t="shared" ca="1" si="14"/>
        <v xml:space="preserve"> </v>
      </c>
      <c r="E25" s="26" t="str">
        <f t="shared" ca="1" si="14"/>
        <v xml:space="preserve"> </v>
      </c>
      <c r="F25" s="26" t="str">
        <f t="shared" ca="1" si="14"/>
        <v xml:space="preserve"> </v>
      </c>
      <c r="G25" s="26" t="str">
        <f t="shared" ca="1" si="15"/>
        <v xml:space="preserve"> </v>
      </c>
      <c r="H25" s="26" t="str">
        <f t="shared" ca="1" si="15"/>
        <v xml:space="preserve"> </v>
      </c>
      <c r="I25" s="26" t="str">
        <f t="shared" ca="1" si="15"/>
        <v xml:space="preserve"> </v>
      </c>
      <c r="J25" s="26" t="str">
        <f t="shared" ca="1" si="15"/>
        <v xml:space="preserve"> </v>
      </c>
      <c r="K25" s="26" t="str">
        <f t="shared" ca="1" si="15"/>
        <v xml:space="preserve"> </v>
      </c>
    </row>
    <row r="26" spans="1:11" x14ac:dyDescent="0.25">
      <c r="A26" s="23" t="str">
        <f t="shared" ca="1" si="13"/>
        <v xml:space="preserve"> </v>
      </c>
      <c r="B26" s="26" t="str">
        <f t="shared" ca="1" si="14"/>
        <v xml:space="preserve"> </v>
      </c>
      <c r="C26" s="26" t="str">
        <f t="shared" ca="1" si="14"/>
        <v xml:space="preserve"> </v>
      </c>
      <c r="D26" s="26" t="str">
        <f t="shared" ca="1" si="14"/>
        <v xml:space="preserve"> </v>
      </c>
      <c r="E26" s="26" t="str">
        <f t="shared" ca="1" si="14"/>
        <v xml:space="preserve"> </v>
      </c>
      <c r="F26" s="26" t="str">
        <f t="shared" ca="1" si="14"/>
        <v xml:space="preserve"> </v>
      </c>
      <c r="G26" s="26" t="str">
        <f t="shared" ca="1" si="15"/>
        <v xml:space="preserve"> </v>
      </c>
      <c r="H26" s="26" t="str">
        <f t="shared" ca="1" si="15"/>
        <v xml:space="preserve"> </v>
      </c>
      <c r="I26" s="26" t="str">
        <f t="shared" ca="1" si="15"/>
        <v xml:space="preserve"> </v>
      </c>
      <c r="J26" s="26" t="str">
        <f t="shared" ca="1" si="15"/>
        <v xml:space="preserve"> </v>
      </c>
      <c r="K26" s="26" t="str">
        <f t="shared" ca="1" si="15"/>
        <v xml:space="preserve"> </v>
      </c>
    </row>
    <row r="27" spans="1:11" x14ac:dyDescent="0.25">
      <c r="A27" s="23" t="str">
        <f t="shared" ca="1" si="13"/>
        <v xml:space="preserve"> </v>
      </c>
      <c r="B27" s="26" t="str">
        <f t="shared" ca="1" si="14"/>
        <v xml:space="preserve"> </v>
      </c>
      <c r="C27" s="26" t="str">
        <f t="shared" ca="1" si="14"/>
        <v xml:space="preserve"> </v>
      </c>
      <c r="D27" s="26" t="str">
        <f t="shared" ca="1" si="14"/>
        <v xml:space="preserve"> </v>
      </c>
      <c r="E27" s="26" t="str">
        <f t="shared" ca="1" si="14"/>
        <v xml:space="preserve"> </v>
      </c>
      <c r="F27" s="26" t="str">
        <f t="shared" ca="1" si="14"/>
        <v xml:space="preserve"> </v>
      </c>
      <c r="G27" s="26" t="str">
        <f t="shared" ca="1" si="15"/>
        <v xml:space="preserve"> </v>
      </c>
      <c r="H27" s="26" t="str">
        <f t="shared" ca="1" si="15"/>
        <v xml:space="preserve"> </v>
      </c>
      <c r="I27" s="26" t="str">
        <f t="shared" ca="1" si="15"/>
        <v xml:space="preserve"> </v>
      </c>
      <c r="J27" s="26" t="str">
        <f t="shared" ca="1" si="15"/>
        <v xml:space="preserve"> </v>
      </c>
      <c r="K27" s="26" t="str">
        <f t="shared" ca="1" si="15"/>
        <v xml:space="preserve"> </v>
      </c>
    </row>
    <row r="28" spans="1:11" x14ac:dyDescent="0.25">
      <c r="A28" s="23" t="str">
        <f t="shared" ca="1" si="13"/>
        <v xml:space="preserve"> </v>
      </c>
      <c r="B28" s="26" t="str">
        <f t="shared" ca="1" si="14"/>
        <v xml:space="preserve"> </v>
      </c>
      <c r="C28" s="26" t="str">
        <f t="shared" ca="1" si="14"/>
        <v xml:space="preserve"> </v>
      </c>
      <c r="D28" s="26" t="str">
        <f t="shared" ca="1" si="14"/>
        <v xml:space="preserve"> </v>
      </c>
      <c r="E28" s="26" t="str">
        <f t="shared" ca="1" si="14"/>
        <v xml:space="preserve"> </v>
      </c>
      <c r="F28" s="26" t="str">
        <f t="shared" ca="1" si="14"/>
        <v xml:space="preserve"> </v>
      </c>
      <c r="G28" s="26" t="str">
        <f t="shared" ca="1" si="15"/>
        <v xml:space="preserve"> </v>
      </c>
      <c r="H28" s="26" t="str">
        <f t="shared" ca="1" si="15"/>
        <v xml:space="preserve"> </v>
      </c>
      <c r="I28" s="26" t="str">
        <f t="shared" ca="1" si="15"/>
        <v xml:space="preserve"> </v>
      </c>
      <c r="J28" s="26" t="str">
        <f t="shared" ca="1" si="15"/>
        <v xml:space="preserve"> </v>
      </c>
      <c r="K28" s="26" t="str">
        <f t="shared" ca="1" si="15"/>
        <v xml:space="preserve"> </v>
      </c>
    </row>
    <row r="29" spans="1:11" ht="15.75" thickBot="1" x14ac:dyDescent="0.3">
      <c r="A29" s="24" t="str">
        <f t="shared" ca="1" si="13"/>
        <v xml:space="preserve"> </v>
      </c>
      <c r="B29" s="27" t="str">
        <f t="shared" ca="1" si="14"/>
        <v xml:space="preserve"> </v>
      </c>
      <c r="C29" s="27" t="str">
        <f t="shared" ca="1" si="14"/>
        <v xml:space="preserve"> </v>
      </c>
      <c r="D29" s="27" t="str">
        <f t="shared" ca="1" si="14"/>
        <v xml:space="preserve"> </v>
      </c>
      <c r="E29" s="27" t="str">
        <f t="shared" ca="1" si="14"/>
        <v xml:space="preserve"> </v>
      </c>
      <c r="F29" s="27" t="str">
        <f t="shared" ca="1" si="14"/>
        <v xml:space="preserve"> </v>
      </c>
      <c r="G29" s="27" t="str">
        <f t="shared" ca="1" si="15"/>
        <v xml:space="preserve"> </v>
      </c>
      <c r="H29" s="27" t="str">
        <f t="shared" ca="1" si="15"/>
        <v xml:space="preserve"> </v>
      </c>
      <c r="I29" s="27" t="str">
        <f t="shared" ca="1" si="15"/>
        <v xml:space="preserve"> </v>
      </c>
      <c r="J29" s="27" t="str">
        <f t="shared" ca="1" si="15"/>
        <v xml:space="preserve"> </v>
      </c>
      <c r="K29" s="27" t="str">
        <f t="shared" ca="1" si="15"/>
        <v xml:space="preserve"> </v>
      </c>
    </row>
    <row r="30" spans="1:11" x14ac:dyDescent="0.25">
      <c r="A30" s="22" t="str">
        <f t="shared" ca="1" si="13"/>
        <v>MISSISSIPPI</v>
      </c>
      <c r="B30" s="25" t="str">
        <f t="shared" ca="1" si="14"/>
        <v>ANTONIA</v>
      </c>
      <c r="C30" s="25" t="str">
        <f t="shared" ca="1" si="14"/>
        <v>MISSISSIPPI</v>
      </c>
      <c r="D30" s="25" t="str">
        <f t="shared" ca="1" si="14"/>
        <v>JASON</v>
      </c>
      <c r="E30" s="25" t="str">
        <f t="shared" ca="1" si="14"/>
        <v>JASON</v>
      </c>
      <c r="F30" s="25" t="str">
        <f t="shared" ca="1" si="14"/>
        <v>DAVE</v>
      </c>
      <c r="G30" s="25" t="str">
        <f t="shared" ca="1" si="15"/>
        <v xml:space="preserve"> </v>
      </c>
      <c r="H30" s="25" t="str">
        <f t="shared" ca="1" si="15"/>
        <v xml:space="preserve"> </v>
      </c>
      <c r="I30" s="25" t="str">
        <f t="shared" ca="1" si="15"/>
        <v xml:space="preserve"> </v>
      </c>
      <c r="J30" s="25" t="str">
        <f t="shared" ca="1" si="15"/>
        <v xml:space="preserve"> </v>
      </c>
      <c r="K30" s="25" t="str">
        <f t="shared" ca="1" si="15"/>
        <v xml:space="preserve"> </v>
      </c>
    </row>
    <row r="31" spans="1:11" x14ac:dyDescent="0.25">
      <c r="A31" s="23" t="str">
        <f t="shared" ca="1" si="13"/>
        <v>MISSISSIPPI</v>
      </c>
      <c r="B31" s="26" t="str">
        <f t="shared" ca="1" si="14"/>
        <v>ANTONIA</v>
      </c>
      <c r="C31" s="26" t="str">
        <f t="shared" ca="1" si="14"/>
        <v>JASON</v>
      </c>
      <c r="D31" s="26" t="b">
        <f t="shared" ca="1" si="14"/>
        <v>1</v>
      </c>
      <c r="E31" s="26" t="str">
        <f t="shared" ca="1" si="14"/>
        <v>JASON</v>
      </c>
      <c r="F31" s="26" t="str">
        <f t="shared" ca="1" si="14"/>
        <v>DAVE</v>
      </c>
      <c r="G31" s="26" t="str">
        <f t="shared" ca="1" si="15"/>
        <v xml:space="preserve"> </v>
      </c>
      <c r="H31" s="26" t="str">
        <f t="shared" ca="1" si="15"/>
        <v xml:space="preserve"> </v>
      </c>
      <c r="I31" s="26" t="str">
        <f t="shared" ca="1" si="15"/>
        <v xml:space="preserve"> </v>
      </c>
      <c r="J31" s="26" t="str">
        <f t="shared" ca="1" si="15"/>
        <v xml:space="preserve"> </v>
      </c>
      <c r="K31" s="26" t="str">
        <f t="shared" ca="1" si="15"/>
        <v xml:space="preserve"> </v>
      </c>
    </row>
    <row r="32" spans="1:11" x14ac:dyDescent="0.25">
      <c r="A32" s="23" t="str">
        <f t="shared" ca="1" si="13"/>
        <v>MISSISSIPPI</v>
      </c>
      <c r="B32" s="26" t="str">
        <f t="shared" ca="1" si="14"/>
        <v>DAVE</v>
      </c>
      <c r="C32" s="26" t="str">
        <f t="shared" ca="1" si="14"/>
        <v>JASON</v>
      </c>
      <c r="D32" s="26" t="str">
        <f t="shared" ca="1" si="14"/>
        <v>JASON</v>
      </c>
      <c r="E32" s="26" t="str">
        <f t="shared" ca="1" si="14"/>
        <v>JASON</v>
      </c>
      <c r="F32" s="26" t="str">
        <f t="shared" ca="1" si="14"/>
        <v>DAVE</v>
      </c>
      <c r="G32" s="26" t="str">
        <f t="shared" ca="1" si="15"/>
        <v xml:space="preserve"> </v>
      </c>
      <c r="H32" s="26" t="str">
        <f t="shared" ca="1" si="15"/>
        <v xml:space="preserve"> </v>
      </c>
      <c r="I32" s="26" t="str">
        <f t="shared" ca="1" si="15"/>
        <v xml:space="preserve"> </v>
      </c>
      <c r="J32" s="26" t="str">
        <f t="shared" ca="1" si="15"/>
        <v xml:space="preserve"> </v>
      </c>
      <c r="K32" s="26" t="str">
        <f t="shared" ca="1" si="15"/>
        <v xml:space="preserve"> </v>
      </c>
    </row>
    <row r="33" spans="1:11" x14ac:dyDescent="0.25">
      <c r="A33" s="23" t="str">
        <f t="shared" ca="1" si="13"/>
        <v>MISSISSIPPI</v>
      </c>
      <c r="B33" s="26" t="str">
        <f t="shared" ca="1" si="14"/>
        <v>DAVE</v>
      </c>
      <c r="C33" s="26" t="str">
        <f t="shared" ca="1" si="14"/>
        <v>JASON</v>
      </c>
      <c r="D33" s="26" t="str">
        <f t="shared" ca="1" si="14"/>
        <v>JASON</v>
      </c>
      <c r="E33" s="26" t="str">
        <f t="shared" ca="1" si="14"/>
        <v>JASON</v>
      </c>
      <c r="F33" s="26" t="str">
        <f t="shared" ca="1" si="14"/>
        <v>DAVE</v>
      </c>
      <c r="G33" s="26" t="str">
        <f t="shared" ca="1" si="15"/>
        <v xml:space="preserve"> </v>
      </c>
      <c r="H33" s="26" t="str">
        <f t="shared" ca="1" si="15"/>
        <v xml:space="preserve"> </v>
      </c>
      <c r="I33" s="26" t="str">
        <f t="shared" ca="1" si="15"/>
        <v xml:space="preserve"> </v>
      </c>
      <c r="J33" s="26" t="str">
        <f t="shared" ca="1" si="15"/>
        <v xml:space="preserve"> </v>
      </c>
      <c r="K33" s="26" t="str">
        <f t="shared" ca="1" si="15"/>
        <v xml:space="preserve"> </v>
      </c>
    </row>
    <row r="34" spans="1:11" x14ac:dyDescent="0.25">
      <c r="A34" s="23" t="str">
        <f t="shared" ca="1" si="13"/>
        <v>MISSISSIPPI</v>
      </c>
      <c r="B34" s="26" t="str">
        <f t="shared" ca="1" si="14"/>
        <v>JASON</v>
      </c>
      <c r="C34" s="26" t="str">
        <f t="shared" ca="1" si="14"/>
        <v>JASON</v>
      </c>
      <c r="D34" s="26" t="str">
        <f t="shared" ca="1" si="14"/>
        <v>JASON</v>
      </c>
      <c r="E34" s="26" t="str">
        <f t="shared" ca="1" si="14"/>
        <v>JASON</v>
      </c>
      <c r="F34" s="26" t="str">
        <f t="shared" ca="1" si="14"/>
        <v>DAVE</v>
      </c>
      <c r="G34" s="26" t="str">
        <f t="shared" ca="1" si="15"/>
        <v xml:space="preserve"> </v>
      </c>
      <c r="H34" s="26" t="str">
        <f t="shared" ca="1" si="15"/>
        <v xml:space="preserve"> </v>
      </c>
      <c r="I34" s="26" t="str">
        <f t="shared" ca="1" si="15"/>
        <v xml:space="preserve"> </v>
      </c>
      <c r="J34" s="26" t="str">
        <f t="shared" ca="1" si="15"/>
        <v xml:space="preserve"> </v>
      </c>
      <c r="K34" s="26" t="str">
        <f t="shared" ca="1" si="15"/>
        <v xml:space="preserve"> </v>
      </c>
    </row>
    <row r="35" spans="1:11" x14ac:dyDescent="0.25">
      <c r="A35" s="23" t="str">
        <f t="shared" ca="1" si="13"/>
        <v xml:space="preserve"> </v>
      </c>
      <c r="B35" s="26" t="str">
        <f t="shared" ca="1" si="14"/>
        <v xml:space="preserve"> </v>
      </c>
      <c r="C35" s="26" t="str">
        <f t="shared" ca="1" si="14"/>
        <v xml:space="preserve"> </v>
      </c>
      <c r="D35" s="26" t="str">
        <f t="shared" ca="1" si="14"/>
        <v xml:space="preserve"> </v>
      </c>
      <c r="E35" s="26" t="str">
        <f t="shared" ca="1" si="14"/>
        <v xml:space="preserve"> </v>
      </c>
      <c r="F35" s="26" t="str">
        <f t="shared" ca="1" si="14"/>
        <v xml:space="preserve"> </v>
      </c>
      <c r="G35" s="26" t="str">
        <f t="shared" ca="1" si="15"/>
        <v xml:space="preserve"> </v>
      </c>
      <c r="H35" s="26" t="str">
        <f t="shared" ca="1" si="15"/>
        <v xml:space="preserve"> </v>
      </c>
      <c r="I35" s="26" t="str">
        <f t="shared" ca="1" si="15"/>
        <v xml:space="preserve"> </v>
      </c>
      <c r="J35" s="26" t="str">
        <f t="shared" ca="1" si="15"/>
        <v xml:space="preserve"> </v>
      </c>
      <c r="K35" s="26" t="str">
        <f t="shared" ca="1" si="15"/>
        <v xml:space="preserve"> </v>
      </c>
    </row>
    <row r="36" spans="1:11" x14ac:dyDescent="0.25">
      <c r="A36" s="23" t="str">
        <f t="shared" ca="1" si="13"/>
        <v xml:space="preserve"> </v>
      </c>
      <c r="B36" s="26" t="str">
        <f t="shared" ca="1" si="14"/>
        <v xml:space="preserve"> </v>
      </c>
      <c r="C36" s="26" t="str">
        <f t="shared" ca="1" si="14"/>
        <v xml:space="preserve"> </v>
      </c>
      <c r="D36" s="26" t="str">
        <f t="shared" ca="1" si="14"/>
        <v xml:space="preserve"> </v>
      </c>
      <c r="E36" s="26" t="str">
        <f t="shared" ca="1" si="14"/>
        <v xml:space="preserve"> </v>
      </c>
      <c r="F36" s="26" t="str">
        <f t="shared" ref="F36" ca="1" si="16">IFERROR(INDIRECT("'"&amp;F$5&amp;"'!$M"&amp;ROW(F36)-14)," ")</f>
        <v xml:space="preserve"> </v>
      </c>
      <c r="G36" s="26" t="str">
        <f t="shared" ca="1" si="15"/>
        <v xml:space="preserve"> </v>
      </c>
      <c r="H36" s="26" t="str">
        <f t="shared" ca="1" si="15"/>
        <v xml:space="preserve"> </v>
      </c>
      <c r="I36" s="26" t="str">
        <f t="shared" ca="1" si="15"/>
        <v xml:space="preserve"> </v>
      </c>
      <c r="J36" s="26" t="str">
        <f t="shared" ca="1" si="15"/>
        <v xml:space="preserve"> </v>
      </c>
      <c r="K36" s="26" t="str">
        <f t="shared" ca="1" si="15"/>
        <v xml:space="preserve"> </v>
      </c>
    </row>
    <row r="37" spans="1:11" x14ac:dyDescent="0.25">
      <c r="A37" s="23" t="str">
        <f t="shared" ca="1" si="13"/>
        <v xml:space="preserve"> </v>
      </c>
      <c r="B37" s="26" t="str">
        <f t="shared" ref="B37:H52" ca="1" si="17">IFERROR(INDIRECT("'"&amp;B$5&amp;"'!$M"&amp;ROW(B37)-14)," ")</f>
        <v xml:space="preserve"> </v>
      </c>
      <c r="C37" s="26" t="str">
        <f t="shared" ca="1" si="17"/>
        <v xml:space="preserve"> </v>
      </c>
      <c r="D37" s="26" t="str">
        <f t="shared" ca="1" si="17"/>
        <v xml:space="preserve"> </v>
      </c>
      <c r="E37" s="26" t="str">
        <f t="shared" ca="1" si="17"/>
        <v xml:space="preserve"> </v>
      </c>
      <c r="F37" s="26" t="str">
        <f t="shared" ca="1" si="17"/>
        <v xml:space="preserve"> </v>
      </c>
      <c r="G37" s="26" t="str">
        <f t="shared" ca="1" si="17"/>
        <v xml:space="preserve"> </v>
      </c>
      <c r="H37" s="26" t="str">
        <f t="shared" ca="1" si="17"/>
        <v xml:space="preserve"> </v>
      </c>
      <c r="I37" s="26" t="str">
        <f t="shared" ca="1" si="15"/>
        <v xml:space="preserve"> </v>
      </c>
      <c r="J37" s="26" t="str">
        <f t="shared" ca="1" si="15"/>
        <v xml:space="preserve"> </v>
      </c>
      <c r="K37" s="26" t="str">
        <f t="shared" ca="1" si="15"/>
        <v xml:space="preserve"> </v>
      </c>
    </row>
    <row r="38" spans="1:11" x14ac:dyDescent="0.25">
      <c r="A38" s="23" t="str">
        <f t="shared" ca="1" si="13"/>
        <v xml:space="preserve"> </v>
      </c>
      <c r="B38" s="26" t="str">
        <f t="shared" ca="1" si="17"/>
        <v xml:space="preserve"> </v>
      </c>
      <c r="C38" s="26" t="str">
        <f t="shared" ca="1" si="17"/>
        <v xml:space="preserve"> </v>
      </c>
      <c r="D38" s="26" t="str">
        <f t="shared" ca="1" si="17"/>
        <v xml:space="preserve"> </v>
      </c>
      <c r="E38" s="26" t="str">
        <f t="shared" ca="1" si="17"/>
        <v xml:space="preserve"> </v>
      </c>
      <c r="F38" s="26" t="str">
        <f t="shared" ca="1" si="17"/>
        <v xml:space="preserve"> </v>
      </c>
      <c r="G38" s="26" t="str">
        <f t="shared" ca="1" si="17"/>
        <v xml:space="preserve"> </v>
      </c>
      <c r="H38" s="26" t="str">
        <f t="shared" ca="1" si="17"/>
        <v xml:space="preserve"> </v>
      </c>
      <c r="I38" s="26" t="str">
        <f t="shared" ref="I38:K101" ca="1" si="18">IFERROR(INDIRECT("'"&amp;I$5&amp;"'!$M"&amp;ROW(I38)-14)," ")</f>
        <v xml:space="preserve"> </v>
      </c>
      <c r="J38" s="26" t="str">
        <f t="shared" ca="1" si="18"/>
        <v xml:space="preserve"> </v>
      </c>
      <c r="K38" s="26" t="str">
        <f t="shared" ca="1" si="18"/>
        <v xml:space="preserve"> </v>
      </c>
    </row>
    <row r="39" spans="1:11" ht="15.75" thickBot="1" x14ac:dyDescent="0.3">
      <c r="A39" s="24" t="str">
        <f t="shared" ca="1" si="13"/>
        <v xml:space="preserve"> </v>
      </c>
      <c r="B39" s="27" t="str">
        <f t="shared" ca="1" si="17"/>
        <v xml:space="preserve"> </v>
      </c>
      <c r="C39" s="27" t="str">
        <f t="shared" ca="1" si="17"/>
        <v xml:space="preserve"> </v>
      </c>
      <c r="D39" s="27" t="str">
        <f t="shared" ca="1" si="17"/>
        <v xml:space="preserve"> </v>
      </c>
      <c r="E39" s="27" t="str">
        <f t="shared" ca="1" si="17"/>
        <v xml:space="preserve"> </v>
      </c>
      <c r="F39" s="27" t="str">
        <f t="shared" ca="1" si="17"/>
        <v xml:space="preserve"> </v>
      </c>
      <c r="G39" s="27" t="str">
        <f t="shared" ca="1" si="17"/>
        <v xml:space="preserve"> </v>
      </c>
      <c r="H39" s="27" t="str">
        <f t="shared" ca="1" si="17"/>
        <v xml:space="preserve"> </v>
      </c>
      <c r="I39" s="27" t="str">
        <f t="shared" ca="1" si="18"/>
        <v xml:space="preserve"> </v>
      </c>
      <c r="J39" s="27" t="str">
        <f t="shared" ca="1" si="18"/>
        <v xml:space="preserve"> </v>
      </c>
      <c r="K39" s="27" t="str">
        <f t="shared" ca="1" si="18"/>
        <v xml:space="preserve"> </v>
      </c>
    </row>
    <row r="40" spans="1:11" x14ac:dyDescent="0.25">
      <c r="A40" s="22" t="str">
        <f t="shared" ca="1" si="13"/>
        <v>BLUE</v>
      </c>
      <c r="B40" s="25" t="b">
        <f t="shared" ca="1" si="17"/>
        <v>1</v>
      </c>
      <c r="C40" s="25" t="str">
        <f t="shared" ca="1" si="17"/>
        <v>BLOOM</v>
      </c>
      <c r="D40" s="25" t="str">
        <f t="shared" ca="1" si="17"/>
        <v>SCOTT</v>
      </c>
      <c r="E40" s="25" t="str">
        <f t="shared" ca="1" si="17"/>
        <v>BLUE</v>
      </c>
      <c r="F40" s="25" t="str">
        <f t="shared" ca="1" si="17"/>
        <v>SCOTT</v>
      </c>
      <c r="G40" s="25" t="str">
        <f t="shared" ca="1" si="17"/>
        <v xml:space="preserve"> </v>
      </c>
      <c r="H40" s="25" t="str">
        <f t="shared" ca="1" si="17"/>
        <v xml:space="preserve"> </v>
      </c>
      <c r="I40" s="25" t="str">
        <f t="shared" ca="1" si="18"/>
        <v xml:space="preserve"> </v>
      </c>
      <c r="J40" s="25" t="str">
        <f t="shared" ca="1" si="18"/>
        <v xml:space="preserve"> </v>
      </c>
      <c r="K40" s="25" t="str">
        <f t="shared" ca="1" si="18"/>
        <v xml:space="preserve"> </v>
      </c>
    </row>
    <row r="41" spans="1:11" x14ac:dyDescent="0.25">
      <c r="A41" s="23" t="str">
        <f t="shared" ca="1" si="13"/>
        <v>BLUE</v>
      </c>
      <c r="B41" s="26" t="str">
        <f t="shared" ca="1" si="17"/>
        <v>TRUMPET</v>
      </c>
      <c r="C41" s="26" t="str">
        <f t="shared" ca="1" si="17"/>
        <v>BLOOM</v>
      </c>
      <c r="D41" s="26" t="b">
        <f t="shared" ca="1" si="17"/>
        <v>1</v>
      </c>
      <c r="E41" s="26" t="str">
        <f t="shared" ca="1" si="17"/>
        <v>BLOOM</v>
      </c>
      <c r="F41" s="26" t="str">
        <f t="shared" ca="1" si="17"/>
        <v>BLOOM</v>
      </c>
      <c r="G41" s="26" t="str">
        <f t="shared" ca="1" si="17"/>
        <v xml:space="preserve"> </v>
      </c>
      <c r="H41" s="26" t="str">
        <f t="shared" ca="1" si="17"/>
        <v xml:space="preserve"> </v>
      </c>
      <c r="I41" s="26" t="str">
        <f t="shared" ca="1" si="18"/>
        <v xml:space="preserve"> </v>
      </c>
      <c r="J41" s="26" t="str">
        <f t="shared" ca="1" si="18"/>
        <v xml:space="preserve"> </v>
      </c>
      <c r="K41" s="26" t="str">
        <f t="shared" ca="1" si="18"/>
        <v xml:space="preserve"> </v>
      </c>
    </row>
    <row r="42" spans="1:11" x14ac:dyDescent="0.25">
      <c r="A42" s="23" t="str">
        <f t="shared" ca="1" si="13"/>
        <v>BLUE</v>
      </c>
      <c r="B42" s="26" t="b">
        <f t="shared" ca="1" si="17"/>
        <v>1</v>
      </c>
      <c r="C42" s="26" t="str">
        <f t="shared" ca="1" si="17"/>
        <v>TRUMPET</v>
      </c>
      <c r="D42" s="26" t="str">
        <f t="shared" ca="1" si="17"/>
        <v>BLUE</v>
      </c>
      <c r="E42" s="26" t="str">
        <f t="shared" ca="1" si="17"/>
        <v>BLUE</v>
      </c>
      <c r="F42" s="26" t="str">
        <f t="shared" ca="1" si="17"/>
        <v>SCOTT</v>
      </c>
      <c r="G42" s="26" t="str">
        <f t="shared" ca="1" si="17"/>
        <v xml:space="preserve"> </v>
      </c>
      <c r="H42" s="26" t="str">
        <f t="shared" ca="1" si="17"/>
        <v xml:space="preserve"> </v>
      </c>
      <c r="I42" s="26" t="str">
        <f t="shared" ca="1" si="18"/>
        <v xml:space="preserve"> </v>
      </c>
      <c r="J42" s="26" t="str">
        <f t="shared" ca="1" si="18"/>
        <v xml:space="preserve"> </v>
      </c>
      <c r="K42" s="26" t="str">
        <f t="shared" ca="1" si="18"/>
        <v xml:space="preserve"> </v>
      </c>
    </row>
    <row r="43" spans="1:11" x14ac:dyDescent="0.25">
      <c r="A43" s="23" t="str">
        <f t="shared" ca="1" si="13"/>
        <v>BLUE</v>
      </c>
      <c r="B43" s="26" t="b">
        <f t="shared" ca="1" si="17"/>
        <v>1</v>
      </c>
      <c r="C43" s="26" t="str">
        <f t="shared" ca="1" si="17"/>
        <v>TRUMPET</v>
      </c>
      <c r="D43" s="26" t="str">
        <f t="shared" ca="1" si="17"/>
        <v>MISSISSIPPI</v>
      </c>
      <c r="E43" s="26" t="str">
        <f t="shared" ca="1" si="17"/>
        <v>BLUE</v>
      </c>
      <c r="F43" s="26" t="str">
        <f t="shared" ca="1" si="17"/>
        <v>SCOTT</v>
      </c>
      <c r="G43" s="26" t="str">
        <f t="shared" ca="1" si="17"/>
        <v xml:space="preserve"> </v>
      </c>
      <c r="H43" s="26" t="str">
        <f t="shared" ca="1" si="17"/>
        <v xml:space="preserve"> </v>
      </c>
      <c r="I43" s="26" t="str">
        <f t="shared" ca="1" si="18"/>
        <v xml:space="preserve"> </v>
      </c>
      <c r="J43" s="26" t="str">
        <f t="shared" ca="1" si="18"/>
        <v xml:space="preserve"> </v>
      </c>
      <c r="K43" s="26" t="str">
        <f t="shared" ca="1" si="18"/>
        <v xml:space="preserve"> </v>
      </c>
    </row>
    <row r="44" spans="1:11" x14ac:dyDescent="0.25">
      <c r="A44" s="23" t="str">
        <f t="shared" ca="1" si="13"/>
        <v>BLUE</v>
      </c>
      <c r="B44" s="26" t="str">
        <f t="shared" ca="1" si="17"/>
        <v>SCOTT</v>
      </c>
      <c r="C44" s="26" t="str">
        <f t="shared" ca="1" si="17"/>
        <v>BLOOM</v>
      </c>
      <c r="D44" s="26" t="str">
        <f t="shared" ca="1" si="17"/>
        <v>TRUMPET</v>
      </c>
      <c r="E44" s="26" t="str">
        <f t="shared" ca="1" si="17"/>
        <v>BLUE</v>
      </c>
      <c r="F44" s="26" t="str">
        <f t="shared" ca="1" si="17"/>
        <v>BLOOM</v>
      </c>
      <c r="G44" s="26" t="str">
        <f t="shared" ca="1" si="17"/>
        <v xml:space="preserve"> </v>
      </c>
      <c r="H44" s="26" t="str">
        <f t="shared" ca="1" si="17"/>
        <v xml:space="preserve"> </v>
      </c>
      <c r="I44" s="26" t="str">
        <f t="shared" ca="1" si="18"/>
        <v xml:space="preserve"> </v>
      </c>
      <c r="J44" s="26" t="str">
        <f t="shared" ca="1" si="18"/>
        <v xml:space="preserve"> </v>
      </c>
      <c r="K44" s="26" t="str">
        <f t="shared" ca="1" si="18"/>
        <v xml:space="preserve"> </v>
      </c>
    </row>
    <row r="45" spans="1:11" x14ac:dyDescent="0.25">
      <c r="A45" s="23" t="str">
        <f t="shared" ca="1" si="13"/>
        <v xml:space="preserve"> </v>
      </c>
      <c r="B45" s="26" t="str">
        <f t="shared" ca="1" si="17"/>
        <v xml:space="preserve"> </v>
      </c>
      <c r="C45" s="26" t="str">
        <f t="shared" ca="1" si="17"/>
        <v xml:space="preserve"> </v>
      </c>
      <c r="D45" s="26" t="str">
        <f t="shared" ca="1" si="17"/>
        <v xml:space="preserve"> </v>
      </c>
      <c r="E45" s="26" t="str">
        <f t="shared" ca="1" si="17"/>
        <v xml:space="preserve"> </v>
      </c>
      <c r="F45" s="26" t="str">
        <f t="shared" ca="1" si="17"/>
        <v xml:space="preserve"> </v>
      </c>
      <c r="G45" s="26" t="str">
        <f t="shared" ca="1" si="17"/>
        <v xml:space="preserve"> </v>
      </c>
      <c r="H45" s="26" t="str">
        <f t="shared" ca="1" si="17"/>
        <v xml:space="preserve"> </v>
      </c>
      <c r="I45" s="26" t="str">
        <f t="shared" ca="1" si="18"/>
        <v xml:space="preserve"> </v>
      </c>
      <c r="J45" s="26" t="str">
        <f t="shared" ca="1" si="18"/>
        <v xml:space="preserve"> </v>
      </c>
      <c r="K45" s="26" t="str">
        <f t="shared" ca="1" si="18"/>
        <v xml:space="preserve"> </v>
      </c>
    </row>
    <row r="46" spans="1:11" x14ac:dyDescent="0.25">
      <c r="A46" s="23" t="str">
        <f t="shared" ca="1" si="13"/>
        <v xml:space="preserve"> </v>
      </c>
      <c r="B46" s="26" t="str">
        <f t="shared" ca="1" si="17"/>
        <v xml:space="preserve"> </v>
      </c>
      <c r="C46" s="26" t="str">
        <f t="shared" ca="1" si="17"/>
        <v xml:space="preserve"> </v>
      </c>
      <c r="D46" s="26" t="str">
        <f t="shared" ca="1" si="17"/>
        <v xml:space="preserve"> </v>
      </c>
      <c r="E46" s="26" t="str">
        <f t="shared" ca="1" si="17"/>
        <v xml:space="preserve"> </v>
      </c>
      <c r="F46" s="26" t="str">
        <f t="shared" ca="1" si="17"/>
        <v xml:space="preserve"> </v>
      </c>
      <c r="G46" s="26" t="str">
        <f t="shared" ca="1" si="17"/>
        <v xml:space="preserve"> </v>
      </c>
      <c r="H46" s="26" t="str">
        <f t="shared" ca="1" si="17"/>
        <v xml:space="preserve"> </v>
      </c>
      <c r="I46" s="26" t="str">
        <f t="shared" ca="1" si="18"/>
        <v xml:space="preserve"> </v>
      </c>
      <c r="J46" s="26" t="str">
        <f t="shared" ca="1" si="18"/>
        <v xml:space="preserve"> </v>
      </c>
      <c r="K46" s="26" t="str">
        <f t="shared" ca="1" si="18"/>
        <v xml:space="preserve"> </v>
      </c>
    </row>
    <row r="47" spans="1:11" x14ac:dyDescent="0.25">
      <c r="A47" s="23" t="str">
        <f t="shared" ca="1" si="13"/>
        <v xml:space="preserve"> </v>
      </c>
      <c r="B47" s="26" t="str">
        <f t="shared" ca="1" si="17"/>
        <v xml:space="preserve"> </v>
      </c>
      <c r="C47" s="26" t="str">
        <f t="shared" ca="1" si="17"/>
        <v xml:space="preserve"> </v>
      </c>
      <c r="D47" s="26" t="str">
        <f t="shared" ca="1" si="17"/>
        <v xml:space="preserve"> </v>
      </c>
      <c r="E47" s="26" t="str">
        <f t="shared" ca="1" si="17"/>
        <v xml:space="preserve"> </v>
      </c>
      <c r="F47" s="26" t="str">
        <f t="shared" ca="1" si="17"/>
        <v xml:space="preserve"> </v>
      </c>
      <c r="G47" s="26" t="str">
        <f t="shared" ca="1" si="17"/>
        <v xml:space="preserve"> </v>
      </c>
      <c r="H47" s="26" t="str">
        <f t="shared" ca="1" si="17"/>
        <v xml:space="preserve"> </v>
      </c>
      <c r="I47" s="26" t="str">
        <f t="shared" ca="1" si="18"/>
        <v xml:space="preserve"> </v>
      </c>
      <c r="J47" s="26" t="str">
        <f t="shared" ca="1" si="18"/>
        <v xml:space="preserve"> </v>
      </c>
      <c r="K47" s="26" t="str">
        <f t="shared" ca="1" si="18"/>
        <v xml:space="preserve"> </v>
      </c>
    </row>
    <row r="48" spans="1:11" x14ac:dyDescent="0.25">
      <c r="A48" s="23" t="str">
        <f t="shared" ca="1" si="13"/>
        <v xml:space="preserve"> </v>
      </c>
      <c r="B48" s="26" t="str">
        <f t="shared" ca="1" si="17"/>
        <v xml:space="preserve"> </v>
      </c>
      <c r="C48" s="26" t="str">
        <f t="shared" ca="1" si="17"/>
        <v xml:space="preserve"> </v>
      </c>
      <c r="D48" s="26" t="str">
        <f t="shared" ca="1" si="17"/>
        <v xml:space="preserve"> </v>
      </c>
      <c r="E48" s="26" t="str">
        <f t="shared" ca="1" si="17"/>
        <v xml:space="preserve"> </v>
      </c>
      <c r="F48" s="26" t="str">
        <f t="shared" ca="1" si="17"/>
        <v xml:space="preserve"> </v>
      </c>
      <c r="G48" s="26" t="str">
        <f t="shared" ca="1" si="17"/>
        <v xml:space="preserve"> </v>
      </c>
      <c r="H48" s="26" t="str">
        <f t="shared" ca="1" si="17"/>
        <v xml:space="preserve"> </v>
      </c>
      <c r="I48" s="26" t="str">
        <f t="shared" ca="1" si="18"/>
        <v xml:space="preserve"> </v>
      </c>
      <c r="J48" s="26" t="str">
        <f t="shared" ca="1" si="18"/>
        <v xml:space="preserve"> </v>
      </c>
      <c r="K48" s="26" t="str">
        <f t="shared" ca="1" si="18"/>
        <v xml:space="preserve"> </v>
      </c>
    </row>
    <row r="49" spans="1:11" ht="15.75" thickBot="1" x14ac:dyDescent="0.3">
      <c r="A49" s="24" t="str">
        <f t="shared" ca="1" si="13"/>
        <v xml:space="preserve"> </v>
      </c>
      <c r="B49" s="27" t="str">
        <f t="shared" ca="1" si="17"/>
        <v xml:space="preserve"> </v>
      </c>
      <c r="C49" s="27" t="str">
        <f t="shared" ca="1" si="17"/>
        <v xml:space="preserve"> </v>
      </c>
      <c r="D49" s="27" t="str">
        <f t="shared" ca="1" si="17"/>
        <v xml:space="preserve"> </v>
      </c>
      <c r="E49" s="27" t="str">
        <f t="shared" ca="1" si="17"/>
        <v xml:space="preserve"> </v>
      </c>
      <c r="F49" s="27" t="str">
        <f t="shared" ca="1" si="17"/>
        <v xml:space="preserve"> </v>
      </c>
      <c r="G49" s="27" t="str">
        <f t="shared" ca="1" si="17"/>
        <v xml:space="preserve"> </v>
      </c>
      <c r="H49" s="27" t="str">
        <f t="shared" ca="1" si="17"/>
        <v xml:space="preserve"> </v>
      </c>
      <c r="I49" s="27" t="str">
        <f t="shared" ca="1" si="18"/>
        <v xml:space="preserve"> </v>
      </c>
      <c r="J49" s="27" t="str">
        <f t="shared" ca="1" si="18"/>
        <v xml:space="preserve"> </v>
      </c>
      <c r="K49" s="27" t="str">
        <f t="shared" ca="1" si="18"/>
        <v xml:space="preserve"> </v>
      </c>
    </row>
    <row r="50" spans="1:11" x14ac:dyDescent="0.25">
      <c r="A50" s="22" t="str">
        <f t="shared" ca="1" si="13"/>
        <v>BLOOM</v>
      </c>
      <c r="B50" s="25" t="str">
        <f t="shared" ca="1" si="17"/>
        <v>TRUMPET</v>
      </c>
      <c r="C50" s="25" t="str">
        <f t="shared" ca="1" si="17"/>
        <v>BLOOM</v>
      </c>
      <c r="D50" s="25" t="b">
        <f t="shared" ca="1" si="17"/>
        <v>1</v>
      </c>
      <c r="E50" s="25" t="str">
        <f t="shared" ca="1" si="17"/>
        <v>BLOOM</v>
      </c>
      <c r="F50" s="25" t="str">
        <f t="shared" ca="1" si="17"/>
        <v>BLOOM</v>
      </c>
      <c r="G50" s="25" t="str">
        <f t="shared" ca="1" si="17"/>
        <v xml:space="preserve"> </v>
      </c>
      <c r="H50" s="25" t="str">
        <f t="shared" ca="1" si="17"/>
        <v xml:space="preserve"> </v>
      </c>
      <c r="I50" s="25" t="str">
        <f t="shared" ca="1" si="18"/>
        <v xml:space="preserve"> </v>
      </c>
      <c r="J50" s="25" t="str">
        <f t="shared" ca="1" si="18"/>
        <v xml:space="preserve"> </v>
      </c>
      <c r="K50" s="25" t="str">
        <f t="shared" ca="1" si="18"/>
        <v xml:space="preserve"> </v>
      </c>
    </row>
    <row r="51" spans="1:11" x14ac:dyDescent="0.25">
      <c r="A51" s="23" t="str">
        <f t="shared" ca="1" si="13"/>
        <v>BLOOM</v>
      </c>
      <c r="B51" s="26" t="str">
        <f t="shared" ca="1" si="17"/>
        <v>SCOTT</v>
      </c>
      <c r="C51" s="26" t="str">
        <f t="shared" ca="1" si="17"/>
        <v>BLOOM</v>
      </c>
      <c r="D51" s="26" t="b">
        <f t="shared" ca="1" si="17"/>
        <v>1</v>
      </c>
      <c r="E51" s="26" t="str">
        <f t="shared" ca="1" si="17"/>
        <v>BLOOM</v>
      </c>
      <c r="F51" s="26" t="str">
        <f t="shared" ca="1" si="17"/>
        <v>BLOOM</v>
      </c>
      <c r="G51" s="26" t="str">
        <f t="shared" ca="1" si="17"/>
        <v xml:space="preserve"> </v>
      </c>
      <c r="H51" s="26" t="str">
        <f t="shared" ca="1" si="17"/>
        <v xml:space="preserve"> </v>
      </c>
      <c r="I51" s="26" t="str">
        <f t="shared" ca="1" si="18"/>
        <v xml:space="preserve"> </v>
      </c>
      <c r="J51" s="26" t="str">
        <f t="shared" ca="1" si="18"/>
        <v xml:space="preserve"> </v>
      </c>
      <c r="K51" s="26" t="str">
        <f t="shared" ca="1" si="18"/>
        <v xml:space="preserve"> </v>
      </c>
    </row>
    <row r="52" spans="1:11" x14ac:dyDescent="0.25">
      <c r="A52" s="23" t="str">
        <f t="shared" ca="1" si="13"/>
        <v>BLOOM</v>
      </c>
      <c r="B52" s="26" t="b">
        <f t="shared" ca="1" si="17"/>
        <v>1</v>
      </c>
      <c r="C52" s="26" t="str">
        <f t="shared" ca="1" si="17"/>
        <v>BLOOM</v>
      </c>
      <c r="D52" s="26" t="str">
        <f t="shared" ca="1" si="17"/>
        <v>TRUMPET</v>
      </c>
      <c r="E52" s="26" t="str">
        <f t="shared" ca="1" si="17"/>
        <v>BLUE</v>
      </c>
      <c r="F52" s="26" t="str">
        <f t="shared" ca="1" si="17"/>
        <v>SCOTT</v>
      </c>
      <c r="G52" s="26" t="str">
        <f t="shared" ca="1" si="17"/>
        <v xml:space="preserve"> </v>
      </c>
      <c r="H52" s="26" t="str">
        <f t="shared" ca="1" si="17"/>
        <v xml:space="preserve"> </v>
      </c>
      <c r="I52" s="26" t="str">
        <f t="shared" ca="1" si="18"/>
        <v xml:space="preserve"> </v>
      </c>
      <c r="J52" s="26" t="str">
        <f t="shared" ca="1" si="18"/>
        <v xml:space="preserve"> </v>
      </c>
      <c r="K52" s="26" t="str">
        <f t="shared" ca="1" si="18"/>
        <v xml:space="preserve"> </v>
      </c>
    </row>
    <row r="53" spans="1:11" x14ac:dyDescent="0.25">
      <c r="A53" s="23" t="str">
        <f t="shared" ca="1" si="13"/>
        <v>BLOOM</v>
      </c>
      <c r="B53" s="26" t="b">
        <f t="shared" ref="B53:H68" ca="1" si="19">IFERROR(INDIRECT("'"&amp;B$5&amp;"'!$M"&amp;ROW(B53)-14)," ")</f>
        <v>1</v>
      </c>
      <c r="C53" s="26" t="str">
        <f t="shared" ca="1" si="19"/>
        <v>BLOOM</v>
      </c>
      <c r="D53" s="26" t="b">
        <f t="shared" ca="1" si="19"/>
        <v>1</v>
      </c>
      <c r="E53" s="26" t="str">
        <f t="shared" ca="1" si="19"/>
        <v>BLOOM</v>
      </c>
      <c r="F53" s="26" t="str">
        <f t="shared" ca="1" si="19"/>
        <v>SCOTT</v>
      </c>
      <c r="G53" s="26" t="str">
        <f t="shared" ca="1" si="19"/>
        <v xml:space="preserve"> </v>
      </c>
      <c r="H53" s="26" t="str">
        <f t="shared" ca="1" si="19"/>
        <v xml:space="preserve"> </v>
      </c>
      <c r="I53" s="26" t="str">
        <f t="shared" ca="1" si="18"/>
        <v xml:space="preserve"> </v>
      </c>
      <c r="J53" s="26" t="str">
        <f t="shared" ca="1" si="18"/>
        <v xml:space="preserve"> </v>
      </c>
      <c r="K53" s="26" t="str">
        <f t="shared" ca="1" si="18"/>
        <v xml:space="preserve"> </v>
      </c>
    </row>
    <row r="54" spans="1:11" x14ac:dyDescent="0.25">
      <c r="A54" s="23" t="str">
        <f t="shared" ca="1" si="13"/>
        <v>BLOOM</v>
      </c>
      <c r="B54" s="26" t="str">
        <f t="shared" ca="1" si="19"/>
        <v>SCOTT</v>
      </c>
      <c r="C54" s="26" t="str">
        <f t="shared" ca="1" si="19"/>
        <v>BLOOM</v>
      </c>
      <c r="D54" s="26" t="str">
        <f t="shared" ca="1" si="19"/>
        <v>TRUMPET</v>
      </c>
      <c r="E54" s="26" t="str">
        <f t="shared" ca="1" si="19"/>
        <v>BLOOM</v>
      </c>
      <c r="F54" s="26" t="str">
        <f t="shared" ca="1" si="19"/>
        <v>BLOOM</v>
      </c>
      <c r="G54" s="26" t="str">
        <f t="shared" ca="1" si="19"/>
        <v xml:space="preserve"> </v>
      </c>
      <c r="H54" s="26" t="str">
        <f t="shared" ca="1" si="19"/>
        <v xml:space="preserve"> </v>
      </c>
      <c r="I54" s="26" t="str">
        <f t="shared" ca="1" si="18"/>
        <v xml:space="preserve"> </v>
      </c>
      <c r="J54" s="26" t="str">
        <f t="shared" ca="1" si="18"/>
        <v xml:space="preserve"> </v>
      </c>
      <c r="K54" s="26" t="str">
        <f t="shared" ca="1" si="18"/>
        <v xml:space="preserve"> </v>
      </c>
    </row>
    <row r="55" spans="1:11" x14ac:dyDescent="0.25">
      <c r="A55" s="23" t="str">
        <f t="shared" ca="1" si="13"/>
        <v xml:space="preserve"> </v>
      </c>
      <c r="B55" s="26" t="str">
        <f t="shared" ca="1" si="19"/>
        <v xml:space="preserve"> </v>
      </c>
      <c r="C55" s="26" t="str">
        <f t="shared" ca="1" si="19"/>
        <v xml:space="preserve"> </v>
      </c>
      <c r="D55" s="26" t="str">
        <f t="shared" ca="1" si="19"/>
        <v xml:space="preserve"> </v>
      </c>
      <c r="E55" s="26" t="str">
        <f t="shared" ca="1" si="19"/>
        <v xml:space="preserve"> </v>
      </c>
      <c r="F55" s="26" t="str">
        <f t="shared" ca="1" si="19"/>
        <v xml:space="preserve"> </v>
      </c>
      <c r="G55" s="26" t="str">
        <f t="shared" ca="1" si="19"/>
        <v xml:space="preserve"> </v>
      </c>
      <c r="H55" s="26" t="str">
        <f t="shared" ca="1" si="19"/>
        <v xml:space="preserve"> </v>
      </c>
      <c r="I55" s="26" t="str">
        <f t="shared" ca="1" si="18"/>
        <v xml:space="preserve"> </v>
      </c>
      <c r="J55" s="26" t="str">
        <f t="shared" ca="1" si="18"/>
        <v xml:space="preserve"> </v>
      </c>
      <c r="K55" s="26" t="str">
        <f t="shared" ca="1" si="18"/>
        <v xml:space="preserve"> </v>
      </c>
    </row>
    <row r="56" spans="1:11" x14ac:dyDescent="0.25">
      <c r="A56" s="23" t="str">
        <f t="shared" ca="1" si="13"/>
        <v xml:space="preserve"> </v>
      </c>
      <c r="B56" s="26" t="str">
        <f t="shared" ca="1" si="19"/>
        <v xml:space="preserve"> </v>
      </c>
      <c r="C56" s="26" t="str">
        <f t="shared" ca="1" si="19"/>
        <v xml:space="preserve"> </v>
      </c>
      <c r="D56" s="26" t="str">
        <f t="shared" ca="1" si="19"/>
        <v xml:space="preserve"> </v>
      </c>
      <c r="E56" s="26" t="str">
        <f t="shared" ca="1" si="19"/>
        <v xml:space="preserve"> </v>
      </c>
      <c r="F56" s="26" t="str">
        <f t="shared" ca="1" si="19"/>
        <v xml:space="preserve"> </v>
      </c>
      <c r="G56" s="26" t="str">
        <f t="shared" ca="1" si="19"/>
        <v xml:space="preserve"> </v>
      </c>
      <c r="H56" s="26" t="str">
        <f t="shared" ca="1" si="19"/>
        <v xml:space="preserve"> </v>
      </c>
      <c r="I56" s="26" t="str">
        <f t="shared" ca="1" si="18"/>
        <v xml:space="preserve"> </v>
      </c>
      <c r="J56" s="26" t="str">
        <f t="shared" ca="1" si="18"/>
        <v xml:space="preserve"> </v>
      </c>
      <c r="K56" s="26" t="str">
        <f t="shared" ca="1" si="18"/>
        <v xml:space="preserve"> </v>
      </c>
    </row>
    <row r="57" spans="1:11" x14ac:dyDescent="0.25">
      <c r="A57" s="23" t="str">
        <f t="shared" ca="1" si="13"/>
        <v xml:space="preserve"> </v>
      </c>
      <c r="B57" s="26" t="str">
        <f t="shared" ca="1" si="19"/>
        <v xml:space="preserve"> </v>
      </c>
      <c r="C57" s="26" t="str">
        <f t="shared" ca="1" si="19"/>
        <v xml:space="preserve"> </v>
      </c>
      <c r="D57" s="26" t="str">
        <f t="shared" ca="1" si="19"/>
        <v xml:space="preserve"> </v>
      </c>
      <c r="E57" s="26" t="str">
        <f t="shared" ca="1" si="19"/>
        <v xml:space="preserve"> </v>
      </c>
      <c r="F57" s="26" t="str">
        <f t="shared" ca="1" si="19"/>
        <v xml:space="preserve"> </v>
      </c>
      <c r="G57" s="26" t="str">
        <f t="shared" ca="1" si="19"/>
        <v xml:space="preserve"> </v>
      </c>
      <c r="H57" s="26" t="str">
        <f t="shared" ca="1" si="19"/>
        <v xml:space="preserve"> </v>
      </c>
      <c r="I57" s="26" t="str">
        <f t="shared" ca="1" si="18"/>
        <v xml:space="preserve"> </v>
      </c>
      <c r="J57" s="26" t="str">
        <f t="shared" ca="1" si="18"/>
        <v xml:space="preserve"> </v>
      </c>
      <c r="K57" s="26" t="str">
        <f t="shared" ca="1" si="18"/>
        <v xml:space="preserve"> </v>
      </c>
    </row>
    <row r="58" spans="1:11" x14ac:dyDescent="0.25">
      <c r="A58" s="23" t="str">
        <f t="shared" ca="1" si="13"/>
        <v xml:space="preserve"> </v>
      </c>
      <c r="B58" s="26" t="str">
        <f t="shared" ca="1" si="19"/>
        <v xml:space="preserve"> </v>
      </c>
      <c r="C58" s="26" t="str">
        <f t="shared" ca="1" si="19"/>
        <v xml:space="preserve"> </v>
      </c>
      <c r="D58" s="26" t="str">
        <f t="shared" ca="1" si="19"/>
        <v xml:space="preserve"> </v>
      </c>
      <c r="E58" s="26" t="str">
        <f t="shared" ca="1" si="19"/>
        <v xml:space="preserve"> </v>
      </c>
      <c r="F58" s="26" t="str">
        <f t="shared" ca="1" si="19"/>
        <v xml:space="preserve"> </v>
      </c>
      <c r="G58" s="26" t="str">
        <f t="shared" ca="1" si="19"/>
        <v xml:space="preserve"> </v>
      </c>
      <c r="H58" s="26" t="str">
        <f t="shared" ca="1" si="19"/>
        <v xml:space="preserve"> </v>
      </c>
      <c r="I58" s="26" t="str">
        <f t="shared" ca="1" si="18"/>
        <v xml:space="preserve"> </v>
      </c>
      <c r="J58" s="26" t="str">
        <f t="shared" ca="1" si="18"/>
        <v xml:space="preserve"> </v>
      </c>
      <c r="K58" s="26" t="str">
        <f t="shared" ca="1" si="18"/>
        <v xml:space="preserve"> </v>
      </c>
    </row>
    <row r="59" spans="1:11" ht="15.75" thickBot="1" x14ac:dyDescent="0.3">
      <c r="A59" s="24" t="str">
        <f t="shared" ca="1" si="13"/>
        <v xml:space="preserve"> </v>
      </c>
      <c r="B59" s="27" t="str">
        <f t="shared" ca="1" si="19"/>
        <v xml:space="preserve"> </v>
      </c>
      <c r="C59" s="27" t="str">
        <f t="shared" ca="1" si="19"/>
        <v xml:space="preserve"> </v>
      </c>
      <c r="D59" s="27" t="str">
        <f t="shared" ca="1" si="19"/>
        <v xml:space="preserve"> </v>
      </c>
      <c r="E59" s="27" t="str">
        <f t="shared" ca="1" si="19"/>
        <v xml:space="preserve"> </v>
      </c>
      <c r="F59" s="27" t="str">
        <f t="shared" ca="1" si="19"/>
        <v xml:space="preserve"> </v>
      </c>
      <c r="G59" s="27" t="str">
        <f t="shared" ca="1" si="19"/>
        <v xml:space="preserve"> </v>
      </c>
      <c r="H59" s="27" t="str">
        <f t="shared" ca="1" si="19"/>
        <v xml:space="preserve"> </v>
      </c>
      <c r="I59" s="27" t="str">
        <f t="shared" ca="1" si="18"/>
        <v xml:space="preserve"> </v>
      </c>
      <c r="J59" s="27" t="str">
        <f t="shared" ca="1" si="18"/>
        <v xml:space="preserve"> </v>
      </c>
      <c r="K59" s="27" t="str">
        <f t="shared" ca="1" si="18"/>
        <v xml:space="preserve"> </v>
      </c>
    </row>
    <row r="60" spans="1:11" x14ac:dyDescent="0.25">
      <c r="A60" s="22" t="b">
        <f t="shared" ca="1" si="13"/>
        <v>1</v>
      </c>
      <c r="B60" s="25" t="str">
        <f t="shared" ca="1" si="19"/>
        <v>TRUMPET</v>
      </c>
      <c r="C60" s="25" t="str">
        <f t="shared" ca="1" si="19"/>
        <v>TRUMPET</v>
      </c>
      <c r="D60" s="25" t="b">
        <f t="shared" ca="1" si="19"/>
        <v>1</v>
      </c>
      <c r="E60" s="25" t="b">
        <f t="shared" ca="1" si="19"/>
        <v>1</v>
      </c>
      <c r="F60" s="25" t="str">
        <f t="shared" ca="1" si="19"/>
        <v>ANTONIA</v>
      </c>
      <c r="G60" s="25" t="str">
        <f t="shared" ca="1" si="19"/>
        <v xml:space="preserve"> </v>
      </c>
      <c r="H60" s="25" t="str">
        <f t="shared" ca="1" si="19"/>
        <v xml:space="preserve"> </v>
      </c>
      <c r="I60" s="25" t="str">
        <f t="shared" ca="1" si="18"/>
        <v xml:space="preserve"> </v>
      </c>
      <c r="J60" s="25" t="str">
        <f t="shared" ca="1" si="18"/>
        <v xml:space="preserve"> </v>
      </c>
      <c r="K60" s="25" t="str">
        <f t="shared" ca="1" si="18"/>
        <v xml:space="preserve"> </v>
      </c>
    </row>
    <row r="61" spans="1:11" x14ac:dyDescent="0.25">
      <c r="A61" s="23" t="b">
        <f t="shared" ca="1" si="13"/>
        <v>1</v>
      </c>
      <c r="B61" s="26" t="b">
        <f t="shared" ca="1" si="19"/>
        <v>1</v>
      </c>
      <c r="C61" s="26" t="b">
        <f t="shared" ca="1" si="19"/>
        <v>1</v>
      </c>
      <c r="D61" s="26" t="str">
        <f t="shared" ca="1" si="19"/>
        <v>ANTONIA</v>
      </c>
      <c r="E61" s="26" t="b">
        <f t="shared" ca="1" si="19"/>
        <v>1</v>
      </c>
      <c r="F61" s="26" t="str">
        <f t="shared" ca="1" si="19"/>
        <v>SCOTT</v>
      </c>
      <c r="G61" s="26" t="str">
        <f t="shared" ca="1" si="19"/>
        <v xml:space="preserve"> </v>
      </c>
      <c r="H61" s="26" t="str">
        <f t="shared" ca="1" si="19"/>
        <v xml:space="preserve"> </v>
      </c>
      <c r="I61" s="26" t="str">
        <f t="shared" ca="1" si="18"/>
        <v xml:space="preserve"> </v>
      </c>
      <c r="J61" s="26" t="str">
        <f t="shared" ca="1" si="18"/>
        <v xml:space="preserve"> </v>
      </c>
      <c r="K61" s="26" t="str">
        <f t="shared" ca="1" si="18"/>
        <v xml:space="preserve"> </v>
      </c>
    </row>
    <row r="62" spans="1:11" x14ac:dyDescent="0.25">
      <c r="A62" s="23" t="b">
        <f t="shared" ca="1" si="13"/>
        <v>1</v>
      </c>
      <c r="B62" s="26" t="str">
        <f t="shared" ca="1" si="19"/>
        <v>SCOTT</v>
      </c>
      <c r="C62" s="26" t="b">
        <f t="shared" ca="1" si="19"/>
        <v>1</v>
      </c>
      <c r="D62" s="26" t="str">
        <f t="shared" ca="1" si="19"/>
        <v>BLOOM</v>
      </c>
      <c r="E62" s="26" t="str">
        <f t="shared" ca="1" si="19"/>
        <v>BLOOM</v>
      </c>
      <c r="F62" s="26" t="str">
        <f t="shared" ca="1" si="19"/>
        <v>SCOTT</v>
      </c>
      <c r="G62" s="26" t="str">
        <f t="shared" ca="1" si="19"/>
        <v xml:space="preserve"> </v>
      </c>
      <c r="H62" s="26" t="str">
        <f t="shared" ca="1" si="19"/>
        <v xml:space="preserve"> </v>
      </c>
      <c r="I62" s="26" t="str">
        <f t="shared" ca="1" si="18"/>
        <v xml:space="preserve"> </v>
      </c>
      <c r="J62" s="26" t="str">
        <f t="shared" ca="1" si="18"/>
        <v xml:space="preserve"> </v>
      </c>
      <c r="K62" s="26" t="str">
        <f t="shared" ca="1" si="18"/>
        <v xml:space="preserve"> </v>
      </c>
    </row>
    <row r="63" spans="1:11" x14ac:dyDescent="0.25">
      <c r="A63" s="23" t="b">
        <f t="shared" ca="1" si="13"/>
        <v>1</v>
      </c>
      <c r="B63" s="26" t="str">
        <f t="shared" ca="1" si="19"/>
        <v>TRUMPET</v>
      </c>
      <c r="C63" s="26" t="b">
        <f t="shared" ca="1" si="19"/>
        <v>1</v>
      </c>
      <c r="D63" s="26" t="str">
        <f t="shared" ca="1" si="19"/>
        <v>ANTONIA</v>
      </c>
      <c r="E63" s="26" t="b">
        <f t="shared" ca="1" si="19"/>
        <v>1</v>
      </c>
      <c r="F63" s="26" t="b">
        <f t="shared" ca="1" si="19"/>
        <v>1</v>
      </c>
      <c r="G63" s="26" t="str">
        <f t="shared" ca="1" si="19"/>
        <v xml:space="preserve"> </v>
      </c>
      <c r="H63" s="26" t="str">
        <f t="shared" ca="1" si="19"/>
        <v xml:space="preserve"> </v>
      </c>
      <c r="I63" s="26" t="str">
        <f t="shared" ca="1" si="18"/>
        <v xml:space="preserve"> </v>
      </c>
      <c r="J63" s="26" t="str">
        <f t="shared" ca="1" si="18"/>
        <v xml:space="preserve"> </v>
      </c>
      <c r="K63" s="26" t="str">
        <f t="shared" ca="1" si="18"/>
        <v xml:space="preserve"> </v>
      </c>
    </row>
    <row r="64" spans="1:11" x14ac:dyDescent="0.25">
      <c r="A64" s="23" t="b">
        <f t="shared" ca="1" si="13"/>
        <v>1</v>
      </c>
      <c r="B64" s="26" t="b">
        <f t="shared" ca="1" si="19"/>
        <v>1</v>
      </c>
      <c r="C64" s="26" t="b">
        <f t="shared" ca="1" si="19"/>
        <v>1</v>
      </c>
      <c r="D64" s="26" t="str">
        <f t="shared" ca="1" si="19"/>
        <v>ANTONIA</v>
      </c>
      <c r="E64" s="26" t="b">
        <f t="shared" ca="1" si="19"/>
        <v>1</v>
      </c>
      <c r="F64" s="26" t="str">
        <f t="shared" ca="1" si="19"/>
        <v>SCOTT</v>
      </c>
      <c r="G64" s="26" t="str">
        <f t="shared" ca="1" si="19"/>
        <v xml:space="preserve"> </v>
      </c>
      <c r="H64" s="26" t="str">
        <f t="shared" ca="1" si="19"/>
        <v xml:space="preserve"> </v>
      </c>
      <c r="I64" s="26" t="str">
        <f t="shared" ca="1" si="18"/>
        <v xml:space="preserve"> </v>
      </c>
      <c r="J64" s="26" t="str">
        <f t="shared" ca="1" si="18"/>
        <v xml:space="preserve"> </v>
      </c>
      <c r="K64" s="26" t="str">
        <f t="shared" ca="1" si="18"/>
        <v xml:space="preserve"> </v>
      </c>
    </row>
    <row r="65" spans="1:11" x14ac:dyDescent="0.25">
      <c r="A65" s="23" t="str">
        <f t="shared" ca="1" si="13"/>
        <v xml:space="preserve"> </v>
      </c>
      <c r="B65" s="26" t="str">
        <f t="shared" ca="1" si="19"/>
        <v xml:space="preserve"> </v>
      </c>
      <c r="C65" s="26" t="str">
        <f t="shared" ca="1" si="19"/>
        <v xml:space="preserve"> </v>
      </c>
      <c r="D65" s="26" t="str">
        <f t="shared" ca="1" si="19"/>
        <v xml:space="preserve"> </v>
      </c>
      <c r="E65" s="26" t="str">
        <f t="shared" ca="1" si="19"/>
        <v xml:space="preserve"> </v>
      </c>
      <c r="F65" s="26" t="str">
        <f t="shared" ca="1" si="19"/>
        <v xml:space="preserve"> </v>
      </c>
      <c r="G65" s="26" t="str">
        <f t="shared" ca="1" si="19"/>
        <v xml:space="preserve"> </v>
      </c>
      <c r="H65" s="26" t="str">
        <f t="shared" ca="1" si="19"/>
        <v xml:space="preserve"> </v>
      </c>
      <c r="I65" s="26" t="str">
        <f t="shared" ca="1" si="18"/>
        <v xml:space="preserve"> </v>
      </c>
      <c r="J65" s="26" t="str">
        <f t="shared" ca="1" si="18"/>
        <v xml:space="preserve"> </v>
      </c>
      <c r="K65" s="26" t="str">
        <f t="shared" ca="1" si="18"/>
        <v xml:space="preserve"> </v>
      </c>
    </row>
    <row r="66" spans="1:11" x14ac:dyDescent="0.25">
      <c r="A66" s="23" t="str">
        <f t="shared" ca="1" si="13"/>
        <v xml:space="preserve"> </v>
      </c>
      <c r="B66" s="26" t="str">
        <f t="shared" ca="1" si="19"/>
        <v xml:space="preserve"> </v>
      </c>
      <c r="C66" s="26" t="str">
        <f t="shared" ca="1" si="19"/>
        <v xml:space="preserve"> </v>
      </c>
      <c r="D66" s="26" t="str">
        <f t="shared" ca="1" si="19"/>
        <v xml:space="preserve"> </v>
      </c>
      <c r="E66" s="26" t="str">
        <f t="shared" ca="1" si="19"/>
        <v xml:space="preserve"> </v>
      </c>
      <c r="F66" s="26" t="str">
        <f t="shared" ca="1" si="19"/>
        <v xml:space="preserve"> </v>
      </c>
      <c r="G66" s="26" t="str">
        <f t="shared" ca="1" si="19"/>
        <v xml:space="preserve"> </v>
      </c>
      <c r="H66" s="26" t="str">
        <f t="shared" ca="1" si="19"/>
        <v xml:space="preserve"> </v>
      </c>
      <c r="I66" s="26" t="str">
        <f t="shared" ca="1" si="18"/>
        <v xml:space="preserve"> </v>
      </c>
      <c r="J66" s="26" t="str">
        <f t="shared" ca="1" si="18"/>
        <v xml:space="preserve"> </v>
      </c>
      <c r="K66" s="26" t="str">
        <f t="shared" ca="1" si="18"/>
        <v xml:space="preserve"> </v>
      </c>
    </row>
    <row r="67" spans="1:11" x14ac:dyDescent="0.25">
      <c r="A67" s="23" t="str">
        <f t="shared" ca="1" si="13"/>
        <v xml:space="preserve"> </v>
      </c>
      <c r="B67" s="26" t="str">
        <f t="shared" ca="1" si="19"/>
        <v xml:space="preserve"> </v>
      </c>
      <c r="C67" s="26" t="str">
        <f t="shared" ca="1" si="19"/>
        <v xml:space="preserve"> </v>
      </c>
      <c r="D67" s="26" t="str">
        <f t="shared" ca="1" si="19"/>
        <v xml:space="preserve"> </v>
      </c>
      <c r="E67" s="26" t="str">
        <f t="shared" ca="1" si="19"/>
        <v xml:space="preserve"> </v>
      </c>
      <c r="F67" s="26" t="str">
        <f t="shared" ca="1" si="19"/>
        <v xml:space="preserve"> </v>
      </c>
      <c r="G67" s="26" t="str">
        <f t="shared" ca="1" si="19"/>
        <v xml:space="preserve"> </v>
      </c>
      <c r="H67" s="26" t="str">
        <f t="shared" ca="1" si="19"/>
        <v xml:space="preserve"> </v>
      </c>
      <c r="I67" s="26" t="str">
        <f t="shared" ca="1" si="18"/>
        <v xml:space="preserve"> </v>
      </c>
      <c r="J67" s="26" t="str">
        <f t="shared" ca="1" si="18"/>
        <v xml:space="preserve"> </v>
      </c>
      <c r="K67" s="26" t="str">
        <f t="shared" ca="1" si="18"/>
        <v xml:space="preserve"> </v>
      </c>
    </row>
    <row r="68" spans="1:11" x14ac:dyDescent="0.25">
      <c r="A68" s="23" t="str">
        <f t="shared" ca="1" si="13"/>
        <v xml:space="preserve"> </v>
      </c>
      <c r="B68" s="26" t="str">
        <f t="shared" ca="1" si="19"/>
        <v xml:space="preserve"> </v>
      </c>
      <c r="C68" s="26" t="str">
        <f t="shared" ca="1" si="19"/>
        <v xml:space="preserve"> </v>
      </c>
      <c r="D68" s="26" t="str">
        <f t="shared" ca="1" si="19"/>
        <v xml:space="preserve"> </v>
      </c>
      <c r="E68" s="26" t="str">
        <f t="shared" ca="1" si="19"/>
        <v xml:space="preserve"> </v>
      </c>
      <c r="F68" s="26" t="str">
        <f t="shared" ca="1" si="19"/>
        <v xml:space="preserve"> </v>
      </c>
      <c r="G68" s="26" t="str">
        <f t="shared" ca="1" si="19"/>
        <v xml:space="preserve"> </v>
      </c>
      <c r="H68" s="26" t="str">
        <f t="shared" ca="1" si="19"/>
        <v xml:space="preserve"> </v>
      </c>
      <c r="I68" s="26" t="str">
        <f t="shared" ca="1" si="18"/>
        <v xml:space="preserve"> </v>
      </c>
      <c r="J68" s="26" t="str">
        <f t="shared" ca="1" si="18"/>
        <v xml:space="preserve"> </v>
      </c>
      <c r="K68" s="26" t="str">
        <f t="shared" ca="1" si="18"/>
        <v xml:space="preserve"> </v>
      </c>
    </row>
    <row r="69" spans="1:11" ht="15.75" thickBot="1" x14ac:dyDescent="0.3">
      <c r="A69" s="24" t="str">
        <f t="shared" ca="1" si="13"/>
        <v xml:space="preserve"> </v>
      </c>
      <c r="B69" s="27" t="str">
        <f t="shared" ref="B69:H84" ca="1" si="20">IFERROR(INDIRECT("'"&amp;B$5&amp;"'!$M"&amp;ROW(B69)-14)," ")</f>
        <v xml:space="preserve"> </v>
      </c>
      <c r="C69" s="27" t="str">
        <f t="shared" ca="1" si="20"/>
        <v xml:space="preserve"> </v>
      </c>
      <c r="D69" s="27" t="str">
        <f t="shared" ca="1" si="20"/>
        <v xml:space="preserve"> </v>
      </c>
      <c r="E69" s="27" t="str">
        <f t="shared" ca="1" si="20"/>
        <v xml:space="preserve"> </v>
      </c>
      <c r="F69" s="27" t="str">
        <f t="shared" ca="1" si="20"/>
        <v xml:space="preserve"> </v>
      </c>
      <c r="G69" s="27" t="str">
        <f t="shared" ca="1" si="20"/>
        <v xml:space="preserve"> </v>
      </c>
      <c r="H69" s="27" t="str">
        <f t="shared" ca="1" si="20"/>
        <v xml:space="preserve"> </v>
      </c>
      <c r="I69" s="27" t="str">
        <f t="shared" ca="1" si="18"/>
        <v xml:space="preserve"> </v>
      </c>
      <c r="J69" s="27" t="str">
        <f t="shared" ca="1" si="18"/>
        <v xml:space="preserve"> </v>
      </c>
      <c r="K69" s="27" t="str">
        <f t="shared" ca="1" si="18"/>
        <v xml:space="preserve"> </v>
      </c>
    </row>
    <row r="70" spans="1:11" x14ac:dyDescent="0.25">
      <c r="A70" s="22" t="str">
        <f t="shared" ca="1" si="13"/>
        <v>TRUMPET</v>
      </c>
      <c r="B70" s="25" t="str">
        <f t="shared" ca="1" si="20"/>
        <v>ANTONIA</v>
      </c>
      <c r="C70" s="25" t="str">
        <f t="shared" ca="1" si="20"/>
        <v>TRUMPET</v>
      </c>
      <c r="D70" s="25" t="str">
        <f t="shared" ca="1" si="20"/>
        <v>ANTONIA</v>
      </c>
      <c r="E70" s="25" t="str">
        <f t="shared" ca="1" si="20"/>
        <v>ANTONIA</v>
      </c>
      <c r="F70" s="25" t="str">
        <f t="shared" ca="1" si="20"/>
        <v>TRUMPET</v>
      </c>
      <c r="G70" s="25" t="str">
        <f t="shared" ca="1" si="20"/>
        <v xml:space="preserve"> </v>
      </c>
      <c r="H70" s="25" t="str">
        <f t="shared" ca="1" si="20"/>
        <v xml:space="preserve"> </v>
      </c>
      <c r="I70" s="25" t="str">
        <f t="shared" ca="1" si="18"/>
        <v xml:space="preserve"> </v>
      </c>
      <c r="J70" s="25" t="str">
        <f t="shared" ca="1" si="18"/>
        <v xml:space="preserve"> </v>
      </c>
      <c r="K70" s="25" t="str">
        <f t="shared" ca="1" si="18"/>
        <v xml:space="preserve"> </v>
      </c>
    </row>
    <row r="71" spans="1:11" x14ac:dyDescent="0.25">
      <c r="A71" s="23" t="str">
        <f t="shared" ca="1" si="13"/>
        <v>TRUMPET</v>
      </c>
      <c r="B71" s="26" t="str">
        <f t="shared" ca="1" si="20"/>
        <v>ANTONIA</v>
      </c>
      <c r="C71" s="26" t="str">
        <f t="shared" ca="1" si="20"/>
        <v>TRUMPET</v>
      </c>
      <c r="D71" s="26" t="str">
        <f t="shared" ca="1" si="20"/>
        <v>ANTONIA</v>
      </c>
      <c r="E71" s="26" t="str">
        <f t="shared" ca="1" si="20"/>
        <v>ANTONIA</v>
      </c>
      <c r="F71" s="26" t="str">
        <f t="shared" ca="1" si="20"/>
        <v>TRUMPET</v>
      </c>
      <c r="G71" s="26" t="str">
        <f t="shared" ca="1" si="20"/>
        <v xml:space="preserve"> </v>
      </c>
      <c r="H71" s="26" t="str">
        <f t="shared" ca="1" si="20"/>
        <v xml:space="preserve"> </v>
      </c>
      <c r="I71" s="26" t="str">
        <f t="shared" ca="1" si="18"/>
        <v xml:space="preserve"> </v>
      </c>
      <c r="J71" s="26" t="str">
        <f t="shared" ca="1" si="18"/>
        <v xml:space="preserve"> </v>
      </c>
      <c r="K71" s="26" t="str">
        <f t="shared" ca="1" si="18"/>
        <v xml:space="preserve"> </v>
      </c>
    </row>
    <row r="72" spans="1:11" x14ac:dyDescent="0.25">
      <c r="A72" s="23" t="str">
        <f t="shared" ca="1" si="13"/>
        <v>TRUMPET</v>
      </c>
      <c r="B72" s="26" t="str">
        <f t="shared" ca="1" si="20"/>
        <v>BLUE</v>
      </c>
      <c r="C72" s="26" t="str">
        <f t="shared" ca="1" si="20"/>
        <v>TRUMPET</v>
      </c>
      <c r="D72" s="26" t="str">
        <f t="shared" ca="1" si="20"/>
        <v>TRUMPET</v>
      </c>
      <c r="E72" s="26" t="str">
        <f t="shared" ca="1" si="20"/>
        <v>ANTONIA</v>
      </c>
      <c r="F72" s="26" t="str">
        <f t="shared" ca="1" si="20"/>
        <v>TRUMPET</v>
      </c>
      <c r="G72" s="26" t="str">
        <f t="shared" ca="1" si="20"/>
        <v xml:space="preserve"> </v>
      </c>
      <c r="H72" s="26" t="str">
        <f t="shared" ca="1" si="20"/>
        <v xml:space="preserve"> </v>
      </c>
      <c r="I72" s="26" t="str">
        <f t="shared" ca="1" si="18"/>
        <v xml:space="preserve"> </v>
      </c>
      <c r="J72" s="26" t="str">
        <f t="shared" ca="1" si="18"/>
        <v xml:space="preserve"> </v>
      </c>
      <c r="K72" s="26" t="str">
        <f t="shared" ca="1" si="18"/>
        <v xml:space="preserve"> </v>
      </c>
    </row>
    <row r="73" spans="1:11" x14ac:dyDescent="0.25">
      <c r="A73" s="23" t="str">
        <f t="shared" ca="1" si="13"/>
        <v>TRUMPET</v>
      </c>
      <c r="B73" s="26" t="str">
        <f t="shared" ca="1" si="20"/>
        <v>ANTONIA</v>
      </c>
      <c r="C73" s="26" t="str">
        <f t="shared" ca="1" si="20"/>
        <v>TRUMPET</v>
      </c>
      <c r="D73" s="26" t="str">
        <f t="shared" ca="1" si="20"/>
        <v>ANTONIA</v>
      </c>
      <c r="E73" s="26" t="str">
        <f t="shared" ca="1" si="20"/>
        <v>TRUMPET</v>
      </c>
      <c r="F73" s="26" t="str">
        <f t="shared" ca="1" si="20"/>
        <v>TRUMPET</v>
      </c>
      <c r="G73" s="26" t="str">
        <f t="shared" ca="1" si="20"/>
        <v xml:space="preserve"> </v>
      </c>
      <c r="H73" s="26" t="str">
        <f t="shared" ca="1" si="20"/>
        <v xml:space="preserve"> </v>
      </c>
      <c r="I73" s="26" t="str">
        <f t="shared" ca="1" si="18"/>
        <v xml:space="preserve"> </v>
      </c>
      <c r="J73" s="26" t="str">
        <f t="shared" ca="1" si="18"/>
        <v xml:space="preserve"> </v>
      </c>
      <c r="K73" s="26" t="str">
        <f t="shared" ca="1" si="18"/>
        <v xml:space="preserve"> </v>
      </c>
    </row>
    <row r="74" spans="1:11" x14ac:dyDescent="0.25">
      <c r="A74" s="23" t="str">
        <f t="shared" ca="1" si="13"/>
        <v>TRUMPET</v>
      </c>
      <c r="B74" s="26" t="str">
        <f t="shared" ca="1" si="20"/>
        <v>ANTONIA</v>
      </c>
      <c r="C74" s="26" t="str">
        <f t="shared" ca="1" si="20"/>
        <v>TRUMPET</v>
      </c>
      <c r="D74" s="26" t="str">
        <f t="shared" ca="1" si="20"/>
        <v>ANTONIA</v>
      </c>
      <c r="E74" s="26" t="str">
        <f t="shared" ca="1" si="20"/>
        <v>ANTONIA</v>
      </c>
      <c r="F74" s="26" t="str">
        <f t="shared" ca="1" si="20"/>
        <v>TRUMPET</v>
      </c>
      <c r="G74" s="26" t="str">
        <f t="shared" ca="1" si="20"/>
        <v xml:space="preserve"> </v>
      </c>
      <c r="H74" s="26" t="str">
        <f t="shared" ca="1" si="20"/>
        <v xml:space="preserve"> </v>
      </c>
      <c r="I74" s="26" t="str">
        <f t="shared" ca="1" si="18"/>
        <v xml:space="preserve"> </v>
      </c>
      <c r="J74" s="26" t="str">
        <f t="shared" ca="1" si="18"/>
        <v xml:space="preserve"> </v>
      </c>
      <c r="K74" s="26" t="str">
        <f t="shared" ca="1" si="18"/>
        <v xml:space="preserve"> </v>
      </c>
    </row>
    <row r="75" spans="1:11" x14ac:dyDescent="0.25">
      <c r="A75" s="23" t="str">
        <f t="shared" ca="1" si="13"/>
        <v xml:space="preserve"> </v>
      </c>
      <c r="B75" s="26" t="str">
        <f t="shared" ca="1" si="20"/>
        <v xml:space="preserve"> </v>
      </c>
      <c r="C75" s="26" t="str">
        <f t="shared" ca="1" si="20"/>
        <v xml:space="preserve"> </v>
      </c>
      <c r="D75" s="26" t="str">
        <f t="shared" ca="1" si="20"/>
        <v xml:space="preserve"> </v>
      </c>
      <c r="E75" s="26" t="str">
        <f t="shared" ca="1" si="20"/>
        <v xml:space="preserve"> </v>
      </c>
      <c r="F75" s="26" t="str">
        <f t="shared" ca="1" si="20"/>
        <v xml:space="preserve"> </v>
      </c>
      <c r="G75" s="26" t="str">
        <f t="shared" ca="1" si="20"/>
        <v xml:space="preserve"> </v>
      </c>
      <c r="H75" s="26" t="str">
        <f t="shared" ca="1" si="20"/>
        <v xml:space="preserve"> </v>
      </c>
      <c r="I75" s="26" t="str">
        <f t="shared" ca="1" si="18"/>
        <v xml:space="preserve"> </v>
      </c>
      <c r="J75" s="26" t="str">
        <f t="shared" ca="1" si="18"/>
        <v xml:space="preserve"> </v>
      </c>
      <c r="K75" s="26" t="str">
        <f t="shared" ca="1" si="18"/>
        <v xml:space="preserve"> </v>
      </c>
    </row>
    <row r="76" spans="1:11" x14ac:dyDescent="0.25">
      <c r="A76" s="23" t="str">
        <f t="shared" ca="1" si="13"/>
        <v xml:space="preserve"> </v>
      </c>
      <c r="B76" s="26" t="str">
        <f t="shared" ca="1" si="20"/>
        <v xml:space="preserve"> </v>
      </c>
      <c r="C76" s="26" t="str">
        <f t="shared" ca="1" si="20"/>
        <v xml:space="preserve"> </v>
      </c>
      <c r="D76" s="26" t="str">
        <f t="shared" ca="1" si="20"/>
        <v xml:space="preserve"> </v>
      </c>
      <c r="E76" s="26" t="str">
        <f t="shared" ca="1" si="20"/>
        <v xml:space="preserve"> </v>
      </c>
      <c r="F76" s="26" t="str">
        <f t="shared" ca="1" si="20"/>
        <v xml:space="preserve"> </v>
      </c>
      <c r="G76" s="26" t="str">
        <f t="shared" ca="1" si="20"/>
        <v xml:space="preserve"> </v>
      </c>
      <c r="H76" s="26" t="str">
        <f t="shared" ca="1" si="20"/>
        <v xml:space="preserve"> </v>
      </c>
      <c r="I76" s="26" t="str">
        <f t="shared" ca="1" si="18"/>
        <v xml:space="preserve"> </v>
      </c>
      <c r="J76" s="26" t="str">
        <f t="shared" ca="1" si="18"/>
        <v xml:space="preserve"> </v>
      </c>
      <c r="K76" s="26" t="str">
        <f t="shared" ca="1" si="18"/>
        <v xml:space="preserve"> </v>
      </c>
    </row>
    <row r="77" spans="1:11" x14ac:dyDescent="0.25">
      <c r="A77" s="23" t="str">
        <f t="shared" ca="1" si="13"/>
        <v xml:space="preserve"> </v>
      </c>
      <c r="B77" s="26" t="str">
        <f t="shared" ca="1" si="20"/>
        <v xml:space="preserve"> </v>
      </c>
      <c r="C77" s="26" t="str">
        <f t="shared" ca="1" si="20"/>
        <v xml:space="preserve"> </v>
      </c>
      <c r="D77" s="26" t="str">
        <f t="shared" ca="1" si="20"/>
        <v xml:space="preserve"> </v>
      </c>
      <c r="E77" s="26" t="str">
        <f t="shared" ca="1" si="20"/>
        <v xml:space="preserve"> </v>
      </c>
      <c r="F77" s="26" t="str">
        <f t="shared" ca="1" si="20"/>
        <v xml:space="preserve"> </v>
      </c>
      <c r="G77" s="26" t="str">
        <f t="shared" ca="1" si="20"/>
        <v xml:space="preserve"> </v>
      </c>
      <c r="H77" s="26" t="str">
        <f t="shared" ca="1" si="20"/>
        <v xml:space="preserve"> </v>
      </c>
      <c r="I77" s="26" t="str">
        <f t="shared" ca="1" si="18"/>
        <v xml:space="preserve"> </v>
      </c>
      <c r="J77" s="26" t="str">
        <f t="shared" ca="1" si="18"/>
        <v xml:space="preserve"> </v>
      </c>
      <c r="K77" s="26" t="str">
        <f t="shared" ca="1" si="18"/>
        <v xml:space="preserve"> </v>
      </c>
    </row>
    <row r="78" spans="1:11" x14ac:dyDescent="0.25">
      <c r="A78" s="23" t="str">
        <f t="shared" ca="1" si="13"/>
        <v xml:space="preserve"> </v>
      </c>
      <c r="B78" s="26" t="str">
        <f t="shared" ca="1" si="20"/>
        <v xml:space="preserve"> </v>
      </c>
      <c r="C78" s="26" t="str">
        <f t="shared" ca="1" si="20"/>
        <v xml:space="preserve"> </v>
      </c>
      <c r="D78" s="26" t="str">
        <f t="shared" ca="1" si="20"/>
        <v xml:space="preserve"> </v>
      </c>
      <c r="E78" s="26" t="str">
        <f t="shared" ca="1" si="20"/>
        <v xml:space="preserve"> </v>
      </c>
      <c r="F78" s="26" t="str">
        <f t="shared" ca="1" si="20"/>
        <v xml:space="preserve"> </v>
      </c>
      <c r="G78" s="26" t="str">
        <f t="shared" ca="1" si="20"/>
        <v xml:space="preserve"> </v>
      </c>
      <c r="H78" s="26" t="str">
        <f t="shared" ca="1" si="20"/>
        <v xml:space="preserve"> </v>
      </c>
      <c r="I78" s="26" t="str">
        <f t="shared" ca="1" si="18"/>
        <v xml:space="preserve"> </v>
      </c>
      <c r="J78" s="26" t="str">
        <f t="shared" ca="1" si="18"/>
        <v xml:space="preserve"> </v>
      </c>
      <c r="K78" s="26" t="str">
        <f t="shared" ca="1" si="18"/>
        <v xml:space="preserve"> </v>
      </c>
    </row>
    <row r="79" spans="1:11" ht="15.75" thickBot="1" x14ac:dyDescent="0.3">
      <c r="A79" s="24" t="str">
        <f t="shared" ca="1" si="13"/>
        <v xml:space="preserve"> </v>
      </c>
      <c r="B79" s="27" t="str">
        <f t="shared" ca="1" si="20"/>
        <v xml:space="preserve"> </v>
      </c>
      <c r="C79" s="27" t="str">
        <f t="shared" ca="1" si="20"/>
        <v xml:space="preserve"> </v>
      </c>
      <c r="D79" s="27" t="str">
        <f t="shared" ca="1" si="20"/>
        <v xml:space="preserve"> </v>
      </c>
      <c r="E79" s="27" t="str">
        <f t="shared" ca="1" si="20"/>
        <v xml:space="preserve"> </v>
      </c>
      <c r="F79" s="27" t="str">
        <f t="shared" ca="1" si="20"/>
        <v xml:space="preserve"> </v>
      </c>
      <c r="G79" s="27" t="str">
        <f t="shared" ca="1" si="20"/>
        <v xml:space="preserve"> </v>
      </c>
      <c r="H79" s="27" t="str">
        <f t="shared" ca="1" si="20"/>
        <v xml:space="preserve"> </v>
      </c>
      <c r="I79" s="27" t="str">
        <f t="shared" ca="1" si="18"/>
        <v xml:space="preserve"> </v>
      </c>
      <c r="J79" s="27" t="str">
        <f t="shared" ca="1" si="18"/>
        <v xml:space="preserve"> </v>
      </c>
      <c r="K79" s="27" t="str">
        <f t="shared" ca="1" si="18"/>
        <v xml:space="preserve"> </v>
      </c>
    </row>
    <row r="80" spans="1:11" x14ac:dyDescent="0.25">
      <c r="A80" s="22" t="str">
        <f t="shared" ca="1" si="13"/>
        <v>JASON</v>
      </c>
      <c r="B80" s="25" t="str">
        <f t="shared" ca="1" si="20"/>
        <v>DAVE</v>
      </c>
      <c r="C80" s="25" t="str">
        <f t="shared" ca="1" si="20"/>
        <v>JASON</v>
      </c>
      <c r="D80" s="25" t="str">
        <f t="shared" ca="1" si="20"/>
        <v>BANANAS</v>
      </c>
      <c r="E80" s="25" t="str">
        <f t="shared" ca="1" si="20"/>
        <v>BANANAS</v>
      </c>
      <c r="F80" s="25" t="str">
        <f t="shared" ca="1" si="20"/>
        <v>JASON</v>
      </c>
      <c r="G80" s="25" t="str">
        <f t="shared" ca="1" si="20"/>
        <v xml:space="preserve"> </v>
      </c>
      <c r="H80" s="25" t="str">
        <f t="shared" ca="1" si="20"/>
        <v xml:space="preserve"> </v>
      </c>
      <c r="I80" s="25" t="str">
        <f t="shared" ca="1" si="18"/>
        <v xml:space="preserve"> </v>
      </c>
      <c r="J80" s="25" t="str">
        <f t="shared" ca="1" si="18"/>
        <v xml:space="preserve"> </v>
      </c>
      <c r="K80" s="25" t="str">
        <f t="shared" ca="1" si="18"/>
        <v xml:space="preserve"> </v>
      </c>
    </row>
    <row r="81" spans="1:11" x14ac:dyDescent="0.25">
      <c r="A81" s="23" t="str">
        <f t="shared" ca="1" si="13"/>
        <v>JASON</v>
      </c>
      <c r="B81" s="26" t="str">
        <f t="shared" ca="1" si="20"/>
        <v>DAVE</v>
      </c>
      <c r="C81" s="26" t="str">
        <f t="shared" ca="1" si="20"/>
        <v>JASON</v>
      </c>
      <c r="D81" s="26" t="str">
        <f t="shared" ca="1" si="20"/>
        <v>DAVE</v>
      </c>
      <c r="E81" s="26" t="str">
        <f t="shared" ca="1" si="20"/>
        <v>DAVE</v>
      </c>
      <c r="F81" s="26" t="str">
        <f t="shared" ca="1" si="20"/>
        <v>JASON</v>
      </c>
      <c r="G81" s="26" t="str">
        <f t="shared" ca="1" si="20"/>
        <v xml:space="preserve"> </v>
      </c>
      <c r="H81" s="26" t="str">
        <f t="shared" ca="1" si="20"/>
        <v xml:space="preserve"> </v>
      </c>
      <c r="I81" s="26" t="str">
        <f t="shared" ca="1" si="18"/>
        <v xml:space="preserve"> </v>
      </c>
      <c r="J81" s="26" t="str">
        <f t="shared" ca="1" si="18"/>
        <v xml:space="preserve"> </v>
      </c>
      <c r="K81" s="26" t="str">
        <f t="shared" ca="1" si="18"/>
        <v xml:space="preserve"> </v>
      </c>
    </row>
    <row r="82" spans="1:11" x14ac:dyDescent="0.25">
      <c r="A82" s="23" t="str">
        <f t="shared" ca="1" si="13"/>
        <v>JASON</v>
      </c>
      <c r="B82" s="26" t="str">
        <f t="shared" ca="1" si="20"/>
        <v>BANANAS</v>
      </c>
      <c r="C82" s="26" t="str">
        <f t="shared" ca="1" si="20"/>
        <v>BANANAS</v>
      </c>
      <c r="D82" s="26" t="str">
        <f t="shared" ca="1" si="20"/>
        <v>BANANAS</v>
      </c>
      <c r="E82" s="26" t="str">
        <f t="shared" ca="1" si="20"/>
        <v>JASON</v>
      </c>
      <c r="F82" s="26" t="str">
        <f t="shared" ca="1" si="20"/>
        <v>DAVE</v>
      </c>
      <c r="G82" s="26" t="str">
        <f t="shared" ca="1" si="20"/>
        <v xml:space="preserve"> </v>
      </c>
      <c r="H82" s="26" t="str">
        <f t="shared" ca="1" si="20"/>
        <v xml:space="preserve"> </v>
      </c>
      <c r="I82" s="26" t="str">
        <f t="shared" ca="1" si="18"/>
        <v xml:space="preserve"> </v>
      </c>
      <c r="J82" s="26" t="str">
        <f t="shared" ca="1" si="18"/>
        <v xml:space="preserve"> </v>
      </c>
      <c r="K82" s="26" t="str">
        <f t="shared" ca="1" si="18"/>
        <v xml:space="preserve"> </v>
      </c>
    </row>
    <row r="83" spans="1:11" x14ac:dyDescent="0.25">
      <c r="A83" s="23" t="str">
        <f t="shared" ca="1" si="13"/>
        <v>JASON</v>
      </c>
      <c r="B83" s="26" t="str">
        <f t="shared" ca="1" si="20"/>
        <v>DAVE</v>
      </c>
      <c r="C83" s="26" t="str">
        <f t="shared" ca="1" si="20"/>
        <v>DAVE</v>
      </c>
      <c r="D83" s="26" t="str">
        <f t="shared" ca="1" si="20"/>
        <v>DAVE</v>
      </c>
      <c r="E83" s="26" t="str">
        <f t="shared" ca="1" si="20"/>
        <v>DAVE</v>
      </c>
      <c r="F83" s="26" t="str">
        <f t="shared" ca="1" si="20"/>
        <v>DAVE</v>
      </c>
      <c r="G83" s="26" t="str">
        <f t="shared" ca="1" si="20"/>
        <v xml:space="preserve"> </v>
      </c>
      <c r="H83" s="26" t="str">
        <f t="shared" ca="1" si="20"/>
        <v xml:space="preserve"> </v>
      </c>
      <c r="I83" s="26" t="str">
        <f t="shared" ca="1" si="18"/>
        <v xml:space="preserve"> </v>
      </c>
      <c r="J83" s="26" t="str">
        <f t="shared" ca="1" si="18"/>
        <v xml:space="preserve"> </v>
      </c>
      <c r="K83" s="26" t="str">
        <f t="shared" ca="1" si="18"/>
        <v xml:space="preserve"> </v>
      </c>
    </row>
    <row r="84" spans="1:11" x14ac:dyDescent="0.25">
      <c r="A84" s="23" t="str">
        <f t="shared" ca="1" si="13"/>
        <v>JASON</v>
      </c>
      <c r="B84" s="26" t="str">
        <f t="shared" ca="1" si="20"/>
        <v>DAVE</v>
      </c>
      <c r="C84" s="26" t="str">
        <f t="shared" ca="1" si="20"/>
        <v>BANANAS</v>
      </c>
      <c r="D84" s="26" t="str">
        <f t="shared" ca="1" si="20"/>
        <v>BANANAS</v>
      </c>
      <c r="E84" s="26" t="str">
        <f t="shared" ca="1" si="20"/>
        <v>JASON</v>
      </c>
      <c r="F84" s="26" t="str">
        <f t="shared" ca="1" si="20"/>
        <v>JASON</v>
      </c>
      <c r="G84" s="26" t="str">
        <f t="shared" ca="1" si="20"/>
        <v xml:space="preserve"> </v>
      </c>
      <c r="H84" s="26" t="str">
        <f t="shared" ca="1" si="20"/>
        <v xml:space="preserve"> </v>
      </c>
      <c r="I84" s="26" t="str">
        <f t="shared" ca="1" si="18"/>
        <v xml:space="preserve"> </v>
      </c>
      <c r="J84" s="26" t="str">
        <f t="shared" ca="1" si="18"/>
        <v xml:space="preserve"> </v>
      </c>
      <c r="K84" s="26" t="str">
        <f t="shared" ca="1" si="18"/>
        <v xml:space="preserve"> </v>
      </c>
    </row>
    <row r="85" spans="1:11" x14ac:dyDescent="0.25">
      <c r="A85" s="23" t="str">
        <f t="shared" ref="A85:A119" ca="1" si="21">INDIRECT("'"&amp;B$5&amp;"'!$A"&amp;ROW(B85)-14)</f>
        <v xml:space="preserve"> </v>
      </c>
      <c r="B85" s="26" t="str">
        <f t="shared" ref="B85:H100" ca="1" si="22">IFERROR(INDIRECT("'"&amp;B$5&amp;"'!$M"&amp;ROW(B85)-14)," ")</f>
        <v xml:space="preserve"> </v>
      </c>
      <c r="C85" s="26" t="str">
        <f t="shared" ca="1" si="22"/>
        <v xml:space="preserve"> </v>
      </c>
      <c r="D85" s="26" t="str">
        <f t="shared" ca="1" si="22"/>
        <v xml:space="preserve"> </v>
      </c>
      <c r="E85" s="26" t="str">
        <f t="shared" ca="1" si="22"/>
        <v xml:space="preserve"> </v>
      </c>
      <c r="F85" s="26" t="str">
        <f t="shared" ca="1" si="22"/>
        <v xml:space="preserve"> </v>
      </c>
      <c r="G85" s="26" t="str">
        <f t="shared" ca="1" si="22"/>
        <v xml:space="preserve"> </v>
      </c>
      <c r="H85" s="26" t="str">
        <f t="shared" ca="1" si="22"/>
        <v xml:space="preserve"> </v>
      </c>
      <c r="I85" s="26" t="str">
        <f t="shared" ca="1" si="18"/>
        <v xml:space="preserve"> </v>
      </c>
      <c r="J85" s="26" t="str">
        <f t="shared" ca="1" si="18"/>
        <v xml:space="preserve"> </v>
      </c>
      <c r="K85" s="26" t="str">
        <f t="shared" ca="1" si="18"/>
        <v xml:space="preserve"> </v>
      </c>
    </row>
    <row r="86" spans="1:11" x14ac:dyDescent="0.25">
      <c r="A86" s="23" t="str">
        <f t="shared" ca="1" si="21"/>
        <v xml:space="preserve"> </v>
      </c>
      <c r="B86" s="26" t="str">
        <f t="shared" ca="1" si="22"/>
        <v xml:space="preserve"> </v>
      </c>
      <c r="C86" s="26" t="str">
        <f t="shared" ca="1" si="22"/>
        <v xml:space="preserve"> </v>
      </c>
      <c r="D86" s="26" t="str">
        <f t="shared" ca="1" si="22"/>
        <v xml:space="preserve"> </v>
      </c>
      <c r="E86" s="26" t="str">
        <f t="shared" ca="1" si="22"/>
        <v xml:space="preserve"> </v>
      </c>
      <c r="F86" s="26" t="str">
        <f t="shared" ca="1" si="22"/>
        <v xml:space="preserve"> </v>
      </c>
      <c r="G86" s="26" t="str">
        <f t="shared" ca="1" si="22"/>
        <v xml:space="preserve"> </v>
      </c>
      <c r="H86" s="26" t="str">
        <f t="shared" ca="1" si="22"/>
        <v xml:space="preserve"> </v>
      </c>
      <c r="I86" s="26" t="str">
        <f t="shared" ca="1" si="18"/>
        <v xml:space="preserve"> </v>
      </c>
      <c r="J86" s="26" t="str">
        <f t="shared" ca="1" si="18"/>
        <v xml:space="preserve"> </v>
      </c>
      <c r="K86" s="26" t="str">
        <f t="shared" ca="1" si="18"/>
        <v xml:space="preserve"> </v>
      </c>
    </row>
    <row r="87" spans="1:11" x14ac:dyDescent="0.25">
      <c r="A87" s="23" t="str">
        <f t="shared" ca="1" si="21"/>
        <v xml:space="preserve"> </v>
      </c>
      <c r="B87" s="26" t="str">
        <f t="shared" ca="1" si="22"/>
        <v xml:space="preserve"> </v>
      </c>
      <c r="C87" s="26" t="str">
        <f t="shared" ca="1" si="22"/>
        <v xml:space="preserve"> </v>
      </c>
      <c r="D87" s="26" t="str">
        <f t="shared" ca="1" si="22"/>
        <v xml:space="preserve"> </v>
      </c>
      <c r="E87" s="26" t="str">
        <f t="shared" ca="1" si="22"/>
        <v xml:space="preserve"> </v>
      </c>
      <c r="F87" s="26" t="str">
        <f t="shared" ca="1" si="22"/>
        <v xml:space="preserve"> </v>
      </c>
      <c r="G87" s="26" t="str">
        <f t="shared" ca="1" si="22"/>
        <v xml:space="preserve"> </v>
      </c>
      <c r="H87" s="26" t="str">
        <f t="shared" ca="1" si="22"/>
        <v xml:space="preserve"> </v>
      </c>
      <c r="I87" s="26" t="str">
        <f t="shared" ca="1" si="18"/>
        <v xml:space="preserve"> </v>
      </c>
      <c r="J87" s="26" t="str">
        <f t="shared" ca="1" si="18"/>
        <v xml:space="preserve"> </v>
      </c>
      <c r="K87" s="26" t="str">
        <f t="shared" ca="1" si="18"/>
        <v xml:space="preserve"> </v>
      </c>
    </row>
    <row r="88" spans="1:11" x14ac:dyDescent="0.25">
      <c r="A88" s="23" t="str">
        <f t="shared" ca="1" si="21"/>
        <v xml:space="preserve"> </v>
      </c>
      <c r="B88" s="26" t="str">
        <f t="shared" ca="1" si="22"/>
        <v xml:space="preserve"> </v>
      </c>
      <c r="C88" s="26" t="str">
        <f t="shared" ca="1" si="22"/>
        <v xml:space="preserve"> </v>
      </c>
      <c r="D88" s="26" t="str">
        <f t="shared" ca="1" si="22"/>
        <v xml:space="preserve"> </v>
      </c>
      <c r="E88" s="26" t="str">
        <f t="shared" ca="1" si="22"/>
        <v xml:space="preserve"> </v>
      </c>
      <c r="F88" s="26" t="str">
        <f t="shared" ca="1" si="22"/>
        <v xml:space="preserve"> </v>
      </c>
      <c r="G88" s="26" t="str">
        <f t="shared" ca="1" si="22"/>
        <v xml:space="preserve"> </v>
      </c>
      <c r="H88" s="26" t="str">
        <f t="shared" ca="1" si="22"/>
        <v xml:space="preserve"> </v>
      </c>
      <c r="I88" s="26" t="str">
        <f t="shared" ca="1" si="18"/>
        <v xml:space="preserve"> </v>
      </c>
      <c r="J88" s="26" t="str">
        <f t="shared" ca="1" si="18"/>
        <v xml:space="preserve"> </v>
      </c>
      <c r="K88" s="26" t="str">
        <f t="shared" ca="1" si="18"/>
        <v xml:space="preserve"> </v>
      </c>
    </row>
    <row r="89" spans="1:11" ht="15.75" thickBot="1" x14ac:dyDescent="0.3">
      <c r="A89" s="24" t="str">
        <f t="shared" ca="1" si="21"/>
        <v xml:space="preserve"> </v>
      </c>
      <c r="B89" s="27" t="str">
        <f t="shared" ca="1" si="22"/>
        <v xml:space="preserve"> </v>
      </c>
      <c r="C89" s="27" t="str">
        <f t="shared" ca="1" si="22"/>
        <v xml:space="preserve"> </v>
      </c>
      <c r="D89" s="27" t="str">
        <f t="shared" ca="1" si="22"/>
        <v xml:space="preserve"> </v>
      </c>
      <c r="E89" s="27" t="str">
        <f t="shared" ca="1" si="22"/>
        <v xml:space="preserve"> </v>
      </c>
      <c r="F89" s="27" t="str">
        <f t="shared" ca="1" si="22"/>
        <v xml:space="preserve"> </v>
      </c>
      <c r="G89" s="27" t="str">
        <f t="shared" ca="1" si="22"/>
        <v xml:space="preserve"> </v>
      </c>
      <c r="H89" s="27" t="str">
        <f t="shared" ca="1" si="22"/>
        <v xml:space="preserve"> </v>
      </c>
      <c r="I89" s="27" t="str">
        <f t="shared" ca="1" si="18"/>
        <v xml:space="preserve"> </v>
      </c>
      <c r="J89" s="27" t="str">
        <f t="shared" ca="1" si="18"/>
        <v xml:space="preserve"> </v>
      </c>
      <c r="K89" s="27" t="str">
        <f t="shared" ca="1" si="18"/>
        <v xml:space="preserve"> </v>
      </c>
    </row>
    <row r="90" spans="1:11" x14ac:dyDescent="0.25">
      <c r="A90" s="22" t="str">
        <f t="shared" ca="1" si="21"/>
        <v>SCOTT</v>
      </c>
      <c r="B90" s="25" t="str">
        <f t="shared" ca="1" si="22"/>
        <v>BLUE</v>
      </c>
      <c r="C90" s="25" t="str">
        <f t="shared" ca="1" si="22"/>
        <v>SCOTT</v>
      </c>
      <c r="D90" s="25" t="str">
        <f t="shared" ca="1" si="22"/>
        <v>ANTONIA</v>
      </c>
      <c r="E90" s="25" t="str">
        <f t="shared" ca="1" si="22"/>
        <v>SCOTT</v>
      </c>
      <c r="F90" s="25" t="str">
        <f t="shared" ca="1" si="22"/>
        <v>SCOTT</v>
      </c>
      <c r="G90" s="25" t="str">
        <f t="shared" ca="1" si="22"/>
        <v xml:space="preserve"> </v>
      </c>
      <c r="H90" s="25" t="str">
        <f t="shared" ca="1" si="22"/>
        <v xml:space="preserve"> </v>
      </c>
      <c r="I90" s="25" t="str">
        <f t="shared" ca="1" si="18"/>
        <v xml:space="preserve"> </v>
      </c>
      <c r="J90" s="25" t="str">
        <f t="shared" ca="1" si="18"/>
        <v xml:space="preserve"> </v>
      </c>
      <c r="K90" s="25" t="str">
        <f t="shared" ca="1" si="18"/>
        <v xml:space="preserve"> </v>
      </c>
    </row>
    <row r="91" spans="1:11" x14ac:dyDescent="0.25">
      <c r="A91" s="23" t="str">
        <f t="shared" ca="1" si="21"/>
        <v>SCOTT</v>
      </c>
      <c r="B91" s="26" t="str">
        <f t="shared" ca="1" si="22"/>
        <v>ANTONIA</v>
      </c>
      <c r="C91" s="26" t="str">
        <f t="shared" ca="1" si="22"/>
        <v>SCOTT</v>
      </c>
      <c r="D91" s="26" t="str">
        <f t="shared" ca="1" si="22"/>
        <v>ANTONIA</v>
      </c>
      <c r="E91" s="26" t="str">
        <f t="shared" ca="1" si="22"/>
        <v>SCOTT</v>
      </c>
      <c r="F91" s="26" t="str">
        <f t="shared" ca="1" si="22"/>
        <v>SCOTT</v>
      </c>
      <c r="G91" s="26" t="str">
        <f t="shared" ca="1" si="22"/>
        <v xml:space="preserve"> </v>
      </c>
      <c r="H91" s="26" t="str">
        <f t="shared" ca="1" si="22"/>
        <v xml:space="preserve"> </v>
      </c>
      <c r="I91" s="26" t="str">
        <f t="shared" ca="1" si="18"/>
        <v xml:space="preserve"> </v>
      </c>
      <c r="J91" s="26" t="str">
        <f t="shared" ca="1" si="18"/>
        <v xml:space="preserve"> </v>
      </c>
      <c r="K91" s="26" t="str">
        <f t="shared" ca="1" si="18"/>
        <v xml:space="preserve"> </v>
      </c>
    </row>
    <row r="92" spans="1:11" x14ac:dyDescent="0.25">
      <c r="A92" s="23" t="str">
        <f t="shared" ca="1" si="21"/>
        <v>SCOTT</v>
      </c>
      <c r="B92" s="26" t="str">
        <f t="shared" ca="1" si="22"/>
        <v>ANTONIA</v>
      </c>
      <c r="C92" s="26" t="str">
        <f t="shared" ca="1" si="22"/>
        <v>SCOTT</v>
      </c>
      <c r="D92" s="26" t="str">
        <f t="shared" ca="1" si="22"/>
        <v>ANTONIA</v>
      </c>
      <c r="E92" s="26" t="str">
        <f t="shared" ca="1" si="22"/>
        <v>SCOTT</v>
      </c>
      <c r="F92" s="26" t="str">
        <f t="shared" ca="1" si="22"/>
        <v>SCOTT</v>
      </c>
      <c r="G92" s="26" t="str">
        <f t="shared" ca="1" si="22"/>
        <v xml:space="preserve"> </v>
      </c>
      <c r="H92" s="26" t="str">
        <f t="shared" ca="1" si="22"/>
        <v xml:space="preserve"> </v>
      </c>
      <c r="I92" s="26" t="str">
        <f t="shared" ca="1" si="18"/>
        <v xml:space="preserve"> </v>
      </c>
      <c r="J92" s="26" t="str">
        <f t="shared" ca="1" si="18"/>
        <v xml:space="preserve"> </v>
      </c>
      <c r="K92" s="26" t="str">
        <f t="shared" ca="1" si="18"/>
        <v xml:space="preserve"> </v>
      </c>
    </row>
    <row r="93" spans="1:11" x14ac:dyDescent="0.25">
      <c r="A93" s="23" t="str">
        <f t="shared" ca="1" si="21"/>
        <v>SCOTT</v>
      </c>
      <c r="B93" s="26" t="str">
        <f t="shared" ca="1" si="22"/>
        <v>ANTONIA</v>
      </c>
      <c r="C93" s="26" t="str">
        <f t="shared" ca="1" si="22"/>
        <v>SCOTT</v>
      </c>
      <c r="D93" s="26" t="str">
        <f t="shared" ca="1" si="22"/>
        <v>ANTONIA</v>
      </c>
      <c r="E93" s="26" t="str">
        <f t="shared" ca="1" si="22"/>
        <v>SCOTT</v>
      </c>
      <c r="F93" s="26" t="str">
        <f t="shared" ca="1" si="22"/>
        <v>SCOTT</v>
      </c>
      <c r="G93" s="26" t="str">
        <f t="shared" ca="1" si="22"/>
        <v xml:space="preserve"> </v>
      </c>
      <c r="H93" s="26" t="str">
        <f t="shared" ca="1" si="22"/>
        <v xml:space="preserve"> </v>
      </c>
      <c r="I93" s="26" t="str">
        <f t="shared" ca="1" si="18"/>
        <v xml:space="preserve"> </v>
      </c>
      <c r="J93" s="26" t="str">
        <f t="shared" ca="1" si="18"/>
        <v xml:space="preserve"> </v>
      </c>
      <c r="K93" s="26" t="str">
        <f t="shared" ca="1" si="18"/>
        <v xml:space="preserve"> </v>
      </c>
    </row>
    <row r="94" spans="1:11" x14ac:dyDescent="0.25">
      <c r="A94" s="23" t="str">
        <f t="shared" ca="1" si="21"/>
        <v>SCOTT</v>
      </c>
      <c r="B94" s="26" t="str">
        <f t="shared" ca="1" si="22"/>
        <v>ANTONIA</v>
      </c>
      <c r="C94" s="26" t="str">
        <f t="shared" ca="1" si="22"/>
        <v>SCOTT</v>
      </c>
      <c r="D94" s="26" t="str">
        <f t="shared" ca="1" si="22"/>
        <v>ANTONIA</v>
      </c>
      <c r="E94" s="26" t="str">
        <f t="shared" ca="1" si="22"/>
        <v>SCOTT</v>
      </c>
      <c r="F94" s="26" t="str">
        <f t="shared" ca="1" si="22"/>
        <v>SCOTT</v>
      </c>
      <c r="G94" s="26" t="str">
        <f t="shared" ca="1" si="22"/>
        <v xml:space="preserve"> </v>
      </c>
      <c r="H94" s="26" t="str">
        <f t="shared" ca="1" si="22"/>
        <v xml:space="preserve"> </v>
      </c>
      <c r="I94" s="26" t="str">
        <f t="shared" ca="1" si="18"/>
        <v xml:space="preserve"> </v>
      </c>
      <c r="J94" s="26" t="str">
        <f t="shared" ca="1" si="18"/>
        <v xml:space="preserve"> </v>
      </c>
      <c r="K94" s="26" t="str">
        <f t="shared" ca="1" si="18"/>
        <v xml:space="preserve"> </v>
      </c>
    </row>
    <row r="95" spans="1:11" x14ac:dyDescent="0.25">
      <c r="A95" s="23" t="str">
        <f t="shared" ca="1" si="21"/>
        <v xml:space="preserve"> </v>
      </c>
      <c r="B95" s="26" t="str">
        <f t="shared" ca="1" si="22"/>
        <v xml:space="preserve"> </v>
      </c>
      <c r="C95" s="26" t="str">
        <f t="shared" ca="1" si="22"/>
        <v xml:space="preserve"> </v>
      </c>
      <c r="D95" s="26" t="str">
        <f t="shared" ca="1" si="22"/>
        <v xml:space="preserve"> </v>
      </c>
      <c r="E95" s="26" t="str">
        <f t="shared" ca="1" si="22"/>
        <v xml:space="preserve"> </v>
      </c>
      <c r="F95" s="26" t="str">
        <f t="shared" ca="1" si="22"/>
        <v xml:space="preserve"> </v>
      </c>
      <c r="G95" s="26" t="str">
        <f t="shared" ca="1" si="22"/>
        <v xml:space="preserve"> </v>
      </c>
      <c r="H95" s="26" t="str">
        <f t="shared" ca="1" si="22"/>
        <v xml:space="preserve"> </v>
      </c>
      <c r="I95" s="26" t="str">
        <f t="shared" ca="1" si="18"/>
        <v xml:space="preserve"> </v>
      </c>
      <c r="J95" s="26" t="str">
        <f t="shared" ca="1" si="18"/>
        <v xml:space="preserve"> </v>
      </c>
      <c r="K95" s="26" t="str">
        <f t="shared" ca="1" si="18"/>
        <v xml:space="preserve"> </v>
      </c>
    </row>
    <row r="96" spans="1:11" x14ac:dyDescent="0.25">
      <c r="A96" s="23" t="str">
        <f t="shared" ca="1" si="21"/>
        <v xml:space="preserve"> </v>
      </c>
      <c r="B96" s="26" t="str">
        <f t="shared" ca="1" si="22"/>
        <v xml:space="preserve"> </v>
      </c>
      <c r="C96" s="26" t="str">
        <f t="shared" ca="1" si="22"/>
        <v xml:space="preserve"> </v>
      </c>
      <c r="D96" s="26" t="str">
        <f t="shared" ca="1" si="22"/>
        <v xml:space="preserve"> </v>
      </c>
      <c r="E96" s="26" t="str">
        <f t="shared" ca="1" si="22"/>
        <v xml:space="preserve"> </v>
      </c>
      <c r="F96" s="26" t="str">
        <f t="shared" ca="1" si="22"/>
        <v xml:space="preserve"> </v>
      </c>
      <c r="G96" s="26" t="str">
        <f t="shared" ca="1" si="22"/>
        <v xml:space="preserve"> </v>
      </c>
      <c r="H96" s="26" t="str">
        <f t="shared" ca="1" si="22"/>
        <v xml:space="preserve"> </v>
      </c>
      <c r="I96" s="26" t="str">
        <f t="shared" ca="1" si="18"/>
        <v xml:space="preserve"> </v>
      </c>
      <c r="J96" s="26" t="str">
        <f t="shared" ca="1" si="18"/>
        <v xml:space="preserve"> </v>
      </c>
      <c r="K96" s="26" t="str">
        <f t="shared" ca="1" si="18"/>
        <v xml:space="preserve"> </v>
      </c>
    </row>
    <row r="97" spans="1:11" x14ac:dyDescent="0.25">
      <c r="A97" s="23" t="str">
        <f t="shared" ca="1" si="21"/>
        <v xml:space="preserve"> </v>
      </c>
      <c r="B97" s="26" t="str">
        <f t="shared" ca="1" si="22"/>
        <v xml:space="preserve"> </v>
      </c>
      <c r="C97" s="26" t="str">
        <f t="shared" ca="1" si="22"/>
        <v xml:space="preserve"> </v>
      </c>
      <c r="D97" s="26" t="str">
        <f t="shared" ca="1" si="22"/>
        <v xml:space="preserve"> </v>
      </c>
      <c r="E97" s="26" t="str">
        <f t="shared" ca="1" si="22"/>
        <v xml:space="preserve"> </v>
      </c>
      <c r="F97" s="26" t="str">
        <f t="shared" ca="1" si="22"/>
        <v xml:space="preserve"> </v>
      </c>
      <c r="G97" s="26" t="str">
        <f t="shared" ca="1" si="22"/>
        <v xml:space="preserve"> </v>
      </c>
      <c r="H97" s="26" t="str">
        <f t="shared" ca="1" si="22"/>
        <v xml:space="preserve"> </v>
      </c>
      <c r="I97" s="26" t="str">
        <f t="shared" ca="1" si="18"/>
        <v xml:space="preserve"> </v>
      </c>
      <c r="J97" s="26" t="str">
        <f t="shared" ca="1" si="18"/>
        <v xml:space="preserve"> </v>
      </c>
      <c r="K97" s="26" t="str">
        <f t="shared" ca="1" si="18"/>
        <v xml:space="preserve"> </v>
      </c>
    </row>
    <row r="98" spans="1:11" x14ac:dyDescent="0.25">
      <c r="A98" s="23" t="str">
        <f t="shared" ca="1" si="21"/>
        <v xml:space="preserve"> </v>
      </c>
      <c r="B98" s="26" t="str">
        <f t="shared" ca="1" si="22"/>
        <v xml:space="preserve"> </v>
      </c>
      <c r="C98" s="26" t="str">
        <f t="shared" ca="1" si="22"/>
        <v xml:space="preserve"> </v>
      </c>
      <c r="D98" s="26" t="str">
        <f t="shared" ca="1" si="22"/>
        <v xml:space="preserve"> </v>
      </c>
      <c r="E98" s="26" t="str">
        <f t="shared" ca="1" si="22"/>
        <v xml:space="preserve"> </v>
      </c>
      <c r="F98" s="26" t="str">
        <f t="shared" ca="1" si="22"/>
        <v xml:space="preserve"> </v>
      </c>
      <c r="G98" s="26" t="str">
        <f t="shared" ca="1" si="22"/>
        <v xml:space="preserve"> </v>
      </c>
      <c r="H98" s="26" t="str">
        <f t="shared" ca="1" si="22"/>
        <v xml:space="preserve"> </v>
      </c>
      <c r="I98" s="26" t="str">
        <f t="shared" ca="1" si="18"/>
        <v xml:space="preserve"> </v>
      </c>
      <c r="J98" s="26" t="str">
        <f t="shared" ca="1" si="18"/>
        <v xml:space="preserve"> </v>
      </c>
      <c r="K98" s="26" t="str">
        <f t="shared" ca="1" si="18"/>
        <v xml:space="preserve"> </v>
      </c>
    </row>
    <row r="99" spans="1:11" ht="15.75" thickBot="1" x14ac:dyDescent="0.3">
      <c r="A99" s="24" t="str">
        <f t="shared" ca="1" si="21"/>
        <v xml:space="preserve"> </v>
      </c>
      <c r="B99" s="27" t="str">
        <f t="shared" ca="1" si="22"/>
        <v xml:space="preserve"> </v>
      </c>
      <c r="C99" s="27" t="str">
        <f t="shared" ca="1" si="22"/>
        <v xml:space="preserve"> </v>
      </c>
      <c r="D99" s="27" t="str">
        <f t="shared" ca="1" si="22"/>
        <v xml:space="preserve"> </v>
      </c>
      <c r="E99" s="27" t="str">
        <f t="shared" ca="1" si="22"/>
        <v xml:space="preserve"> </v>
      </c>
      <c r="F99" s="27" t="str">
        <f t="shared" ca="1" si="22"/>
        <v xml:space="preserve"> </v>
      </c>
      <c r="G99" s="27" t="str">
        <f t="shared" ca="1" si="22"/>
        <v xml:space="preserve"> </v>
      </c>
      <c r="H99" s="27" t="str">
        <f t="shared" ca="1" si="22"/>
        <v xml:space="preserve"> </v>
      </c>
      <c r="I99" s="27" t="str">
        <f t="shared" ca="1" si="18"/>
        <v xml:space="preserve"> </v>
      </c>
      <c r="J99" s="27" t="str">
        <f t="shared" ca="1" si="18"/>
        <v xml:space="preserve"> </v>
      </c>
      <c r="K99" s="27" t="str">
        <f t="shared" ca="1" si="18"/>
        <v xml:space="preserve"> </v>
      </c>
    </row>
    <row r="100" spans="1:11" x14ac:dyDescent="0.25">
      <c r="A100" s="22" t="str">
        <f t="shared" ca="1" si="21"/>
        <v>DAVE</v>
      </c>
      <c r="B100" s="25" t="str">
        <f t="shared" ca="1" si="22"/>
        <v>DAVE</v>
      </c>
      <c r="C100" s="25" t="str">
        <f t="shared" ca="1" si="22"/>
        <v>DAVE</v>
      </c>
      <c r="D100" s="25" t="str">
        <f t="shared" ca="1" si="22"/>
        <v>DAVE</v>
      </c>
      <c r="E100" s="25" t="str">
        <f t="shared" ca="1" si="22"/>
        <v>DAVE</v>
      </c>
      <c r="F100" s="25" t="str">
        <f t="shared" ca="1" si="22"/>
        <v>DAVE</v>
      </c>
      <c r="G100" s="25" t="str">
        <f t="shared" ca="1" si="22"/>
        <v xml:space="preserve"> </v>
      </c>
      <c r="H100" s="25" t="str">
        <f t="shared" ca="1" si="22"/>
        <v xml:space="preserve"> </v>
      </c>
      <c r="I100" s="25" t="str">
        <f t="shared" ca="1" si="18"/>
        <v xml:space="preserve"> </v>
      </c>
      <c r="J100" s="25" t="str">
        <f t="shared" ca="1" si="18"/>
        <v xml:space="preserve"> </v>
      </c>
      <c r="K100" s="25" t="str">
        <f t="shared" ca="1" si="18"/>
        <v xml:space="preserve"> </v>
      </c>
    </row>
    <row r="101" spans="1:11" x14ac:dyDescent="0.25">
      <c r="A101" s="23" t="str">
        <f t="shared" ca="1" si="21"/>
        <v>DAVE</v>
      </c>
      <c r="B101" s="26" t="str">
        <f t="shared" ref="B101:H116" ca="1" si="23">IFERROR(INDIRECT("'"&amp;B$5&amp;"'!$M"&amp;ROW(B101)-14)," ")</f>
        <v>ANTONIA</v>
      </c>
      <c r="C101" s="26" t="str">
        <f t="shared" ca="1" si="23"/>
        <v>DAVE</v>
      </c>
      <c r="D101" s="26" t="str">
        <f t="shared" ca="1" si="23"/>
        <v>DAVE</v>
      </c>
      <c r="E101" s="26" t="str">
        <f t="shared" ca="1" si="23"/>
        <v>DAVE</v>
      </c>
      <c r="F101" s="26" t="str">
        <f t="shared" ca="1" si="23"/>
        <v>DAVE</v>
      </c>
      <c r="G101" s="26" t="str">
        <f t="shared" ca="1" si="23"/>
        <v xml:space="preserve"> </v>
      </c>
      <c r="H101" s="26" t="str">
        <f t="shared" ca="1" si="23"/>
        <v xml:space="preserve"> </v>
      </c>
      <c r="I101" s="26" t="str">
        <f t="shared" ca="1" si="18"/>
        <v xml:space="preserve"> </v>
      </c>
      <c r="J101" s="26" t="str">
        <f t="shared" ca="1" si="18"/>
        <v xml:space="preserve"> </v>
      </c>
      <c r="K101" s="26" t="str">
        <f t="shared" ca="1" si="18"/>
        <v xml:space="preserve"> </v>
      </c>
    </row>
    <row r="102" spans="1:11" x14ac:dyDescent="0.25">
      <c r="A102" s="23" t="str">
        <f t="shared" ca="1" si="21"/>
        <v>DAVE</v>
      </c>
      <c r="B102" s="26" t="str">
        <f t="shared" ca="1" si="23"/>
        <v>BANANAS</v>
      </c>
      <c r="C102" s="26" t="str">
        <f t="shared" ca="1" si="23"/>
        <v>DAVE</v>
      </c>
      <c r="D102" s="26" t="str">
        <f t="shared" ca="1" si="23"/>
        <v>BANANAS</v>
      </c>
      <c r="E102" s="26" t="str">
        <f t="shared" ca="1" si="23"/>
        <v>DAVE</v>
      </c>
      <c r="F102" s="26" t="str">
        <f t="shared" ca="1" si="23"/>
        <v>DAVE</v>
      </c>
      <c r="G102" s="26" t="str">
        <f t="shared" ca="1" si="23"/>
        <v xml:space="preserve"> </v>
      </c>
      <c r="H102" s="26" t="str">
        <f t="shared" ca="1" si="23"/>
        <v xml:space="preserve"> </v>
      </c>
      <c r="I102" s="26" t="str">
        <f t="shared" ref="I102:K116" ca="1" si="24">IFERROR(INDIRECT("'"&amp;I$5&amp;"'!$M"&amp;ROW(I102)-14)," ")</f>
        <v xml:space="preserve"> </v>
      </c>
      <c r="J102" s="26" t="str">
        <f t="shared" ca="1" si="24"/>
        <v xml:space="preserve"> </v>
      </c>
      <c r="K102" s="26" t="str">
        <f t="shared" ca="1" si="24"/>
        <v xml:space="preserve"> </v>
      </c>
    </row>
    <row r="103" spans="1:11" x14ac:dyDescent="0.25">
      <c r="A103" s="23" t="str">
        <f t="shared" ca="1" si="21"/>
        <v>DAVE</v>
      </c>
      <c r="B103" s="26" t="str">
        <f t="shared" ca="1" si="23"/>
        <v>BANANAS</v>
      </c>
      <c r="C103" s="26" t="str">
        <f t="shared" ca="1" si="23"/>
        <v>DAVE</v>
      </c>
      <c r="D103" s="26" t="str">
        <f t="shared" ca="1" si="23"/>
        <v>BANANAS</v>
      </c>
      <c r="E103" s="26" t="str">
        <f t="shared" ca="1" si="23"/>
        <v>DAVE</v>
      </c>
      <c r="F103" s="26" t="str">
        <f t="shared" ca="1" si="23"/>
        <v>DAVE</v>
      </c>
      <c r="G103" s="26" t="str">
        <f t="shared" ca="1" si="23"/>
        <v xml:space="preserve"> </v>
      </c>
      <c r="H103" s="26" t="str">
        <f t="shared" ca="1" si="23"/>
        <v xml:space="preserve"> </v>
      </c>
      <c r="I103" s="26" t="str">
        <f t="shared" ca="1" si="24"/>
        <v xml:space="preserve"> </v>
      </c>
      <c r="J103" s="26" t="str">
        <f t="shared" ca="1" si="24"/>
        <v xml:space="preserve"> </v>
      </c>
      <c r="K103" s="26" t="str">
        <f t="shared" ca="1" si="24"/>
        <v xml:space="preserve"> </v>
      </c>
    </row>
    <row r="104" spans="1:11" x14ac:dyDescent="0.25">
      <c r="A104" s="23" t="str">
        <f t="shared" ca="1" si="21"/>
        <v>DAVE</v>
      </c>
      <c r="B104" s="26" t="str">
        <f t="shared" ca="1" si="23"/>
        <v>ANTONIA</v>
      </c>
      <c r="C104" s="26" t="str">
        <f t="shared" ca="1" si="23"/>
        <v>DAVE</v>
      </c>
      <c r="D104" s="26" t="str">
        <f t="shared" ca="1" si="23"/>
        <v>DAVE</v>
      </c>
      <c r="E104" s="26" t="str">
        <f t="shared" ca="1" si="23"/>
        <v>DAVE</v>
      </c>
      <c r="F104" s="26" t="str">
        <f t="shared" ca="1" si="23"/>
        <v>JASON</v>
      </c>
      <c r="G104" s="26" t="str">
        <f t="shared" ca="1" si="23"/>
        <v xml:space="preserve"> </v>
      </c>
      <c r="H104" s="26" t="str">
        <f t="shared" ca="1" si="23"/>
        <v xml:space="preserve"> </v>
      </c>
      <c r="I104" s="26" t="str">
        <f t="shared" ca="1" si="24"/>
        <v xml:space="preserve"> </v>
      </c>
      <c r="J104" s="26" t="str">
        <f t="shared" ca="1" si="24"/>
        <v xml:space="preserve"> </v>
      </c>
      <c r="K104" s="26" t="str">
        <f t="shared" ca="1" si="24"/>
        <v xml:space="preserve"> </v>
      </c>
    </row>
    <row r="105" spans="1:11" x14ac:dyDescent="0.25">
      <c r="A105" s="23" t="str">
        <f t="shared" ca="1" si="21"/>
        <v xml:space="preserve"> </v>
      </c>
      <c r="B105" s="26" t="str">
        <f t="shared" ca="1" si="23"/>
        <v xml:space="preserve"> </v>
      </c>
      <c r="C105" s="26" t="str">
        <f t="shared" ca="1" si="23"/>
        <v xml:space="preserve"> </v>
      </c>
      <c r="D105" s="26" t="str">
        <f t="shared" ca="1" si="23"/>
        <v xml:space="preserve"> </v>
      </c>
      <c r="E105" s="26" t="str">
        <f t="shared" ca="1" si="23"/>
        <v xml:space="preserve"> </v>
      </c>
      <c r="F105" s="26" t="str">
        <f t="shared" ca="1" si="23"/>
        <v xml:space="preserve"> </v>
      </c>
      <c r="G105" s="26" t="str">
        <f t="shared" ca="1" si="23"/>
        <v xml:space="preserve"> </v>
      </c>
      <c r="H105" s="26" t="str">
        <f t="shared" ca="1" si="23"/>
        <v xml:space="preserve"> </v>
      </c>
      <c r="I105" s="26" t="str">
        <f t="shared" ca="1" si="24"/>
        <v xml:space="preserve"> </v>
      </c>
      <c r="J105" s="26" t="str">
        <f t="shared" ca="1" si="24"/>
        <v xml:space="preserve"> </v>
      </c>
      <c r="K105" s="26" t="str">
        <f t="shared" ca="1" si="24"/>
        <v xml:space="preserve"> </v>
      </c>
    </row>
    <row r="106" spans="1:11" x14ac:dyDescent="0.25">
      <c r="A106" s="23" t="str">
        <f t="shared" ca="1" si="21"/>
        <v xml:space="preserve"> </v>
      </c>
      <c r="B106" s="26" t="str">
        <f t="shared" ca="1" si="23"/>
        <v xml:space="preserve"> </v>
      </c>
      <c r="C106" s="26" t="str">
        <f t="shared" ca="1" si="23"/>
        <v xml:space="preserve"> </v>
      </c>
      <c r="D106" s="26" t="str">
        <f t="shared" ca="1" si="23"/>
        <v xml:space="preserve"> </v>
      </c>
      <c r="E106" s="26" t="str">
        <f t="shared" ca="1" si="23"/>
        <v xml:space="preserve"> </v>
      </c>
      <c r="F106" s="26" t="str">
        <f t="shared" ca="1" si="23"/>
        <v xml:space="preserve"> </v>
      </c>
      <c r="G106" s="26" t="str">
        <f t="shared" ca="1" si="23"/>
        <v xml:space="preserve"> </v>
      </c>
      <c r="H106" s="26" t="str">
        <f t="shared" ca="1" si="23"/>
        <v xml:space="preserve"> </v>
      </c>
      <c r="I106" s="26" t="str">
        <f t="shared" ca="1" si="24"/>
        <v xml:space="preserve"> </v>
      </c>
      <c r="J106" s="26" t="str">
        <f t="shared" ca="1" si="24"/>
        <v xml:space="preserve"> </v>
      </c>
      <c r="K106" s="26" t="str">
        <f t="shared" ca="1" si="24"/>
        <v xml:space="preserve"> </v>
      </c>
    </row>
    <row r="107" spans="1:11" x14ac:dyDescent="0.25">
      <c r="A107" s="23" t="str">
        <f t="shared" ca="1" si="21"/>
        <v xml:space="preserve"> </v>
      </c>
      <c r="B107" s="26" t="str">
        <f t="shared" ca="1" si="23"/>
        <v xml:space="preserve"> </v>
      </c>
      <c r="C107" s="26" t="str">
        <f t="shared" ca="1" si="23"/>
        <v xml:space="preserve"> </v>
      </c>
      <c r="D107" s="26" t="str">
        <f t="shared" ca="1" si="23"/>
        <v xml:space="preserve"> </v>
      </c>
      <c r="E107" s="26" t="str">
        <f t="shared" ca="1" si="23"/>
        <v xml:space="preserve"> </v>
      </c>
      <c r="F107" s="26" t="str">
        <f t="shared" ca="1" si="23"/>
        <v xml:space="preserve"> </v>
      </c>
      <c r="G107" s="26" t="str">
        <f t="shared" ca="1" si="23"/>
        <v xml:space="preserve"> </v>
      </c>
      <c r="H107" s="26" t="str">
        <f t="shared" ca="1" si="23"/>
        <v xml:space="preserve"> </v>
      </c>
      <c r="I107" s="26" t="str">
        <f t="shared" ca="1" si="24"/>
        <v xml:space="preserve"> </v>
      </c>
      <c r="J107" s="26" t="str">
        <f t="shared" ca="1" si="24"/>
        <v xml:space="preserve"> </v>
      </c>
      <c r="K107" s="26" t="str">
        <f t="shared" ca="1" si="24"/>
        <v xml:space="preserve"> </v>
      </c>
    </row>
    <row r="108" spans="1:11" x14ac:dyDescent="0.25">
      <c r="A108" s="23" t="str">
        <f t="shared" ca="1" si="21"/>
        <v xml:space="preserve"> </v>
      </c>
      <c r="B108" s="26" t="str">
        <f t="shared" ca="1" si="23"/>
        <v xml:space="preserve"> </v>
      </c>
      <c r="C108" s="26" t="str">
        <f t="shared" ca="1" si="23"/>
        <v xml:space="preserve"> </v>
      </c>
      <c r="D108" s="26" t="str">
        <f t="shared" ca="1" si="23"/>
        <v xml:space="preserve"> </v>
      </c>
      <c r="E108" s="26" t="str">
        <f t="shared" ca="1" si="23"/>
        <v xml:space="preserve"> </v>
      </c>
      <c r="F108" s="26" t="str">
        <f t="shared" ca="1" si="23"/>
        <v xml:space="preserve"> </v>
      </c>
      <c r="G108" s="26" t="str">
        <f t="shared" ca="1" si="23"/>
        <v xml:space="preserve"> </v>
      </c>
      <c r="H108" s="26" t="str">
        <f t="shared" ca="1" si="23"/>
        <v xml:space="preserve"> </v>
      </c>
      <c r="I108" s="26" t="str">
        <f t="shared" ca="1" si="24"/>
        <v xml:space="preserve"> </v>
      </c>
      <c r="J108" s="26" t="str">
        <f t="shared" ca="1" si="24"/>
        <v xml:space="preserve"> </v>
      </c>
      <c r="K108" s="26" t="str">
        <f t="shared" ca="1" si="24"/>
        <v xml:space="preserve"> </v>
      </c>
    </row>
    <row r="109" spans="1:11" ht="15.75" thickBot="1" x14ac:dyDescent="0.3">
      <c r="A109" s="24" t="str">
        <f t="shared" ca="1" si="21"/>
        <v xml:space="preserve"> </v>
      </c>
      <c r="B109" s="27" t="str">
        <f t="shared" ca="1" si="23"/>
        <v xml:space="preserve"> </v>
      </c>
      <c r="C109" s="27" t="str">
        <f t="shared" ca="1" si="23"/>
        <v xml:space="preserve"> </v>
      </c>
      <c r="D109" s="27" t="str">
        <f t="shared" ca="1" si="23"/>
        <v xml:space="preserve"> </v>
      </c>
      <c r="E109" s="27" t="str">
        <f t="shared" ca="1" si="23"/>
        <v xml:space="preserve"> </v>
      </c>
      <c r="F109" s="27" t="str">
        <f t="shared" ca="1" si="23"/>
        <v xml:space="preserve"> </v>
      </c>
      <c r="G109" s="27" t="str">
        <f t="shared" ca="1" si="23"/>
        <v xml:space="preserve"> </v>
      </c>
      <c r="H109" s="27" t="str">
        <f t="shared" ca="1" si="23"/>
        <v xml:space="preserve"> </v>
      </c>
      <c r="I109" s="27" t="str">
        <f t="shared" ca="1" si="24"/>
        <v xml:space="preserve"> </v>
      </c>
      <c r="J109" s="27" t="str">
        <f t="shared" ca="1" si="24"/>
        <v xml:space="preserve"> </v>
      </c>
      <c r="K109" s="27" t="str">
        <f t="shared" ca="1" si="24"/>
        <v xml:space="preserve"> </v>
      </c>
    </row>
    <row r="110" spans="1:11" x14ac:dyDescent="0.25">
      <c r="A110" s="22" t="str">
        <f t="shared" ca="1" si="21"/>
        <v>ANTONIA</v>
      </c>
      <c r="B110" s="25" t="str">
        <f t="shared" ca="1" si="23"/>
        <v>ANTONIA</v>
      </c>
      <c r="C110" s="25" t="str">
        <f t="shared" ca="1" si="23"/>
        <v>ANTONIA</v>
      </c>
      <c r="D110" s="25" t="str">
        <f t="shared" ca="1" si="23"/>
        <v>TRUMPET</v>
      </c>
      <c r="E110" s="25" t="str">
        <f t="shared" ca="1" si="23"/>
        <v>ANTONIA</v>
      </c>
      <c r="F110" s="25" t="str">
        <f t="shared" ca="1" si="23"/>
        <v>ANTONIA</v>
      </c>
      <c r="G110" s="25" t="str">
        <f t="shared" ca="1" si="23"/>
        <v xml:space="preserve"> </v>
      </c>
      <c r="H110" s="25" t="str">
        <f t="shared" ca="1" si="23"/>
        <v xml:space="preserve"> </v>
      </c>
      <c r="I110" s="25" t="str">
        <f t="shared" ca="1" si="24"/>
        <v xml:space="preserve"> </v>
      </c>
      <c r="J110" s="25" t="str">
        <f t="shared" ca="1" si="24"/>
        <v xml:space="preserve"> </v>
      </c>
      <c r="K110" s="25" t="str">
        <f t="shared" ca="1" si="24"/>
        <v xml:space="preserve"> </v>
      </c>
    </row>
    <row r="111" spans="1:11" x14ac:dyDescent="0.25">
      <c r="A111" s="23" t="str">
        <f t="shared" ca="1" si="21"/>
        <v>ANTONIA</v>
      </c>
      <c r="B111" s="26" t="str">
        <f t="shared" ca="1" si="23"/>
        <v>TRUMPET</v>
      </c>
      <c r="C111" s="26" t="str">
        <f t="shared" ca="1" si="23"/>
        <v>ANTONIA</v>
      </c>
      <c r="D111" s="26" t="str">
        <f t="shared" ca="1" si="23"/>
        <v>TRUMPET</v>
      </c>
      <c r="E111" s="26" t="str">
        <f t="shared" ca="1" si="23"/>
        <v>ANTONIA</v>
      </c>
      <c r="F111" s="26" t="str">
        <f t="shared" ca="1" si="23"/>
        <v>ANTONIA</v>
      </c>
      <c r="G111" s="26" t="str">
        <f t="shared" ca="1" si="23"/>
        <v xml:space="preserve"> </v>
      </c>
      <c r="H111" s="26" t="str">
        <f t="shared" ca="1" si="23"/>
        <v xml:space="preserve"> </v>
      </c>
      <c r="I111" s="26" t="str">
        <f t="shared" ca="1" si="24"/>
        <v xml:space="preserve"> </v>
      </c>
      <c r="J111" s="26" t="str">
        <f t="shared" ca="1" si="24"/>
        <v xml:space="preserve"> </v>
      </c>
      <c r="K111" s="26" t="str">
        <f t="shared" ca="1" si="24"/>
        <v xml:space="preserve"> </v>
      </c>
    </row>
    <row r="112" spans="1:11" x14ac:dyDescent="0.25">
      <c r="A112" s="23" t="str">
        <f t="shared" ca="1" si="21"/>
        <v>ANTONIA</v>
      </c>
      <c r="B112" s="26" t="str">
        <f t="shared" ca="1" si="23"/>
        <v>TRUMPET</v>
      </c>
      <c r="C112" s="26" t="str">
        <f t="shared" ca="1" si="23"/>
        <v>ANTONIA</v>
      </c>
      <c r="D112" s="26" t="str">
        <f t="shared" ca="1" si="23"/>
        <v>TRUMPET</v>
      </c>
      <c r="E112" s="26" t="str">
        <f t="shared" ca="1" si="23"/>
        <v>ANTONIA</v>
      </c>
      <c r="F112" s="26" t="str">
        <f t="shared" ca="1" si="23"/>
        <v>ANTONIA</v>
      </c>
      <c r="G112" s="26" t="str">
        <f t="shared" ca="1" si="23"/>
        <v xml:space="preserve"> </v>
      </c>
      <c r="H112" s="26" t="str">
        <f t="shared" ca="1" si="23"/>
        <v xml:space="preserve"> </v>
      </c>
      <c r="I112" s="26" t="str">
        <f t="shared" ca="1" si="24"/>
        <v xml:space="preserve"> </v>
      </c>
      <c r="J112" s="26" t="str">
        <f t="shared" ca="1" si="24"/>
        <v xml:space="preserve"> </v>
      </c>
      <c r="K112" s="26" t="str">
        <f t="shared" ca="1" si="24"/>
        <v xml:space="preserve"> </v>
      </c>
    </row>
    <row r="113" spans="1:11" x14ac:dyDescent="0.25">
      <c r="A113" s="23" t="str">
        <f t="shared" ca="1" si="21"/>
        <v>ANTONIA</v>
      </c>
      <c r="B113" s="26" t="str">
        <f t="shared" ca="1" si="23"/>
        <v>ANTONIA</v>
      </c>
      <c r="C113" s="26" t="str">
        <f t="shared" ca="1" si="23"/>
        <v>ANTONIA</v>
      </c>
      <c r="D113" s="26" t="str">
        <f t="shared" ca="1" si="23"/>
        <v>ANTONIA</v>
      </c>
      <c r="E113" s="26" t="str">
        <f t="shared" ca="1" si="23"/>
        <v>ANTONIA</v>
      </c>
      <c r="F113" s="26" t="str">
        <f t="shared" ca="1" si="23"/>
        <v>ANTONIA</v>
      </c>
      <c r="G113" s="26" t="str">
        <f t="shared" ca="1" si="23"/>
        <v xml:space="preserve"> </v>
      </c>
      <c r="H113" s="26" t="str">
        <f t="shared" ca="1" si="23"/>
        <v xml:space="preserve"> </v>
      </c>
      <c r="I113" s="26" t="str">
        <f t="shared" ca="1" si="24"/>
        <v xml:space="preserve"> </v>
      </c>
      <c r="J113" s="26" t="str">
        <f t="shared" ca="1" si="24"/>
        <v xml:space="preserve"> </v>
      </c>
      <c r="K113" s="26" t="str">
        <f t="shared" ca="1" si="24"/>
        <v xml:space="preserve"> </v>
      </c>
    </row>
    <row r="114" spans="1:11" x14ac:dyDescent="0.25">
      <c r="A114" s="23" t="str">
        <f t="shared" ca="1" si="21"/>
        <v>ANTONIA</v>
      </c>
      <c r="B114" s="26" t="str">
        <f t="shared" ca="1" si="23"/>
        <v>TRUMPET</v>
      </c>
      <c r="C114" s="26" t="str">
        <f t="shared" ca="1" si="23"/>
        <v>ANTONIA</v>
      </c>
      <c r="D114" s="26" t="str">
        <f t="shared" ca="1" si="23"/>
        <v>ANTONIA</v>
      </c>
      <c r="E114" s="26" t="str">
        <f t="shared" ca="1" si="23"/>
        <v>ANTONIA</v>
      </c>
      <c r="F114" s="26" t="str">
        <f t="shared" ca="1" si="23"/>
        <v>ANTONIA</v>
      </c>
      <c r="G114" s="26" t="str">
        <f t="shared" ca="1" si="23"/>
        <v xml:space="preserve"> </v>
      </c>
      <c r="H114" s="26" t="str">
        <f t="shared" ca="1" si="23"/>
        <v xml:space="preserve"> </v>
      </c>
      <c r="I114" s="26" t="str">
        <f t="shared" ca="1" si="24"/>
        <v xml:space="preserve"> </v>
      </c>
      <c r="J114" s="26" t="str">
        <f t="shared" ca="1" si="24"/>
        <v xml:space="preserve"> </v>
      </c>
      <c r="K114" s="26" t="str">
        <f t="shared" ca="1" si="24"/>
        <v xml:space="preserve"> </v>
      </c>
    </row>
    <row r="115" spans="1:11" x14ac:dyDescent="0.25">
      <c r="A115" s="23" t="str">
        <f t="shared" ca="1" si="21"/>
        <v xml:space="preserve"> </v>
      </c>
      <c r="B115" s="26" t="str">
        <f t="shared" ca="1" si="23"/>
        <v xml:space="preserve"> </v>
      </c>
      <c r="C115" s="26" t="str">
        <f t="shared" ca="1" si="23"/>
        <v xml:space="preserve"> </v>
      </c>
      <c r="D115" s="26" t="str">
        <f t="shared" ca="1" si="23"/>
        <v xml:space="preserve"> </v>
      </c>
      <c r="E115" s="26" t="str">
        <f t="shared" ca="1" si="23"/>
        <v xml:space="preserve"> </v>
      </c>
      <c r="F115" s="26" t="str">
        <f t="shared" ca="1" si="23"/>
        <v xml:space="preserve"> </v>
      </c>
      <c r="G115" s="26" t="str">
        <f t="shared" ca="1" si="23"/>
        <v xml:space="preserve"> </v>
      </c>
      <c r="H115" s="26" t="str">
        <f t="shared" ca="1" si="23"/>
        <v xml:space="preserve"> </v>
      </c>
      <c r="I115" s="26" t="str">
        <f t="shared" ca="1" si="24"/>
        <v xml:space="preserve"> </v>
      </c>
      <c r="J115" s="26" t="str">
        <f t="shared" ca="1" si="24"/>
        <v xml:space="preserve"> </v>
      </c>
      <c r="K115" s="26" t="str">
        <f t="shared" ca="1" si="24"/>
        <v xml:space="preserve"> </v>
      </c>
    </row>
    <row r="116" spans="1:11" x14ac:dyDescent="0.25">
      <c r="A116" s="23" t="str">
        <f t="shared" ca="1" si="21"/>
        <v xml:space="preserve"> </v>
      </c>
      <c r="B116" s="26" t="str">
        <f t="shared" ca="1" si="23"/>
        <v xml:space="preserve"> </v>
      </c>
      <c r="C116" s="26" t="str">
        <f t="shared" ca="1" si="23"/>
        <v xml:space="preserve"> </v>
      </c>
      <c r="D116" s="26" t="str">
        <f t="shared" ca="1" si="23"/>
        <v xml:space="preserve"> </v>
      </c>
      <c r="E116" s="26" t="str">
        <f t="shared" ca="1" si="23"/>
        <v xml:space="preserve"> </v>
      </c>
      <c r="F116" s="26" t="str">
        <f t="shared" ca="1" si="23"/>
        <v xml:space="preserve"> </v>
      </c>
      <c r="G116" s="26" t="str">
        <f t="shared" ca="1" si="23"/>
        <v xml:space="preserve"> </v>
      </c>
      <c r="H116" s="26" t="str">
        <f t="shared" ca="1" si="23"/>
        <v xml:space="preserve"> </v>
      </c>
      <c r="I116" s="26" t="str">
        <f t="shared" ca="1" si="24"/>
        <v xml:space="preserve"> </v>
      </c>
      <c r="J116" s="26" t="str">
        <f t="shared" ca="1" si="24"/>
        <v xml:space="preserve"> </v>
      </c>
      <c r="K116" s="26" t="str">
        <f t="shared" ca="1" si="24"/>
        <v xml:space="preserve"> </v>
      </c>
    </row>
    <row r="117" spans="1:11" x14ac:dyDescent="0.25">
      <c r="A117" s="23" t="str">
        <f t="shared" ca="1" si="21"/>
        <v xml:space="preserve"> </v>
      </c>
      <c r="B117" s="26" t="str">
        <f t="shared" ref="B117:K119" ca="1" si="25">IFERROR(INDIRECT("'"&amp;B$5&amp;"'!$M"&amp;ROW(B117)-14)," ")</f>
        <v xml:space="preserve"> </v>
      </c>
      <c r="C117" s="26" t="str">
        <f t="shared" ca="1" si="25"/>
        <v xml:space="preserve"> </v>
      </c>
      <c r="D117" s="26" t="str">
        <f t="shared" ca="1" si="25"/>
        <v xml:space="preserve"> </v>
      </c>
      <c r="E117" s="26" t="str">
        <f t="shared" ca="1" si="25"/>
        <v xml:space="preserve"> </v>
      </c>
      <c r="F117" s="26" t="str">
        <f t="shared" ca="1" si="25"/>
        <v xml:space="preserve"> </v>
      </c>
      <c r="G117" s="26" t="str">
        <f t="shared" ca="1" si="25"/>
        <v xml:space="preserve"> </v>
      </c>
      <c r="H117" s="26" t="str">
        <f t="shared" ca="1" si="25"/>
        <v xml:space="preserve"> </v>
      </c>
      <c r="I117" s="26" t="str">
        <f t="shared" ca="1" si="25"/>
        <v xml:space="preserve"> </v>
      </c>
      <c r="J117" s="26" t="str">
        <f t="shared" ca="1" si="25"/>
        <v xml:space="preserve"> </v>
      </c>
      <c r="K117" s="26" t="str">
        <f t="shared" ca="1" si="25"/>
        <v xml:space="preserve"> </v>
      </c>
    </row>
    <row r="118" spans="1:11" x14ac:dyDescent="0.25">
      <c r="A118" s="23" t="str">
        <f t="shared" ca="1" si="21"/>
        <v xml:space="preserve"> </v>
      </c>
      <c r="B118" s="26" t="str">
        <f t="shared" ca="1" si="25"/>
        <v xml:space="preserve"> </v>
      </c>
      <c r="C118" s="26" t="str">
        <f t="shared" ca="1" si="25"/>
        <v xml:space="preserve"> </v>
      </c>
      <c r="D118" s="26" t="str">
        <f t="shared" ca="1" si="25"/>
        <v xml:space="preserve"> </v>
      </c>
      <c r="E118" s="26" t="str">
        <f t="shared" ca="1" si="25"/>
        <v xml:space="preserve"> </v>
      </c>
      <c r="F118" s="26" t="str">
        <f t="shared" ca="1" si="25"/>
        <v xml:space="preserve"> </v>
      </c>
      <c r="G118" s="26" t="str">
        <f t="shared" ca="1" si="25"/>
        <v xml:space="preserve"> </v>
      </c>
      <c r="H118" s="26" t="str">
        <f t="shared" ca="1" si="25"/>
        <v xml:space="preserve"> </v>
      </c>
      <c r="I118" s="26" t="str">
        <f t="shared" ca="1" si="25"/>
        <v xml:space="preserve"> </v>
      </c>
      <c r="J118" s="26" t="str">
        <f t="shared" ca="1" si="25"/>
        <v xml:space="preserve"> </v>
      </c>
      <c r="K118" s="26" t="str">
        <f t="shared" ca="1" si="25"/>
        <v xml:space="preserve"> </v>
      </c>
    </row>
    <row r="119" spans="1:11" ht="15.75" thickBot="1" x14ac:dyDescent="0.3">
      <c r="A119" s="24" t="str">
        <f t="shared" ca="1" si="21"/>
        <v xml:space="preserve"> </v>
      </c>
      <c r="B119" s="27" t="str">
        <f t="shared" ca="1" si="25"/>
        <v xml:space="preserve"> </v>
      </c>
      <c r="C119" s="27" t="str">
        <f t="shared" ca="1" si="25"/>
        <v xml:space="preserve"> </v>
      </c>
      <c r="D119" s="27" t="str">
        <f t="shared" ca="1" si="25"/>
        <v xml:space="preserve"> </v>
      </c>
      <c r="E119" s="27" t="str">
        <f t="shared" ca="1" si="25"/>
        <v xml:space="preserve"> </v>
      </c>
      <c r="F119" s="27" t="str">
        <f t="shared" ca="1" si="25"/>
        <v xml:space="preserve"> </v>
      </c>
      <c r="G119" s="27" t="str">
        <f t="shared" ca="1" si="25"/>
        <v xml:space="preserve"> </v>
      </c>
      <c r="H119" s="27" t="str">
        <f t="shared" ca="1" si="25"/>
        <v xml:space="preserve"> </v>
      </c>
      <c r="I119" s="27" t="str">
        <f t="shared" ca="1" si="25"/>
        <v xml:space="preserve"> </v>
      </c>
      <c r="J119" s="27" t="str">
        <f t="shared" ca="1" si="25"/>
        <v xml:space="preserve"> </v>
      </c>
      <c r="K119" s="27" t="str">
        <f t="shared" ca="1" si="25"/>
        <v xml:space="preserve"> </v>
      </c>
    </row>
  </sheetData>
  <mergeCells count="10">
    <mergeCell ref="H3:I3"/>
    <mergeCell ref="B1:D1"/>
    <mergeCell ref="G1:H1"/>
    <mergeCell ref="J1:K1"/>
    <mergeCell ref="B2:D2"/>
    <mergeCell ref="G2:H2"/>
    <mergeCell ref="J2:K2"/>
    <mergeCell ref="J3:K3"/>
    <mergeCell ref="A3:C3"/>
    <mergeCell ref="D3:G3"/>
  </mergeCells>
  <conditionalFormatting sqref="C7:K18">
    <cfRule type="expression" dxfId="5463" priority="74">
      <formula>ISERR(C7)</formula>
    </cfRule>
  </conditionalFormatting>
  <conditionalFormatting sqref="B18:K18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">
    <cfRule type="colorScale" priority="72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C21:C119">
    <cfRule type="expression" dxfId="5462" priority="66">
      <formula>$A21=C21</formula>
    </cfRule>
  </conditionalFormatting>
  <conditionalFormatting sqref="C20">
    <cfRule type="expression" dxfId="5461" priority="65">
      <formula>$A20=C20</formula>
    </cfRule>
  </conditionalFormatting>
  <conditionalFormatting sqref="C20:C119">
    <cfRule type="expression" dxfId="5460" priority="64">
      <formula>(" "=C20)</formula>
    </cfRule>
  </conditionalFormatting>
  <conditionalFormatting sqref="O7:O16">
    <cfRule type="expression" dxfId="5459" priority="34">
      <formula>(" "=O7)</formula>
    </cfRule>
  </conditionalFormatting>
  <conditionalFormatting sqref="B21:B119">
    <cfRule type="expression" dxfId="5458" priority="27">
      <formula>$A21=B21</formula>
    </cfRule>
  </conditionalFormatting>
  <conditionalFormatting sqref="B20">
    <cfRule type="expression" dxfId="5457" priority="26">
      <formula>$A20=B20</formula>
    </cfRule>
  </conditionalFormatting>
  <conditionalFormatting sqref="B20:B119">
    <cfRule type="expression" dxfId="5456" priority="25">
      <formula>(" "=B20)</formula>
    </cfRule>
  </conditionalFormatting>
  <conditionalFormatting sqref="D21:D119">
    <cfRule type="expression" dxfId="5455" priority="24">
      <formula>$A21=D21</formula>
    </cfRule>
  </conditionalFormatting>
  <conditionalFormatting sqref="D20">
    <cfRule type="expression" dxfId="5454" priority="23">
      <formula>$A20=D20</formula>
    </cfRule>
  </conditionalFormatting>
  <conditionalFormatting sqref="D20:D119">
    <cfRule type="expression" dxfId="5453" priority="22">
      <formula>(" "=D20)</formula>
    </cfRule>
  </conditionalFormatting>
  <conditionalFormatting sqref="E21:E119">
    <cfRule type="expression" dxfId="5452" priority="21">
      <formula>$A21=E21</formula>
    </cfRule>
  </conditionalFormatting>
  <conditionalFormatting sqref="E20">
    <cfRule type="expression" dxfId="5451" priority="20">
      <formula>$A20=E20</formula>
    </cfRule>
  </conditionalFormatting>
  <conditionalFormatting sqref="E20:E119">
    <cfRule type="expression" dxfId="5450" priority="19">
      <formula>(" "=E20)</formula>
    </cfRule>
  </conditionalFormatting>
  <conditionalFormatting sqref="F21:F119">
    <cfRule type="expression" dxfId="5449" priority="18">
      <formula>$A21=F21</formula>
    </cfRule>
  </conditionalFormatting>
  <conditionalFormatting sqref="F20">
    <cfRule type="expression" dxfId="5448" priority="17">
      <formula>$A20=F20</formula>
    </cfRule>
  </conditionalFormatting>
  <conditionalFormatting sqref="F20:F119">
    <cfRule type="expression" dxfId="5447" priority="16">
      <formula>(" "=F20)</formula>
    </cfRule>
  </conditionalFormatting>
  <conditionalFormatting sqref="G21:G119">
    <cfRule type="expression" dxfId="5446" priority="15">
      <formula>$A21=G21</formula>
    </cfRule>
  </conditionalFormatting>
  <conditionalFormatting sqref="G20">
    <cfRule type="expression" dxfId="5445" priority="14">
      <formula>$A20=G20</formula>
    </cfRule>
  </conditionalFormatting>
  <conditionalFormatting sqref="G20:G119">
    <cfRule type="expression" dxfId="5444" priority="13">
      <formula>(" "=G20)</formula>
    </cfRule>
  </conditionalFormatting>
  <conditionalFormatting sqref="H21:H119">
    <cfRule type="expression" dxfId="5443" priority="12">
      <formula>$A21=H21</formula>
    </cfRule>
  </conditionalFormatting>
  <conditionalFormatting sqref="H20">
    <cfRule type="expression" dxfId="5442" priority="11">
      <formula>$A20=H20</formula>
    </cfRule>
  </conditionalFormatting>
  <conditionalFormatting sqref="H20:H119">
    <cfRule type="expression" dxfId="5441" priority="10">
      <formula>(" "=H20)</formula>
    </cfRule>
  </conditionalFormatting>
  <conditionalFormatting sqref="I21:I119">
    <cfRule type="expression" dxfId="5440" priority="9">
      <formula>$A21=I21</formula>
    </cfRule>
  </conditionalFormatting>
  <conditionalFormatting sqref="I20">
    <cfRule type="expression" dxfId="5439" priority="8">
      <formula>$A20=I20</formula>
    </cfRule>
  </conditionalFormatting>
  <conditionalFormatting sqref="I20:I119">
    <cfRule type="expression" dxfId="5438" priority="7">
      <formula>(" "=I20)</formula>
    </cfRule>
  </conditionalFormatting>
  <conditionalFormatting sqref="J21:J119">
    <cfRule type="expression" dxfId="5437" priority="6">
      <formula>$A21=J21</formula>
    </cfRule>
  </conditionalFormatting>
  <conditionalFormatting sqref="J20">
    <cfRule type="expression" dxfId="5436" priority="5">
      <formula>$A20=J20</formula>
    </cfRule>
  </conditionalFormatting>
  <conditionalFormatting sqref="J20:J119">
    <cfRule type="expression" dxfId="5435" priority="4">
      <formula>(" "=J20)</formula>
    </cfRule>
  </conditionalFormatting>
  <conditionalFormatting sqref="K21:K119">
    <cfRule type="expression" dxfId="5434" priority="3">
      <formula>$A21=K21</formula>
    </cfRule>
  </conditionalFormatting>
  <conditionalFormatting sqref="K20">
    <cfRule type="expression" dxfId="5433" priority="2">
      <formula>$A20=K20</formula>
    </cfRule>
  </conditionalFormatting>
  <conditionalFormatting sqref="K20:K119">
    <cfRule type="expression" dxfId="5432" priority="1">
      <formula>(" "=K20)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workbookViewId="0">
      <selection activeCell="B6" sqref="B6:K105"/>
    </sheetView>
  </sheetViews>
  <sheetFormatPr defaultRowHeight="15" x14ac:dyDescent="0.25"/>
  <cols>
    <col min="1" max="1" width="14.5703125" style="8" bestFit="1" customWidth="1"/>
    <col min="2" max="2" width="9.140625" style="2" customWidth="1"/>
    <col min="3" max="12" width="9.140625" style="2"/>
    <col min="13" max="13" width="18.28515625" style="2" customWidth="1"/>
    <col min="14" max="14" width="9.140625" style="3"/>
    <col min="15" max="15" width="9.140625" style="4"/>
    <col min="16" max="16" width="9.140625" style="2"/>
    <col min="17" max="17" width="16.5703125" style="2" bestFit="1" customWidth="1"/>
    <col min="18" max="16384" width="9.140625" style="2"/>
  </cols>
  <sheetData>
    <row r="1" spans="1:23" x14ac:dyDescent="0.25">
      <c r="A1" s="31" t="s">
        <v>0</v>
      </c>
      <c r="B1" s="65" t="s">
        <v>57</v>
      </c>
      <c r="C1" s="65" t="s">
        <v>57</v>
      </c>
      <c r="D1" s="65" t="s">
        <v>57</v>
      </c>
      <c r="E1" s="32" t="s">
        <v>4</v>
      </c>
      <c r="F1" s="62"/>
      <c r="G1" s="65" t="s">
        <v>61</v>
      </c>
      <c r="H1" s="65" t="s">
        <v>61</v>
      </c>
      <c r="I1" s="32" t="s">
        <v>2</v>
      </c>
      <c r="J1" s="65" t="s">
        <v>59</v>
      </c>
      <c r="K1" s="66" t="s">
        <v>59</v>
      </c>
    </row>
    <row r="2" spans="1:23" ht="15.75" thickBot="1" x14ac:dyDescent="0.3">
      <c r="A2" s="33" t="s">
        <v>1</v>
      </c>
      <c r="B2" s="67" t="s">
        <v>58</v>
      </c>
      <c r="C2" s="67" t="s">
        <v>58</v>
      </c>
      <c r="D2" s="67" t="s">
        <v>58</v>
      </c>
      <c r="E2" s="34" t="s">
        <v>3</v>
      </c>
      <c r="F2" s="63"/>
      <c r="G2" s="67" t="s">
        <v>62</v>
      </c>
      <c r="H2" s="67" t="s">
        <v>62</v>
      </c>
      <c r="I2" s="34" t="s">
        <v>24</v>
      </c>
      <c r="J2" s="67" t="s">
        <v>60</v>
      </c>
      <c r="K2" s="68" t="s">
        <v>60</v>
      </c>
      <c r="M2" s="5"/>
    </row>
    <row r="3" spans="1:23" x14ac:dyDescent="0.25">
      <c r="A3" s="6"/>
    </row>
    <row r="4" spans="1:23" ht="15.75" thickBot="1" x14ac:dyDescent="0.3">
      <c r="A4" s="2"/>
      <c r="B4" s="125" t="s">
        <v>22</v>
      </c>
      <c r="C4" s="125"/>
      <c r="D4" s="125"/>
      <c r="E4" s="125"/>
      <c r="F4" s="125"/>
      <c r="G4" s="125"/>
      <c r="H4" s="125"/>
      <c r="I4" s="125"/>
      <c r="J4" s="125"/>
      <c r="K4" s="125"/>
    </row>
    <row r="5" spans="1:23" s="6" customFormat="1" ht="15.75" thickBot="1" x14ac:dyDescent="0.3">
      <c r="A5" s="6" t="s">
        <v>23</v>
      </c>
      <c r="B5" s="9" t="s">
        <v>63</v>
      </c>
      <c r="C5" s="1" t="s">
        <v>64</v>
      </c>
      <c r="D5" s="1" t="s">
        <v>65</v>
      </c>
      <c r="E5" s="1" t="s">
        <v>66</v>
      </c>
      <c r="F5" s="1" t="b">
        <v>1</v>
      </c>
      <c r="G5" s="1" t="s">
        <v>67</v>
      </c>
      <c r="H5" s="1" t="s">
        <v>68</v>
      </c>
      <c r="I5" s="1" t="s">
        <v>69</v>
      </c>
      <c r="J5" s="1" t="s">
        <v>70</v>
      </c>
      <c r="K5" s="10" t="s">
        <v>71</v>
      </c>
      <c r="M5" s="14" t="s">
        <v>16</v>
      </c>
      <c r="N5" s="15" t="s">
        <v>17</v>
      </c>
      <c r="O5" s="7"/>
      <c r="Q5" s="6" t="s">
        <v>18</v>
      </c>
      <c r="R5" s="28" t="s">
        <v>19</v>
      </c>
      <c r="S5" s="10" t="s">
        <v>20</v>
      </c>
      <c r="U5" s="6" t="s">
        <v>29</v>
      </c>
      <c r="V5" s="6" t="s">
        <v>28</v>
      </c>
      <c r="W5" s="6" t="s">
        <v>30</v>
      </c>
    </row>
    <row r="6" spans="1:23" x14ac:dyDescent="0.25">
      <c r="A6" s="11" t="s">
        <v>63</v>
      </c>
      <c r="B6" s="41">
        <v>4.0473011392907765E-2</v>
      </c>
      <c r="C6" s="42">
        <v>1.2973626313934478E-3</v>
      </c>
      <c r="D6" s="42">
        <v>1.3921461795313513E-2</v>
      </c>
      <c r="E6" s="42">
        <v>1.7025223498685363E-2</v>
      </c>
      <c r="F6" s="42">
        <v>1.2681578032848945E-2</v>
      </c>
      <c r="G6" s="42">
        <v>1.4459053074719341E-3</v>
      </c>
      <c r="H6" s="42">
        <v>8.4983620544715616E-3</v>
      </c>
      <c r="I6" s="42">
        <v>1.2222155579333122E-2</v>
      </c>
      <c r="J6" s="42">
        <v>2.4636810585632718E-2</v>
      </c>
      <c r="K6" s="43">
        <v>2.9991019171106831E-3</v>
      </c>
      <c r="M6" s="16" t="str">
        <f t="shared" ref="M6:M69" si="0">INDEX($B$5:$K$5,MATCH(MIN($B6:$K6),$B6:$K6,0))</f>
        <v>MISSISSIPPI</v>
      </c>
      <c r="N6" s="20" t="b">
        <f t="shared" ref="N6:N69" si="1">$M6 = $A6</f>
        <v>0</v>
      </c>
      <c r="Q6" s="22" t="s">
        <v>7</v>
      </c>
      <c r="R6" s="25">
        <f>IF(ISERR($O$15)," ",$O$15)</f>
        <v>0</v>
      </c>
      <c r="S6" s="20">
        <f>(10 - COUNTIF($N6:$N15,"#N/A"))</f>
        <v>5</v>
      </c>
      <c r="U6" s="16" t="str">
        <f t="shared" ref="U6:U69" si="2">INDEX($B$5:$K$5,MATCH(MIN($B6:$K6),$B6:$K6,0))</f>
        <v>MISSISSIPPI</v>
      </c>
      <c r="V6" s="16">
        <f>MIN(B6:K6)</f>
        <v>1.2973626313934478E-3</v>
      </c>
      <c r="W6" s="16">
        <f>SMALL(B6:K6,2)-V6</f>
        <v>1.4854267607848637E-4</v>
      </c>
    </row>
    <row r="7" spans="1:23" x14ac:dyDescent="0.25">
      <c r="A7" s="12" t="s">
        <v>63</v>
      </c>
      <c r="B7" s="44">
        <v>2.895096037703751E-2</v>
      </c>
      <c r="C7" s="45">
        <v>6.2769695124199887E-3</v>
      </c>
      <c r="D7" s="45">
        <v>1.7635634840140968E-2</v>
      </c>
      <c r="E7" s="45">
        <v>2.0446177220466606E-2</v>
      </c>
      <c r="F7" s="45">
        <v>1.2405316563031621E-2</v>
      </c>
      <c r="G7" s="45">
        <v>7.1443216249378327E-4</v>
      </c>
      <c r="H7" s="45">
        <v>1.0064890743025079E-5</v>
      </c>
      <c r="I7" s="45">
        <v>1.6353956022656907E-2</v>
      </c>
      <c r="J7" s="45">
        <v>1.4133949271995572E-2</v>
      </c>
      <c r="K7" s="46">
        <v>1.3181147047294783E-3</v>
      </c>
      <c r="M7" s="18" t="str">
        <f t="shared" si="0"/>
        <v>JASON</v>
      </c>
      <c r="N7" s="17" t="b">
        <f t="shared" si="1"/>
        <v>0</v>
      </c>
      <c r="Q7" s="23" t="s">
        <v>6</v>
      </c>
      <c r="R7" s="26">
        <f>IF(ISERR($O$25)," ",$O$25)</f>
        <v>0</v>
      </c>
      <c r="S7" s="17">
        <f>(10 - COUNTIF($N16:$N25,"#N/A"))</f>
        <v>5</v>
      </c>
      <c r="U7" s="18" t="str">
        <f t="shared" si="2"/>
        <v>JASON</v>
      </c>
      <c r="V7" s="18">
        <f t="shared" ref="V7:V70" si="3">MIN(B7:K7)</f>
        <v>1.0064890743025079E-5</v>
      </c>
      <c r="W7" s="18">
        <f t="shared" ref="W7:W70" si="4">SMALL(B7:K7,2)-V7</f>
        <v>7.0436727175075819E-4</v>
      </c>
    </row>
    <row r="8" spans="1:23" x14ac:dyDescent="0.25">
      <c r="A8" s="12" t="s">
        <v>63</v>
      </c>
      <c r="B8" s="44">
        <v>3.6579389599616804E-2</v>
      </c>
      <c r="C8" s="45">
        <v>2.0492120661141644E-3</v>
      </c>
      <c r="D8" s="45">
        <v>1.8650702849669853E-2</v>
      </c>
      <c r="E8" s="45">
        <v>2.1002369759431913E-2</v>
      </c>
      <c r="F8" s="45">
        <v>1.6218156995345637E-2</v>
      </c>
      <c r="G8" s="45">
        <v>4.3655785950220544E-3</v>
      </c>
      <c r="H8" s="45">
        <v>7.7483998781381347E-3</v>
      </c>
      <c r="I8" s="45">
        <v>1.9923625717577803E-2</v>
      </c>
      <c r="J8" s="45">
        <v>2.3167175976693349E-2</v>
      </c>
      <c r="K8" s="46">
        <v>4.718670590246582E-3</v>
      </c>
      <c r="M8" s="18" t="str">
        <f t="shared" si="0"/>
        <v>MISSISSIPPI</v>
      </c>
      <c r="N8" s="17" t="b">
        <f t="shared" si="1"/>
        <v>0</v>
      </c>
      <c r="Q8" s="23" t="s">
        <v>8</v>
      </c>
      <c r="R8" s="26">
        <f>IF(ISERR($O$35)," ",$O$35)</f>
        <v>0</v>
      </c>
      <c r="S8" s="17">
        <f>(10 - COUNTIF($N26:$N35,"#N/A"))</f>
        <v>5</v>
      </c>
      <c r="U8" s="18" t="str">
        <f t="shared" si="2"/>
        <v>MISSISSIPPI</v>
      </c>
      <c r="V8" s="18">
        <f t="shared" si="3"/>
        <v>2.0492120661141644E-3</v>
      </c>
      <c r="W8" s="18">
        <f t="shared" si="4"/>
        <v>2.31636652890789E-3</v>
      </c>
    </row>
    <row r="9" spans="1:23" x14ac:dyDescent="0.25">
      <c r="A9" s="12" t="s">
        <v>63</v>
      </c>
      <c r="B9" s="44">
        <v>2.7524152147008152E-2</v>
      </c>
      <c r="C9" s="45">
        <v>5.699207233008291E-3</v>
      </c>
      <c r="D9" s="45">
        <v>1.7985185154250169E-2</v>
      </c>
      <c r="E9" s="45">
        <v>2.0238924210876093E-2</v>
      </c>
      <c r="F9" s="45">
        <v>1.603871038912956E-2</v>
      </c>
      <c r="G9" s="45">
        <v>2.7979478767988092E-3</v>
      </c>
      <c r="H9" s="45">
        <v>4.9115592544846098E-4</v>
      </c>
      <c r="I9" s="45">
        <v>1.9286273181593053E-2</v>
      </c>
      <c r="J9" s="45">
        <v>1.5324826815697731E-2</v>
      </c>
      <c r="K9" s="46">
        <v>1.2972469641388124E-3</v>
      </c>
      <c r="M9" s="18" t="str">
        <f t="shared" si="0"/>
        <v>JASON</v>
      </c>
      <c r="N9" s="17" t="b">
        <f t="shared" si="1"/>
        <v>0</v>
      </c>
      <c r="Q9" s="23" t="s">
        <v>9</v>
      </c>
      <c r="R9" s="26">
        <f>IF(ISERR($O$45)," ",$O$45)</f>
        <v>0</v>
      </c>
      <c r="S9" s="17">
        <f>(10 - COUNTIF($N36:$N45,"#N/A"))</f>
        <v>5</v>
      </c>
      <c r="U9" s="18" t="str">
        <f t="shared" si="2"/>
        <v>JASON</v>
      </c>
      <c r="V9" s="18">
        <f t="shared" si="3"/>
        <v>4.9115592544846098E-4</v>
      </c>
      <c r="W9" s="18">
        <f t="shared" si="4"/>
        <v>8.0609103869035137E-4</v>
      </c>
    </row>
    <row r="10" spans="1:23" x14ac:dyDescent="0.25">
      <c r="A10" s="12" t="s">
        <v>63</v>
      </c>
      <c r="B10" s="44">
        <v>3.1374222093949675E-2</v>
      </c>
      <c r="C10" s="45">
        <v>4.8047017663068042E-3</v>
      </c>
      <c r="D10" s="45">
        <v>1.8319412978224245E-2</v>
      </c>
      <c r="E10" s="45">
        <v>2.0956838077975062E-2</v>
      </c>
      <c r="F10" s="45">
        <v>1.36718888085329E-2</v>
      </c>
      <c r="G10" s="45">
        <v>3.1236880167913317E-3</v>
      </c>
      <c r="H10" s="45">
        <v>2.8556089727635597E-3</v>
      </c>
      <c r="I10" s="45">
        <v>1.9524598510327888E-2</v>
      </c>
      <c r="J10" s="45">
        <v>1.7196412282994081E-2</v>
      </c>
      <c r="K10" s="46">
        <v>1.7540481271103997E-3</v>
      </c>
      <c r="M10" s="18" t="str">
        <f t="shared" si="0"/>
        <v>ANTONIA</v>
      </c>
      <c r="N10" s="17" t="b">
        <f t="shared" si="1"/>
        <v>0</v>
      </c>
      <c r="Q10" s="23" t="s">
        <v>10</v>
      </c>
      <c r="R10" s="26">
        <f>IF(ISERR($O$55)," ",$O$55)</f>
        <v>0.4</v>
      </c>
      <c r="S10" s="17">
        <f>(10 - COUNTIF($N46:$N55,"#N/A"))</f>
        <v>5</v>
      </c>
      <c r="U10" s="18" t="str">
        <f t="shared" si="2"/>
        <v>ANTONIA</v>
      </c>
      <c r="V10" s="18">
        <f t="shared" si="3"/>
        <v>1.7540481271103997E-3</v>
      </c>
      <c r="W10" s="18">
        <f t="shared" si="4"/>
        <v>1.10156084565316E-3</v>
      </c>
    </row>
    <row r="11" spans="1:23" x14ac:dyDescent="0.25">
      <c r="A11" s="12" t="s">
        <v>27</v>
      </c>
      <c r="B11" s="44" t="s">
        <v>27</v>
      </c>
      <c r="C11" s="45" t="s">
        <v>27</v>
      </c>
      <c r="D11" s="45" t="s">
        <v>27</v>
      </c>
      <c r="E11" s="45" t="s">
        <v>27</v>
      </c>
      <c r="F11" s="45" t="s">
        <v>27</v>
      </c>
      <c r="G11" s="45" t="s">
        <v>27</v>
      </c>
      <c r="H11" s="45" t="s">
        <v>27</v>
      </c>
      <c r="I11" s="45" t="s">
        <v>27</v>
      </c>
      <c r="J11" s="45" t="s">
        <v>27</v>
      </c>
      <c r="K11" s="46" t="s">
        <v>27</v>
      </c>
      <c r="M11" s="18" t="e">
        <f t="shared" si="0"/>
        <v>#N/A</v>
      </c>
      <c r="N11" s="17" t="e">
        <f t="shared" si="1"/>
        <v>#N/A</v>
      </c>
      <c r="Q11" s="23" t="s">
        <v>11</v>
      </c>
      <c r="R11" s="26">
        <f>IF(ISERR($O$65)," ",$O$65)</f>
        <v>0</v>
      </c>
      <c r="S11" s="17">
        <f>(10 - COUNTIF($N56:$N65,"#N/A"))</f>
        <v>5</v>
      </c>
      <c r="U11" s="18" t="e">
        <f t="shared" si="2"/>
        <v>#N/A</v>
      </c>
      <c r="V11" s="18">
        <f t="shared" si="3"/>
        <v>0</v>
      </c>
      <c r="W11" s="18" t="e">
        <f t="shared" si="4"/>
        <v>#NUM!</v>
      </c>
    </row>
    <row r="12" spans="1:23" x14ac:dyDescent="0.25">
      <c r="A12" s="12" t="s">
        <v>27</v>
      </c>
      <c r="B12" s="44" t="s">
        <v>27</v>
      </c>
      <c r="C12" s="45" t="s">
        <v>27</v>
      </c>
      <c r="D12" s="45" t="s">
        <v>27</v>
      </c>
      <c r="E12" s="45" t="s">
        <v>27</v>
      </c>
      <c r="F12" s="45" t="s">
        <v>27</v>
      </c>
      <c r="G12" s="45" t="s">
        <v>27</v>
      </c>
      <c r="H12" s="45" t="s">
        <v>27</v>
      </c>
      <c r="I12" s="45" t="s">
        <v>27</v>
      </c>
      <c r="J12" s="45" t="s">
        <v>27</v>
      </c>
      <c r="K12" s="46" t="s">
        <v>27</v>
      </c>
      <c r="M12" s="18" t="e">
        <f t="shared" si="0"/>
        <v>#N/A</v>
      </c>
      <c r="N12" s="17" t="e">
        <f t="shared" si="1"/>
        <v>#N/A</v>
      </c>
      <c r="Q12" s="23" t="s">
        <v>12</v>
      </c>
      <c r="R12" s="26">
        <f>IF(ISERR($O$75)," ",$O$75)</f>
        <v>0</v>
      </c>
      <c r="S12" s="17">
        <f>(10 - COUNTIF($N66:$N75,"#N/A"))</f>
        <v>5</v>
      </c>
      <c r="U12" s="18" t="e">
        <f t="shared" si="2"/>
        <v>#N/A</v>
      </c>
      <c r="V12" s="18">
        <f t="shared" si="3"/>
        <v>0</v>
      </c>
      <c r="W12" s="18" t="e">
        <f t="shared" si="4"/>
        <v>#NUM!</v>
      </c>
    </row>
    <row r="13" spans="1:23" x14ac:dyDescent="0.25">
      <c r="A13" s="12" t="s">
        <v>27</v>
      </c>
      <c r="B13" s="44" t="s">
        <v>27</v>
      </c>
      <c r="C13" s="45" t="s">
        <v>27</v>
      </c>
      <c r="D13" s="45" t="s">
        <v>27</v>
      </c>
      <c r="E13" s="45" t="s">
        <v>27</v>
      </c>
      <c r="F13" s="45" t="s">
        <v>27</v>
      </c>
      <c r="G13" s="45" t="s">
        <v>27</v>
      </c>
      <c r="H13" s="45" t="s">
        <v>27</v>
      </c>
      <c r="I13" s="45" t="s">
        <v>27</v>
      </c>
      <c r="J13" s="45" t="s">
        <v>27</v>
      </c>
      <c r="K13" s="46" t="s">
        <v>27</v>
      </c>
      <c r="M13" s="18" t="e">
        <f t="shared" si="0"/>
        <v>#N/A</v>
      </c>
      <c r="N13" s="17" t="e">
        <f t="shared" si="1"/>
        <v>#N/A</v>
      </c>
      <c r="Q13" s="23" t="s">
        <v>13</v>
      </c>
      <c r="R13" s="26">
        <f>IF(ISERR($O$85)," ",$O$85)</f>
        <v>0</v>
      </c>
      <c r="S13" s="17">
        <f>(10 - COUNTIF($N76:$N85,"#N/A"))</f>
        <v>5</v>
      </c>
      <c r="U13" s="18" t="e">
        <f t="shared" si="2"/>
        <v>#N/A</v>
      </c>
      <c r="V13" s="18">
        <f t="shared" si="3"/>
        <v>0</v>
      </c>
      <c r="W13" s="18" t="e">
        <f t="shared" si="4"/>
        <v>#NUM!</v>
      </c>
    </row>
    <row r="14" spans="1:23" ht="15.75" thickBot="1" x14ac:dyDescent="0.3">
      <c r="A14" s="12" t="s">
        <v>27</v>
      </c>
      <c r="B14" s="44" t="s">
        <v>27</v>
      </c>
      <c r="C14" s="45" t="s">
        <v>27</v>
      </c>
      <c r="D14" s="45" t="s">
        <v>27</v>
      </c>
      <c r="E14" s="45" t="s">
        <v>27</v>
      </c>
      <c r="F14" s="45" t="s">
        <v>27</v>
      </c>
      <c r="G14" s="45" t="s">
        <v>27</v>
      </c>
      <c r="H14" s="45" t="s">
        <v>27</v>
      </c>
      <c r="I14" s="45" t="s">
        <v>27</v>
      </c>
      <c r="J14" s="45" t="s">
        <v>27</v>
      </c>
      <c r="K14" s="46" t="s">
        <v>27</v>
      </c>
      <c r="M14" s="18" t="e">
        <f t="shared" si="0"/>
        <v>#N/A</v>
      </c>
      <c r="N14" s="17" t="e">
        <f t="shared" si="1"/>
        <v>#N/A</v>
      </c>
      <c r="Q14" s="23" t="s">
        <v>14</v>
      </c>
      <c r="R14" s="26">
        <f>IF(ISERR($O$95)," ",$O$95)</f>
        <v>0.2</v>
      </c>
      <c r="S14" s="17">
        <f>(10 - COUNTIF($N86:$N95,"#N/A"))</f>
        <v>5</v>
      </c>
      <c r="U14" s="18" t="e">
        <f t="shared" si="2"/>
        <v>#N/A</v>
      </c>
      <c r="V14" s="18">
        <f t="shared" si="3"/>
        <v>0</v>
      </c>
      <c r="W14" s="18" t="e">
        <f t="shared" si="4"/>
        <v>#NUM!</v>
      </c>
    </row>
    <row r="15" spans="1:23" ht="15.75" thickBot="1" x14ac:dyDescent="0.3">
      <c r="A15" s="13" t="s">
        <v>27</v>
      </c>
      <c r="B15" s="47" t="s">
        <v>27</v>
      </c>
      <c r="C15" s="48" t="s">
        <v>27</v>
      </c>
      <c r="D15" s="48" t="s">
        <v>27</v>
      </c>
      <c r="E15" s="48" t="s">
        <v>27</v>
      </c>
      <c r="F15" s="48" t="s">
        <v>27</v>
      </c>
      <c r="G15" s="48" t="s">
        <v>27</v>
      </c>
      <c r="H15" s="48" t="s">
        <v>27</v>
      </c>
      <c r="I15" s="48" t="s">
        <v>27</v>
      </c>
      <c r="J15" s="48" t="s">
        <v>27</v>
      </c>
      <c r="K15" s="49" t="s">
        <v>27</v>
      </c>
      <c r="M15" s="19" t="e">
        <f t="shared" si="0"/>
        <v>#N/A</v>
      </c>
      <c r="N15" s="21" t="e">
        <f t="shared" si="1"/>
        <v>#N/A</v>
      </c>
      <c r="O15" s="30">
        <f>COUNTIF($N6:$N15,TRUE)/(10 - COUNTIF($N6:$N15,"#N/A"))</f>
        <v>0</v>
      </c>
      <c r="Q15" s="24" t="s">
        <v>15</v>
      </c>
      <c r="R15" s="27">
        <f>IF(ISERR($O$105)," ",$O$105)</f>
        <v>0.4</v>
      </c>
      <c r="S15" s="21">
        <f>(10 - COUNTIF($N96:$N105,"#N/A"))</f>
        <v>5</v>
      </c>
      <c r="U15" s="19" t="e">
        <f t="shared" si="2"/>
        <v>#N/A</v>
      </c>
      <c r="V15" s="19">
        <f t="shared" si="3"/>
        <v>0</v>
      </c>
      <c r="W15" s="19" t="e">
        <f t="shared" si="4"/>
        <v>#NUM!</v>
      </c>
    </row>
    <row r="16" spans="1:23" ht="15.75" thickBot="1" x14ac:dyDescent="0.3">
      <c r="A16" s="11" t="s">
        <v>64</v>
      </c>
      <c r="B16" s="41">
        <v>3.5516184221371067E-2</v>
      </c>
      <c r="C16" s="42">
        <v>8.3112091144812578E-3</v>
      </c>
      <c r="D16" s="42">
        <v>1.6930025965225019E-2</v>
      </c>
      <c r="E16" s="42">
        <v>1.8594163915953282E-2</v>
      </c>
      <c r="F16" s="42">
        <v>1.454019749960779E-2</v>
      </c>
      <c r="G16" s="42">
        <v>9.2225915785282067E-3</v>
      </c>
      <c r="H16" s="42">
        <v>6.9335201005648606E-3</v>
      </c>
      <c r="I16" s="42">
        <v>2.3917683941628194E-2</v>
      </c>
      <c r="J16" s="42">
        <v>1.6370436658699639E-2</v>
      </c>
      <c r="K16" s="43">
        <v>2.8537763625656187E-3</v>
      </c>
      <c r="M16" s="16" t="str">
        <f t="shared" si="0"/>
        <v>ANTONIA</v>
      </c>
      <c r="N16" s="20" t="b">
        <f t="shared" si="1"/>
        <v>0</v>
      </c>
      <c r="U16" s="16" t="str">
        <f t="shared" si="2"/>
        <v>ANTONIA</v>
      </c>
      <c r="V16" s="16">
        <f t="shared" si="3"/>
        <v>2.8537763625656187E-3</v>
      </c>
      <c r="W16" s="16">
        <f t="shared" si="4"/>
        <v>4.0797437379992418E-3</v>
      </c>
    </row>
    <row r="17" spans="1:23" ht="15.75" thickBot="1" x14ac:dyDescent="0.3">
      <c r="A17" s="12" t="s">
        <v>64</v>
      </c>
      <c r="B17" s="44">
        <v>2.2689794973594607E-2</v>
      </c>
      <c r="C17" s="45">
        <v>1.4187148918348547E-2</v>
      </c>
      <c r="D17" s="45">
        <v>1.8401881384893598E-2</v>
      </c>
      <c r="E17" s="45">
        <v>2.0585152994997254E-2</v>
      </c>
      <c r="F17" s="45">
        <v>1.181300856729145E-2</v>
      </c>
      <c r="G17" s="45">
        <v>8.3871986654955252E-3</v>
      </c>
      <c r="H17" s="45">
        <v>3.4052179833810314E-3</v>
      </c>
      <c r="I17" s="45">
        <v>2.5158962832402952E-2</v>
      </c>
      <c r="J17" s="45">
        <v>3.8476286083552885E-3</v>
      </c>
      <c r="K17" s="46">
        <v>3.6625481830243611E-4</v>
      </c>
      <c r="M17" s="18" t="str">
        <f t="shared" si="0"/>
        <v>ANTONIA</v>
      </c>
      <c r="N17" s="17" t="b">
        <f t="shared" si="1"/>
        <v>0</v>
      </c>
      <c r="Q17" s="61" t="s">
        <v>21</v>
      </c>
      <c r="R17" s="126">
        <f>COUNTIF($N6:$N105,TRUE)/(100 - COUNTIF($N6:$N105,"#N/A"))</f>
        <v>0.1</v>
      </c>
      <c r="S17" s="127"/>
      <c r="U17" s="18" t="str">
        <f t="shared" si="2"/>
        <v>ANTONIA</v>
      </c>
      <c r="V17" s="18">
        <f t="shared" si="3"/>
        <v>3.6625481830243611E-4</v>
      </c>
      <c r="W17" s="18">
        <f t="shared" si="4"/>
        <v>3.0389631650785953E-3</v>
      </c>
    </row>
    <row r="18" spans="1:23" x14ac:dyDescent="0.25">
      <c r="A18" s="12" t="s">
        <v>64</v>
      </c>
      <c r="B18" s="44">
        <v>1.7022250784600151E-2</v>
      </c>
      <c r="C18" s="45">
        <v>1.4112549636922628E-2</v>
      </c>
      <c r="D18" s="45">
        <v>2.11903631066718E-2</v>
      </c>
      <c r="E18" s="45">
        <v>2.3622025878202571E-2</v>
      </c>
      <c r="F18" s="45">
        <v>1.128170328056495E-2</v>
      </c>
      <c r="G18" s="45">
        <v>1.0602124460127774E-2</v>
      </c>
      <c r="H18" s="45">
        <v>6.2154998010822277E-3</v>
      </c>
      <c r="I18" s="45">
        <v>2.7306975969874914E-2</v>
      </c>
      <c r="J18" s="45">
        <v>3.2065508655647473E-3</v>
      </c>
      <c r="K18" s="46">
        <v>3.3790058822597835E-3</v>
      </c>
      <c r="M18" s="18" t="str">
        <f t="shared" si="0"/>
        <v>DAVE</v>
      </c>
      <c r="N18" s="17" t="b">
        <f t="shared" si="1"/>
        <v>0</v>
      </c>
      <c r="U18" s="18" t="str">
        <f t="shared" si="2"/>
        <v>DAVE</v>
      </c>
      <c r="V18" s="18">
        <f t="shared" si="3"/>
        <v>3.2065508655647473E-3</v>
      </c>
      <c r="W18" s="18">
        <f t="shared" si="4"/>
        <v>1.7245501669503616E-4</v>
      </c>
    </row>
    <row r="19" spans="1:23" x14ac:dyDescent="0.25">
      <c r="A19" s="12" t="s">
        <v>64</v>
      </c>
      <c r="B19" s="44">
        <v>1.697725487839935E-2</v>
      </c>
      <c r="C19" s="45">
        <v>1.5901842301075664E-2</v>
      </c>
      <c r="D19" s="45">
        <v>2.0065488218784157E-2</v>
      </c>
      <c r="E19" s="45">
        <v>2.2219246430108294E-2</v>
      </c>
      <c r="F19" s="45">
        <v>8.0951719943475053E-3</v>
      </c>
      <c r="G19" s="45">
        <v>1.1158459701563428E-2</v>
      </c>
      <c r="H19" s="45">
        <v>5.9475415158361938E-3</v>
      </c>
      <c r="I19" s="45">
        <v>2.7974493728761402E-2</v>
      </c>
      <c r="J19" s="45">
        <v>2.3537755786114389E-3</v>
      </c>
      <c r="K19" s="46">
        <v>2.9515872079336342E-3</v>
      </c>
      <c r="M19" s="18" t="str">
        <f t="shared" si="0"/>
        <v>DAVE</v>
      </c>
      <c r="N19" s="17" t="b">
        <f t="shared" si="1"/>
        <v>0</v>
      </c>
      <c r="U19" s="18" t="str">
        <f t="shared" si="2"/>
        <v>DAVE</v>
      </c>
      <c r="V19" s="18">
        <f t="shared" si="3"/>
        <v>2.3537755786114389E-3</v>
      </c>
      <c r="W19" s="18">
        <f t="shared" si="4"/>
        <v>5.9781162932219523E-4</v>
      </c>
    </row>
    <row r="20" spans="1:23" x14ac:dyDescent="0.25">
      <c r="A20" s="12" t="s">
        <v>64</v>
      </c>
      <c r="B20" s="44">
        <v>2.5629529410978721E-2</v>
      </c>
      <c r="C20" s="45">
        <v>1.3024917569715522E-2</v>
      </c>
      <c r="D20" s="45">
        <v>1.8136149577305596E-2</v>
      </c>
      <c r="E20" s="45">
        <v>2.0604605232170385E-2</v>
      </c>
      <c r="F20" s="45">
        <v>1.0391566218992482E-2</v>
      </c>
      <c r="G20" s="45">
        <v>8.3390952448566258E-3</v>
      </c>
      <c r="H20" s="45">
        <v>2.4917101971391742E-4</v>
      </c>
      <c r="I20" s="45">
        <v>2.4939788586801737E-2</v>
      </c>
      <c r="J20" s="45">
        <v>6.7238841878640709E-3</v>
      </c>
      <c r="K20" s="46">
        <v>5.9072957786510116E-4</v>
      </c>
      <c r="M20" s="18" t="str">
        <f t="shared" si="0"/>
        <v>JASON</v>
      </c>
      <c r="N20" s="17" t="b">
        <f t="shared" si="1"/>
        <v>0</v>
      </c>
      <c r="U20" s="18" t="str">
        <f t="shared" si="2"/>
        <v>JASON</v>
      </c>
      <c r="V20" s="18">
        <f t="shared" si="3"/>
        <v>2.4917101971391742E-4</v>
      </c>
      <c r="W20" s="18">
        <f t="shared" si="4"/>
        <v>3.4155855815118374E-4</v>
      </c>
    </row>
    <row r="21" spans="1:23" x14ac:dyDescent="0.25">
      <c r="A21" s="12" t="s">
        <v>27</v>
      </c>
      <c r="B21" s="44" t="s">
        <v>27</v>
      </c>
      <c r="C21" s="45" t="s">
        <v>27</v>
      </c>
      <c r="D21" s="45" t="s">
        <v>27</v>
      </c>
      <c r="E21" s="45" t="s">
        <v>27</v>
      </c>
      <c r="F21" s="45" t="s">
        <v>27</v>
      </c>
      <c r="G21" s="45" t="s">
        <v>27</v>
      </c>
      <c r="H21" s="45" t="s">
        <v>27</v>
      </c>
      <c r="I21" s="45" t="s">
        <v>27</v>
      </c>
      <c r="J21" s="45" t="s">
        <v>27</v>
      </c>
      <c r="K21" s="46" t="s">
        <v>27</v>
      </c>
      <c r="M21" s="18" t="e">
        <f t="shared" si="0"/>
        <v>#N/A</v>
      </c>
      <c r="N21" s="17" t="e">
        <f t="shared" si="1"/>
        <v>#N/A</v>
      </c>
      <c r="U21" s="18" t="e">
        <f t="shared" si="2"/>
        <v>#N/A</v>
      </c>
      <c r="V21" s="18">
        <f t="shared" si="3"/>
        <v>0</v>
      </c>
      <c r="W21" s="18" t="e">
        <f t="shared" si="4"/>
        <v>#NUM!</v>
      </c>
    </row>
    <row r="22" spans="1:23" x14ac:dyDescent="0.25">
      <c r="A22" s="12" t="s">
        <v>27</v>
      </c>
      <c r="B22" s="44" t="s">
        <v>27</v>
      </c>
      <c r="C22" s="45" t="s">
        <v>27</v>
      </c>
      <c r="D22" s="45" t="s">
        <v>27</v>
      </c>
      <c r="E22" s="45" t="s">
        <v>27</v>
      </c>
      <c r="F22" s="45" t="s">
        <v>27</v>
      </c>
      <c r="G22" s="45" t="s">
        <v>27</v>
      </c>
      <c r="H22" s="45" t="s">
        <v>27</v>
      </c>
      <c r="I22" s="45" t="s">
        <v>27</v>
      </c>
      <c r="J22" s="45" t="s">
        <v>27</v>
      </c>
      <c r="K22" s="46" t="s">
        <v>27</v>
      </c>
      <c r="M22" s="18" t="e">
        <f t="shared" si="0"/>
        <v>#N/A</v>
      </c>
      <c r="N22" s="17" t="e">
        <f t="shared" si="1"/>
        <v>#N/A</v>
      </c>
      <c r="U22" s="18" t="e">
        <f t="shared" si="2"/>
        <v>#N/A</v>
      </c>
      <c r="V22" s="18">
        <f t="shared" si="3"/>
        <v>0</v>
      </c>
      <c r="W22" s="18" t="e">
        <f t="shared" si="4"/>
        <v>#NUM!</v>
      </c>
    </row>
    <row r="23" spans="1:23" x14ac:dyDescent="0.25">
      <c r="A23" s="12" t="s">
        <v>27</v>
      </c>
      <c r="B23" s="44" t="s">
        <v>27</v>
      </c>
      <c r="C23" s="45" t="s">
        <v>27</v>
      </c>
      <c r="D23" s="45" t="s">
        <v>27</v>
      </c>
      <c r="E23" s="45" t="s">
        <v>27</v>
      </c>
      <c r="F23" s="45" t="s">
        <v>27</v>
      </c>
      <c r="G23" s="45" t="s">
        <v>27</v>
      </c>
      <c r="H23" s="45" t="s">
        <v>27</v>
      </c>
      <c r="I23" s="45" t="s">
        <v>27</v>
      </c>
      <c r="J23" s="45" t="s">
        <v>27</v>
      </c>
      <c r="K23" s="46" t="s">
        <v>27</v>
      </c>
      <c r="M23" s="18" t="e">
        <f t="shared" si="0"/>
        <v>#N/A</v>
      </c>
      <c r="N23" s="17" t="e">
        <f t="shared" si="1"/>
        <v>#N/A</v>
      </c>
      <c r="U23" s="18" t="e">
        <f t="shared" si="2"/>
        <v>#N/A</v>
      </c>
      <c r="V23" s="18">
        <f t="shared" si="3"/>
        <v>0</v>
      </c>
      <c r="W23" s="18" t="e">
        <f t="shared" si="4"/>
        <v>#NUM!</v>
      </c>
    </row>
    <row r="24" spans="1:23" ht="15.75" thickBot="1" x14ac:dyDescent="0.3">
      <c r="A24" s="12" t="s">
        <v>27</v>
      </c>
      <c r="B24" s="44" t="s">
        <v>27</v>
      </c>
      <c r="C24" s="45" t="s">
        <v>27</v>
      </c>
      <c r="D24" s="45" t="s">
        <v>27</v>
      </c>
      <c r="E24" s="45" t="s">
        <v>27</v>
      </c>
      <c r="F24" s="45" t="s">
        <v>27</v>
      </c>
      <c r="G24" s="45" t="s">
        <v>27</v>
      </c>
      <c r="H24" s="50" t="s">
        <v>27</v>
      </c>
      <c r="I24" s="45" t="s">
        <v>27</v>
      </c>
      <c r="J24" s="45" t="s">
        <v>27</v>
      </c>
      <c r="K24" s="46" t="s">
        <v>27</v>
      </c>
      <c r="M24" s="18" t="e">
        <f t="shared" si="0"/>
        <v>#N/A</v>
      </c>
      <c r="N24" s="17" t="e">
        <f t="shared" si="1"/>
        <v>#N/A</v>
      </c>
      <c r="U24" s="18" t="e">
        <f t="shared" si="2"/>
        <v>#N/A</v>
      </c>
      <c r="V24" s="18">
        <f t="shared" si="3"/>
        <v>0</v>
      </c>
      <c r="W24" s="18" t="e">
        <f t="shared" si="4"/>
        <v>#NUM!</v>
      </c>
    </row>
    <row r="25" spans="1:23" ht="15.75" thickBot="1" x14ac:dyDescent="0.3">
      <c r="A25" s="13" t="s">
        <v>27</v>
      </c>
      <c r="B25" s="47" t="s">
        <v>27</v>
      </c>
      <c r="C25" s="48" t="s">
        <v>27</v>
      </c>
      <c r="D25" s="48" t="s">
        <v>27</v>
      </c>
      <c r="E25" s="48" t="s">
        <v>27</v>
      </c>
      <c r="F25" s="48" t="s">
        <v>27</v>
      </c>
      <c r="G25" s="48" t="s">
        <v>27</v>
      </c>
      <c r="H25" s="48" t="s">
        <v>27</v>
      </c>
      <c r="I25" s="48" t="s">
        <v>27</v>
      </c>
      <c r="J25" s="48" t="s">
        <v>27</v>
      </c>
      <c r="K25" s="49" t="s">
        <v>27</v>
      </c>
      <c r="M25" s="19" t="e">
        <f t="shared" si="0"/>
        <v>#N/A</v>
      </c>
      <c r="N25" s="21" t="e">
        <f t="shared" si="1"/>
        <v>#N/A</v>
      </c>
      <c r="O25" s="30">
        <f>COUNTIF($N16:$N25,TRUE)/(10 - COUNTIF($N16:$N25,"#N/A"))</f>
        <v>0</v>
      </c>
      <c r="U25" s="19" t="e">
        <f t="shared" si="2"/>
        <v>#N/A</v>
      </c>
      <c r="V25" s="19">
        <f t="shared" si="3"/>
        <v>0</v>
      </c>
      <c r="W25" s="19" t="e">
        <f t="shared" si="4"/>
        <v>#NUM!</v>
      </c>
    </row>
    <row r="26" spans="1:23" x14ac:dyDescent="0.25">
      <c r="A26" s="11" t="s">
        <v>65</v>
      </c>
      <c r="B26" s="41">
        <v>9.2606533205840683E-2</v>
      </c>
      <c r="C26" s="42">
        <v>1.534023645765796E-2</v>
      </c>
      <c r="D26" s="42">
        <v>9.1362384333411595E-3</v>
      </c>
      <c r="E26" s="42">
        <v>7.1072519928358779E-3</v>
      </c>
      <c r="F26" s="42">
        <v>2.2158748278636731E-3</v>
      </c>
      <c r="G26" s="42">
        <v>7.2805410875386306E-3</v>
      </c>
      <c r="H26" s="42">
        <v>5.129211292942485E-2</v>
      </c>
      <c r="I26" s="42">
        <v>9.7624137076981893E-3</v>
      </c>
      <c r="J26" s="42">
        <v>7.7160048719278201E-2</v>
      </c>
      <c r="K26" s="43">
        <v>6.8560525540140582E-3</v>
      </c>
      <c r="M26" s="16" t="b">
        <f t="shared" si="0"/>
        <v>1</v>
      </c>
      <c r="N26" s="20" t="b">
        <f t="shared" si="1"/>
        <v>0</v>
      </c>
      <c r="U26" s="16" t="b">
        <f t="shared" si="2"/>
        <v>1</v>
      </c>
      <c r="V26" s="16">
        <f t="shared" si="3"/>
        <v>2.2158748278636731E-3</v>
      </c>
      <c r="W26" s="16">
        <f t="shared" si="4"/>
        <v>4.6401777261503852E-3</v>
      </c>
    </row>
    <row r="27" spans="1:23" x14ac:dyDescent="0.25">
      <c r="A27" s="12" t="s">
        <v>65</v>
      </c>
      <c r="B27" s="44">
        <v>9.6926400731667056E-2</v>
      </c>
      <c r="C27" s="45">
        <v>1.7296119385298181E-2</v>
      </c>
      <c r="D27" s="45">
        <v>9.3422219212310059E-3</v>
      </c>
      <c r="E27" s="45">
        <v>8.2793328297344759E-3</v>
      </c>
      <c r="F27" s="45">
        <v>7.5189989000581381E-3</v>
      </c>
      <c r="G27" s="45">
        <v>3.359850427862604E-3</v>
      </c>
      <c r="H27" s="45">
        <v>5.5841198944658776E-2</v>
      </c>
      <c r="I27" s="45">
        <v>5.2242617472079006E-3</v>
      </c>
      <c r="J27" s="45">
        <v>8.2998143274880837E-2</v>
      </c>
      <c r="K27" s="46">
        <v>4.0181753901628176E-3</v>
      </c>
      <c r="M27" s="18" t="str">
        <f t="shared" si="0"/>
        <v>TRUMPET</v>
      </c>
      <c r="N27" s="17" t="b">
        <f t="shared" si="1"/>
        <v>0</v>
      </c>
      <c r="U27" s="18" t="str">
        <f t="shared" si="2"/>
        <v>TRUMPET</v>
      </c>
      <c r="V27" s="18">
        <f t="shared" si="3"/>
        <v>3.359850427862604E-3</v>
      </c>
      <c r="W27" s="18">
        <f t="shared" si="4"/>
        <v>6.5832496230021353E-4</v>
      </c>
    </row>
    <row r="28" spans="1:23" x14ac:dyDescent="0.25">
      <c r="A28" s="12" t="s">
        <v>65</v>
      </c>
      <c r="B28" s="44">
        <v>7.9196945231911009E-2</v>
      </c>
      <c r="C28" s="45">
        <v>9.1716619397125554E-3</v>
      </c>
      <c r="D28" s="45">
        <v>2.9414028908913981E-3</v>
      </c>
      <c r="E28" s="45">
        <v>1.8225555155758633E-3</v>
      </c>
      <c r="F28" s="45">
        <v>8.9458985766545374E-4</v>
      </c>
      <c r="G28" s="45">
        <v>8.78491255395418E-3</v>
      </c>
      <c r="H28" s="45">
        <v>3.8604719846200938E-2</v>
      </c>
      <c r="I28" s="45">
        <v>9.5505157051671841E-3</v>
      </c>
      <c r="J28" s="45">
        <v>6.3776735360351097E-2</v>
      </c>
      <c r="K28" s="46">
        <v>5.7692319417213672E-3</v>
      </c>
      <c r="M28" s="18" t="b">
        <f t="shared" si="0"/>
        <v>1</v>
      </c>
      <c r="N28" s="17" t="b">
        <f t="shared" si="1"/>
        <v>0</v>
      </c>
      <c r="U28" s="18" t="b">
        <f t="shared" si="2"/>
        <v>1</v>
      </c>
      <c r="V28" s="18">
        <f t="shared" si="3"/>
        <v>8.9458985766545374E-4</v>
      </c>
      <c r="W28" s="18">
        <f t="shared" si="4"/>
        <v>9.2796565791040952E-4</v>
      </c>
    </row>
    <row r="29" spans="1:23" x14ac:dyDescent="0.25">
      <c r="A29" s="12" t="s">
        <v>65</v>
      </c>
      <c r="B29" s="44">
        <v>7.7812557775183894E-2</v>
      </c>
      <c r="C29" s="45">
        <v>7.5796751603550844E-3</v>
      </c>
      <c r="D29" s="45">
        <v>9.7423306988648206E-3</v>
      </c>
      <c r="E29" s="45">
        <v>9.0863872905841969E-3</v>
      </c>
      <c r="F29" s="45">
        <v>4.6890796379873145E-3</v>
      </c>
      <c r="G29" s="45">
        <v>1.7280083199453178E-2</v>
      </c>
      <c r="H29" s="45">
        <v>3.6585444837216707E-2</v>
      </c>
      <c r="I29" s="45">
        <v>2.2849010983143431E-2</v>
      </c>
      <c r="J29" s="45">
        <v>6.7742434896899781E-2</v>
      </c>
      <c r="K29" s="46">
        <v>1.6081772535947531E-2</v>
      </c>
      <c r="M29" s="18" t="b">
        <f t="shared" si="0"/>
        <v>1</v>
      </c>
      <c r="N29" s="17" t="b">
        <f t="shared" si="1"/>
        <v>0</v>
      </c>
      <c r="U29" s="18" t="b">
        <f t="shared" si="2"/>
        <v>1</v>
      </c>
      <c r="V29" s="18">
        <f t="shared" si="3"/>
        <v>4.6890796379873145E-3</v>
      </c>
      <c r="W29" s="18">
        <f t="shared" si="4"/>
        <v>2.8905955223677698E-3</v>
      </c>
    </row>
    <row r="30" spans="1:23" x14ac:dyDescent="0.25">
      <c r="A30" s="12" t="s">
        <v>65</v>
      </c>
      <c r="B30" s="44">
        <v>9.2468069760387642E-2</v>
      </c>
      <c r="C30" s="45">
        <v>1.4991452389846407E-2</v>
      </c>
      <c r="D30" s="45">
        <v>6.9946325900593076E-3</v>
      </c>
      <c r="E30" s="45">
        <v>5.0082571992464131E-3</v>
      </c>
      <c r="F30" s="45">
        <v>8.8667084012431924E-3</v>
      </c>
      <c r="G30" s="45">
        <v>1.055689859964612E-3</v>
      </c>
      <c r="H30" s="45">
        <v>5.1096881627337977E-2</v>
      </c>
      <c r="I30" s="45">
        <v>2.5640669621813938E-4</v>
      </c>
      <c r="J30" s="45">
        <v>7.3561017768680126E-2</v>
      </c>
      <c r="K30" s="46">
        <v>5.242080139601632E-3</v>
      </c>
      <c r="M30" s="18" t="str">
        <f t="shared" si="0"/>
        <v>SCOTT</v>
      </c>
      <c r="N30" s="17" t="b">
        <f t="shared" si="1"/>
        <v>0</v>
      </c>
      <c r="U30" s="18" t="str">
        <f t="shared" si="2"/>
        <v>SCOTT</v>
      </c>
      <c r="V30" s="18">
        <f t="shared" si="3"/>
        <v>2.5640669621813938E-4</v>
      </c>
      <c r="W30" s="18">
        <f t="shared" si="4"/>
        <v>7.9928316374647257E-4</v>
      </c>
    </row>
    <row r="31" spans="1:23" x14ac:dyDescent="0.25">
      <c r="A31" s="12" t="s">
        <v>27</v>
      </c>
      <c r="B31" s="44" t="s">
        <v>27</v>
      </c>
      <c r="C31" s="45" t="s">
        <v>27</v>
      </c>
      <c r="D31" s="45" t="s">
        <v>27</v>
      </c>
      <c r="E31" s="45" t="s">
        <v>27</v>
      </c>
      <c r="F31" s="45" t="s">
        <v>27</v>
      </c>
      <c r="G31" s="45" t="s">
        <v>27</v>
      </c>
      <c r="H31" s="45" t="s">
        <v>27</v>
      </c>
      <c r="I31" s="45" t="s">
        <v>27</v>
      </c>
      <c r="J31" s="45" t="s">
        <v>27</v>
      </c>
      <c r="K31" s="46" t="s">
        <v>27</v>
      </c>
      <c r="M31" s="18" t="e">
        <f t="shared" si="0"/>
        <v>#N/A</v>
      </c>
      <c r="N31" s="17" t="e">
        <f t="shared" si="1"/>
        <v>#N/A</v>
      </c>
      <c r="U31" s="18" t="e">
        <f t="shared" si="2"/>
        <v>#N/A</v>
      </c>
      <c r="V31" s="18">
        <f t="shared" si="3"/>
        <v>0</v>
      </c>
      <c r="W31" s="18" t="e">
        <f t="shared" si="4"/>
        <v>#NUM!</v>
      </c>
    </row>
    <row r="32" spans="1:23" x14ac:dyDescent="0.25">
      <c r="A32" s="12" t="s">
        <v>27</v>
      </c>
      <c r="B32" s="44" t="s">
        <v>27</v>
      </c>
      <c r="C32" s="45" t="s">
        <v>27</v>
      </c>
      <c r="D32" s="45" t="s">
        <v>27</v>
      </c>
      <c r="E32" s="45" t="s">
        <v>27</v>
      </c>
      <c r="F32" s="45" t="s">
        <v>27</v>
      </c>
      <c r="G32" s="45" t="s">
        <v>27</v>
      </c>
      <c r="H32" s="45" t="s">
        <v>27</v>
      </c>
      <c r="I32" s="45" t="s">
        <v>27</v>
      </c>
      <c r="J32" s="45" t="s">
        <v>27</v>
      </c>
      <c r="K32" s="46" t="s">
        <v>27</v>
      </c>
      <c r="M32" s="18" t="e">
        <f t="shared" si="0"/>
        <v>#N/A</v>
      </c>
      <c r="N32" s="17" t="e">
        <f t="shared" si="1"/>
        <v>#N/A</v>
      </c>
      <c r="U32" s="18" t="e">
        <f t="shared" si="2"/>
        <v>#N/A</v>
      </c>
      <c r="V32" s="18">
        <f t="shared" si="3"/>
        <v>0</v>
      </c>
      <c r="W32" s="18" t="e">
        <f t="shared" si="4"/>
        <v>#NUM!</v>
      </c>
    </row>
    <row r="33" spans="1:23" x14ac:dyDescent="0.25">
      <c r="A33" s="12" t="s">
        <v>27</v>
      </c>
      <c r="B33" s="44" t="s">
        <v>27</v>
      </c>
      <c r="C33" s="45" t="s">
        <v>27</v>
      </c>
      <c r="D33" s="45" t="s">
        <v>27</v>
      </c>
      <c r="E33" s="45" t="s">
        <v>27</v>
      </c>
      <c r="F33" s="45" t="s">
        <v>27</v>
      </c>
      <c r="G33" s="45" t="s">
        <v>27</v>
      </c>
      <c r="H33" s="45" t="s">
        <v>27</v>
      </c>
      <c r="I33" s="45" t="s">
        <v>27</v>
      </c>
      <c r="J33" s="45" t="s">
        <v>27</v>
      </c>
      <c r="K33" s="46" t="s">
        <v>27</v>
      </c>
      <c r="M33" s="18" t="e">
        <f t="shared" si="0"/>
        <v>#N/A</v>
      </c>
      <c r="N33" s="17" t="e">
        <f t="shared" si="1"/>
        <v>#N/A</v>
      </c>
      <c r="U33" s="18" t="e">
        <f t="shared" si="2"/>
        <v>#N/A</v>
      </c>
      <c r="V33" s="18">
        <f t="shared" si="3"/>
        <v>0</v>
      </c>
      <c r="W33" s="18" t="e">
        <f t="shared" si="4"/>
        <v>#NUM!</v>
      </c>
    </row>
    <row r="34" spans="1:23" ht="15.75" thickBot="1" x14ac:dyDescent="0.3">
      <c r="A34" s="12" t="s">
        <v>27</v>
      </c>
      <c r="B34" s="44" t="s">
        <v>27</v>
      </c>
      <c r="C34" s="45" t="s">
        <v>27</v>
      </c>
      <c r="D34" s="45" t="s">
        <v>27</v>
      </c>
      <c r="E34" s="45" t="s">
        <v>27</v>
      </c>
      <c r="F34" s="45" t="s">
        <v>27</v>
      </c>
      <c r="G34" s="45" t="s">
        <v>27</v>
      </c>
      <c r="H34" s="45" t="s">
        <v>27</v>
      </c>
      <c r="I34" s="45" t="s">
        <v>27</v>
      </c>
      <c r="J34" s="45" t="s">
        <v>27</v>
      </c>
      <c r="K34" s="46" t="s">
        <v>27</v>
      </c>
      <c r="M34" s="18" t="e">
        <f t="shared" si="0"/>
        <v>#N/A</v>
      </c>
      <c r="N34" s="17" t="e">
        <f t="shared" si="1"/>
        <v>#N/A</v>
      </c>
      <c r="U34" s="18" t="e">
        <f t="shared" si="2"/>
        <v>#N/A</v>
      </c>
      <c r="V34" s="18">
        <f t="shared" si="3"/>
        <v>0</v>
      </c>
      <c r="W34" s="18" t="e">
        <f t="shared" si="4"/>
        <v>#NUM!</v>
      </c>
    </row>
    <row r="35" spans="1:23" ht="15.75" thickBot="1" x14ac:dyDescent="0.3">
      <c r="A35" s="13" t="s">
        <v>27</v>
      </c>
      <c r="B35" s="47" t="s">
        <v>27</v>
      </c>
      <c r="C35" s="48" t="s">
        <v>27</v>
      </c>
      <c r="D35" s="48" t="s">
        <v>27</v>
      </c>
      <c r="E35" s="48" t="s">
        <v>27</v>
      </c>
      <c r="F35" s="48" t="s">
        <v>27</v>
      </c>
      <c r="G35" s="48" t="s">
        <v>27</v>
      </c>
      <c r="H35" s="48" t="s">
        <v>27</v>
      </c>
      <c r="I35" s="48" t="s">
        <v>27</v>
      </c>
      <c r="J35" s="48" t="s">
        <v>27</v>
      </c>
      <c r="K35" s="49" t="s">
        <v>27</v>
      </c>
      <c r="M35" s="19" t="e">
        <f t="shared" si="0"/>
        <v>#N/A</v>
      </c>
      <c r="N35" s="21" t="e">
        <f t="shared" si="1"/>
        <v>#N/A</v>
      </c>
      <c r="O35" s="30">
        <f>COUNTIF($N26:$N35,TRUE)/(10 - COUNTIF($N26:$N35,"#N/A"))</f>
        <v>0</v>
      </c>
      <c r="U35" s="19" t="e">
        <f t="shared" si="2"/>
        <v>#N/A</v>
      </c>
      <c r="V35" s="19">
        <f t="shared" si="3"/>
        <v>0</v>
      </c>
      <c r="W35" s="19" t="e">
        <f t="shared" si="4"/>
        <v>#NUM!</v>
      </c>
    </row>
    <row r="36" spans="1:23" x14ac:dyDescent="0.25">
      <c r="A36" s="11" t="s">
        <v>66</v>
      </c>
      <c r="B36" s="41">
        <v>0.10427930649768438</v>
      </c>
      <c r="C36" s="42">
        <v>2.1537515640403591E-2</v>
      </c>
      <c r="D36" s="42">
        <v>7.8569198388736827E-3</v>
      </c>
      <c r="E36" s="42">
        <v>6.3032429573887522E-3</v>
      </c>
      <c r="F36" s="42">
        <v>1.169562881159078E-2</v>
      </c>
      <c r="G36" s="42">
        <v>1.8291539683090718E-4</v>
      </c>
      <c r="H36" s="42">
        <v>6.2776242766997156E-2</v>
      </c>
      <c r="I36" s="42">
        <v>3.7190498005683637E-3</v>
      </c>
      <c r="J36" s="42">
        <v>8.5570127216766975E-2</v>
      </c>
      <c r="K36" s="43">
        <v>2.7766822384073242E-3</v>
      </c>
      <c r="M36" s="16" t="str">
        <f t="shared" si="0"/>
        <v>TRUMPET</v>
      </c>
      <c r="N36" s="20" t="b">
        <f t="shared" si="1"/>
        <v>0</v>
      </c>
      <c r="U36" s="16" t="str">
        <f t="shared" si="2"/>
        <v>TRUMPET</v>
      </c>
      <c r="V36" s="16">
        <f t="shared" si="3"/>
        <v>1.8291539683090718E-4</v>
      </c>
      <c r="W36" s="16">
        <f t="shared" si="4"/>
        <v>2.593766841576417E-3</v>
      </c>
    </row>
    <row r="37" spans="1:23" x14ac:dyDescent="0.25">
      <c r="A37" s="12" t="s">
        <v>66</v>
      </c>
      <c r="B37" s="44">
        <v>9.297330740223958E-2</v>
      </c>
      <c r="C37" s="45">
        <v>1.5259825186253115E-2</v>
      </c>
      <c r="D37" s="45">
        <v>8.3768759375395518E-3</v>
      </c>
      <c r="E37" s="45">
        <v>6.5716016715751391E-3</v>
      </c>
      <c r="F37" s="45">
        <v>6.3849112310422618E-3</v>
      </c>
      <c r="G37" s="45">
        <v>1.8209029006080041E-3</v>
      </c>
      <c r="H37" s="45">
        <v>5.316347969716894E-2</v>
      </c>
      <c r="I37" s="45">
        <v>1.4960142560133116E-4</v>
      </c>
      <c r="J37" s="45">
        <v>7.7121726372071736E-2</v>
      </c>
      <c r="K37" s="46">
        <v>3.0817910804168402E-3</v>
      </c>
      <c r="M37" s="18" t="str">
        <f t="shared" si="0"/>
        <v>SCOTT</v>
      </c>
      <c r="N37" s="17" t="b">
        <f t="shared" si="1"/>
        <v>0</v>
      </c>
      <c r="U37" s="18" t="str">
        <f t="shared" si="2"/>
        <v>SCOTT</v>
      </c>
      <c r="V37" s="18">
        <f t="shared" si="3"/>
        <v>1.4960142560133116E-4</v>
      </c>
      <c r="W37" s="18">
        <f t="shared" si="4"/>
        <v>1.6713014750066729E-3</v>
      </c>
    </row>
    <row r="38" spans="1:23" x14ac:dyDescent="0.25">
      <c r="A38" s="12" t="s">
        <v>66</v>
      </c>
      <c r="B38" s="44">
        <v>8.8579899174093674E-2</v>
      </c>
      <c r="C38" s="45">
        <v>1.2287560259135424E-2</v>
      </c>
      <c r="D38" s="45">
        <v>7.027049430742352E-3</v>
      </c>
      <c r="E38" s="45">
        <v>6.3555219374570177E-3</v>
      </c>
      <c r="F38" s="45">
        <v>9.8951359465015987E-4</v>
      </c>
      <c r="G38" s="45">
        <v>8.3181520447540014E-3</v>
      </c>
      <c r="H38" s="45">
        <v>4.9099723133480544E-2</v>
      </c>
      <c r="I38" s="45">
        <v>8.9102079022545244E-3</v>
      </c>
      <c r="J38" s="45">
        <v>7.6067022219586819E-2</v>
      </c>
      <c r="K38" s="46">
        <v>3.9623713938407579E-3</v>
      </c>
      <c r="M38" s="18" t="b">
        <f t="shared" si="0"/>
        <v>1</v>
      </c>
      <c r="N38" s="17" t="b">
        <f t="shared" si="1"/>
        <v>0</v>
      </c>
      <c r="U38" s="18" t="b">
        <f t="shared" si="2"/>
        <v>1</v>
      </c>
      <c r="V38" s="18">
        <f t="shared" si="3"/>
        <v>9.8951359465015987E-4</v>
      </c>
      <c r="W38" s="18">
        <f t="shared" si="4"/>
        <v>2.972857799190598E-3</v>
      </c>
    </row>
    <row r="39" spans="1:23" x14ac:dyDescent="0.25">
      <c r="A39" s="12" t="s">
        <v>66</v>
      </c>
      <c r="B39" s="44">
        <v>9.6282437903874113E-2</v>
      </c>
      <c r="C39" s="45">
        <v>1.57621330171153E-2</v>
      </c>
      <c r="D39" s="45">
        <v>1.0706540054994357E-2</v>
      </c>
      <c r="E39" s="45">
        <v>9.7956369098125967E-3</v>
      </c>
      <c r="F39" s="45">
        <v>2.4062912507363671E-3</v>
      </c>
      <c r="G39" s="45">
        <v>7.6145109800190569E-3</v>
      </c>
      <c r="H39" s="45">
        <v>5.5550075202308015E-2</v>
      </c>
      <c r="I39" s="45">
        <v>9.1313323822799636E-3</v>
      </c>
      <c r="J39" s="45">
        <v>8.3420646303835388E-2</v>
      </c>
      <c r="K39" s="46">
        <v>4.0551037331974932E-3</v>
      </c>
      <c r="M39" s="18" t="b">
        <f t="shared" si="0"/>
        <v>1</v>
      </c>
      <c r="N39" s="17" t="b">
        <f t="shared" si="1"/>
        <v>0</v>
      </c>
      <c r="U39" s="18" t="b">
        <f t="shared" si="2"/>
        <v>1</v>
      </c>
      <c r="V39" s="18">
        <f t="shared" si="3"/>
        <v>2.4062912507363671E-3</v>
      </c>
      <c r="W39" s="18">
        <f t="shared" si="4"/>
        <v>1.6488124824611261E-3</v>
      </c>
    </row>
    <row r="40" spans="1:23" x14ac:dyDescent="0.25">
      <c r="A40" s="12" t="s">
        <v>66</v>
      </c>
      <c r="B40" s="44">
        <v>8.7204242726316633E-2</v>
      </c>
      <c r="C40" s="45">
        <v>1.1784415511878518E-2</v>
      </c>
      <c r="D40" s="45">
        <v>5.0834219755299254E-3</v>
      </c>
      <c r="E40" s="45">
        <v>4.0748931267944322E-3</v>
      </c>
      <c r="F40" s="45">
        <v>5.5565413464448155E-3</v>
      </c>
      <c r="G40" s="45">
        <v>2.1942422591008509E-3</v>
      </c>
      <c r="H40" s="45">
        <v>4.8703320762645538E-2</v>
      </c>
      <c r="I40" s="45">
        <v>1.1888330687098853E-3</v>
      </c>
      <c r="J40" s="45">
        <v>7.1872502903443658E-2</v>
      </c>
      <c r="K40" s="46">
        <v>1.5477717940471231E-3</v>
      </c>
      <c r="M40" s="18" t="str">
        <f t="shared" si="0"/>
        <v>SCOTT</v>
      </c>
      <c r="N40" s="17" t="b">
        <f t="shared" si="1"/>
        <v>0</v>
      </c>
      <c r="U40" s="18" t="str">
        <f t="shared" si="2"/>
        <v>SCOTT</v>
      </c>
      <c r="V40" s="18">
        <f t="shared" si="3"/>
        <v>1.1888330687098853E-3</v>
      </c>
      <c r="W40" s="18">
        <f t="shared" si="4"/>
        <v>3.5893872533723781E-4</v>
      </c>
    </row>
    <row r="41" spans="1:23" x14ac:dyDescent="0.25">
      <c r="A41" s="12" t="s">
        <v>27</v>
      </c>
      <c r="B41" s="44" t="s">
        <v>27</v>
      </c>
      <c r="C41" s="45" t="s">
        <v>27</v>
      </c>
      <c r="D41" s="45" t="s">
        <v>27</v>
      </c>
      <c r="E41" s="45" t="s">
        <v>27</v>
      </c>
      <c r="F41" s="45" t="s">
        <v>27</v>
      </c>
      <c r="G41" s="45" t="s">
        <v>27</v>
      </c>
      <c r="H41" s="45" t="s">
        <v>27</v>
      </c>
      <c r="I41" s="45" t="s">
        <v>27</v>
      </c>
      <c r="J41" s="45" t="s">
        <v>27</v>
      </c>
      <c r="K41" s="46" t="s">
        <v>27</v>
      </c>
      <c r="M41" s="18" t="e">
        <f t="shared" si="0"/>
        <v>#N/A</v>
      </c>
      <c r="N41" s="17" t="e">
        <f t="shared" si="1"/>
        <v>#N/A</v>
      </c>
      <c r="U41" s="18" t="e">
        <f t="shared" si="2"/>
        <v>#N/A</v>
      </c>
      <c r="V41" s="18">
        <f t="shared" si="3"/>
        <v>0</v>
      </c>
      <c r="W41" s="18" t="e">
        <f t="shared" si="4"/>
        <v>#NUM!</v>
      </c>
    </row>
    <row r="42" spans="1:23" x14ac:dyDescent="0.25">
      <c r="A42" s="12" t="s">
        <v>27</v>
      </c>
      <c r="B42" s="44" t="s">
        <v>27</v>
      </c>
      <c r="C42" s="45" t="s">
        <v>27</v>
      </c>
      <c r="D42" s="45" t="s">
        <v>27</v>
      </c>
      <c r="E42" s="45" t="s">
        <v>27</v>
      </c>
      <c r="F42" s="45" t="s">
        <v>27</v>
      </c>
      <c r="G42" s="45" t="s">
        <v>27</v>
      </c>
      <c r="H42" s="45" t="s">
        <v>27</v>
      </c>
      <c r="I42" s="45" t="s">
        <v>27</v>
      </c>
      <c r="J42" s="45" t="s">
        <v>27</v>
      </c>
      <c r="K42" s="46" t="s">
        <v>27</v>
      </c>
      <c r="M42" s="18" t="e">
        <f t="shared" si="0"/>
        <v>#N/A</v>
      </c>
      <c r="N42" s="17" t="e">
        <f t="shared" si="1"/>
        <v>#N/A</v>
      </c>
      <c r="U42" s="18" t="e">
        <f t="shared" si="2"/>
        <v>#N/A</v>
      </c>
      <c r="V42" s="18">
        <f t="shared" si="3"/>
        <v>0</v>
      </c>
      <c r="W42" s="18" t="e">
        <f t="shared" si="4"/>
        <v>#NUM!</v>
      </c>
    </row>
    <row r="43" spans="1:23" x14ac:dyDescent="0.25">
      <c r="A43" s="12" t="s">
        <v>27</v>
      </c>
      <c r="B43" s="44" t="s">
        <v>27</v>
      </c>
      <c r="C43" s="45" t="s">
        <v>27</v>
      </c>
      <c r="D43" s="45" t="s">
        <v>27</v>
      </c>
      <c r="E43" s="45" t="s">
        <v>27</v>
      </c>
      <c r="F43" s="45" t="s">
        <v>27</v>
      </c>
      <c r="G43" s="45" t="s">
        <v>27</v>
      </c>
      <c r="H43" s="45" t="s">
        <v>27</v>
      </c>
      <c r="I43" s="45" t="s">
        <v>27</v>
      </c>
      <c r="J43" s="45" t="s">
        <v>27</v>
      </c>
      <c r="K43" s="46" t="s">
        <v>27</v>
      </c>
      <c r="M43" s="18" t="e">
        <f t="shared" si="0"/>
        <v>#N/A</v>
      </c>
      <c r="N43" s="17" t="e">
        <f t="shared" si="1"/>
        <v>#N/A</v>
      </c>
      <c r="U43" s="18" t="e">
        <f t="shared" si="2"/>
        <v>#N/A</v>
      </c>
      <c r="V43" s="18">
        <f t="shared" si="3"/>
        <v>0</v>
      </c>
      <c r="W43" s="18" t="e">
        <f t="shared" si="4"/>
        <v>#NUM!</v>
      </c>
    </row>
    <row r="44" spans="1:23" ht="15.75" thickBot="1" x14ac:dyDescent="0.3">
      <c r="A44" s="12" t="s">
        <v>27</v>
      </c>
      <c r="B44" s="44" t="s">
        <v>27</v>
      </c>
      <c r="C44" s="45" t="s">
        <v>27</v>
      </c>
      <c r="D44" s="45" t="s">
        <v>27</v>
      </c>
      <c r="E44" s="45" t="s">
        <v>27</v>
      </c>
      <c r="F44" s="45" t="s">
        <v>27</v>
      </c>
      <c r="G44" s="45" t="s">
        <v>27</v>
      </c>
      <c r="H44" s="45" t="s">
        <v>27</v>
      </c>
      <c r="I44" s="45" t="s">
        <v>27</v>
      </c>
      <c r="J44" s="45" t="s">
        <v>27</v>
      </c>
      <c r="K44" s="46" t="s">
        <v>27</v>
      </c>
      <c r="M44" s="18" t="e">
        <f t="shared" si="0"/>
        <v>#N/A</v>
      </c>
      <c r="N44" s="17" t="e">
        <f t="shared" si="1"/>
        <v>#N/A</v>
      </c>
      <c r="U44" s="18" t="e">
        <f t="shared" si="2"/>
        <v>#N/A</v>
      </c>
      <c r="V44" s="18">
        <f t="shared" si="3"/>
        <v>0</v>
      </c>
      <c r="W44" s="18" t="e">
        <f t="shared" si="4"/>
        <v>#NUM!</v>
      </c>
    </row>
    <row r="45" spans="1:23" ht="15.75" thickBot="1" x14ac:dyDescent="0.3">
      <c r="A45" s="13" t="s">
        <v>27</v>
      </c>
      <c r="B45" s="47" t="s">
        <v>27</v>
      </c>
      <c r="C45" s="48" t="s">
        <v>27</v>
      </c>
      <c r="D45" s="48" t="s">
        <v>27</v>
      </c>
      <c r="E45" s="48" t="s">
        <v>27</v>
      </c>
      <c r="F45" s="48" t="s">
        <v>27</v>
      </c>
      <c r="G45" s="48" t="s">
        <v>27</v>
      </c>
      <c r="H45" s="48" t="s">
        <v>27</v>
      </c>
      <c r="I45" s="48" t="s">
        <v>27</v>
      </c>
      <c r="J45" s="48" t="s">
        <v>27</v>
      </c>
      <c r="K45" s="49" t="s">
        <v>27</v>
      </c>
      <c r="M45" s="19" t="e">
        <f t="shared" si="0"/>
        <v>#N/A</v>
      </c>
      <c r="N45" s="21" t="e">
        <f t="shared" si="1"/>
        <v>#N/A</v>
      </c>
      <c r="O45" s="30">
        <f>COUNTIF($N36:$N45,TRUE)/(10 - COUNTIF($N36:$N45,"#N/A"))</f>
        <v>0</v>
      </c>
      <c r="U45" s="19" t="e">
        <f t="shared" si="2"/>
        <v>#N/A</v>
      </c>
      <c r="V45" s="19">
        <f t="shared" si="3"/>
        <v>0</v>
      </c>
      <c r="W45" s="19" t="e">
        <f t="shared" si="4"/>
        <v>#NUM!</v>
      </c>
    </row>
    <row r="46" spans="1:23" x14ac:dyDescent="0.25">
      <c r="A46" s="11" t="b">
        <v>1</v>
      </c>
      <c r="B46" s="41">
        <v>6.2646300542409966E-2</v>
      </c>
      <c r="C46" s="42">
        <v>5.0592249342191475E-3</v>
      </c>
      <c r="D46" s="42">
        <v>6.877983605728985E-3</v>
      </c>
      <c r="E46" s="42">
        <v>8.5288406034222386E-3</v>
      </c>
      <c r="F46" s="42">
        <v>9.3227043535850512E-3</v>
      </c>
      <c r="G46" s="42">
        <v>7.9774155427116133E-4</v>
      </c>
      <c r="H46" s="42">
        <v>2.7521651937865779E-2</v>
      </c>
      <c r="I46" s="42">
        <v>9.2395072816467555E-3</v>
      </c>
      <c r="J46" s="42">
        <v>4.6389224599189954E-2</v>
      </c>
      <c r="K46" s="43">
        <v>1.8069992605451585E-3</v>
      </c>
      <c r="M46" s="16" t="str">
        <f t="shared" si="0"/>
        <v>TRUMPET</v>
      </c>
      <c r="N46" s="20" t="b">
        <f t="shared" si="1"/>
        <v>0</v>
      </c>
      <c r="U46" s="16" t="str">
        <f t="shared" si="2"/>
        <v>TRUMPET</v>
      </c>
      <c r="V46" s="16">
        <f t="shared" si="3"/>
        <v>7.9774155427116133E-4</v>
      </c>
      <c r="W46" s="16">
        <f t="shared" si="4"/>
        <v>1.0092577062739971E-3</v>
      </c>
    </row>
    <row r="47" spans="1:23" x14ac:dyDescent="0.25">
      <c r="A47" s="12" t="b">
        <v>1</v>
      </c>
      <c r="B47" s="44">
        <v>7.2724033611013664E-2</v>
      </c>
      <c r="C47" s="45">
        <v>7.359992448863012E-3</v>
      </c>
      <c r="D47" s="45">
        <v>3.6779065231923869E-3</v>
      </c>
      <c r="E47" s="45">
        <v>5.8335956832387126E-3</v>
      </c>
      <c r="F47" s="45">
        <v>1.0523858936514058E-3</v>
      </c>
      <c r="G47" s="45">
        <v>2.2148068912448832E-3</v>
      </c>
      <c r="H47" s="45">
        <v>3.6181489163102501E-2</v>
      </c>
      <c r="I47" s="45">
        <v>4.9562426488914124E-3</v>
      </c>
      <c r="J47" s="45">
        <v>5.6383825826716256E-2</v>
      </c>
      <c r="K47" s="46">
        <v>1.9093890752711895E-3</v>
      </c>
      <c r="M47" s="18" t="b">
        <f t="shared" si="0"/>
        <v>1</v>
      </c>
      <c r="N47" s="17" t="b">
        <f t="shared" si="1"/>
        <v>1</v>
      </c>
      <c r="U47" s="18" t="b">
        <f t="shared" si="2"/>
        <v>1</v>
      </c>
      <c r="V47" s="18">
        <f t="shared" si="3"/>
        <v>1.0523858936514058E-3</v>
      </c>
      <c r="W47" s="18">
        <f t="shared" si="4"/>
        <v>8.5700318161978373E-4</v>
      </c>
    </row>
    <row r="48" spans="1:23" x14ac:dyDescent="0.25">
      <c r="A48" s="12" t="b">
        <v>1</v>
      </c>
      <c r="B48" s="44">
        <v>7.7786281850552266E-2</v>
      </c>
      <c r="C48" s="45">
        <v>1.0710082267657052E-2</v>
      </c>
      <c r="D48" s="45">
        <v>1.7697794566527147E-3</v>
      </c>
      <c r="E48" s="45">
        <v>4.0784218378096121E-3</v>
      </c>
      <c r="F48" s="45">
        <v>1.0246877254951881E-3</v>
      </c>
      <c r="G48" s="45">
        <v>5.3526845539168255E-3</v>
      </c>
      <c r="H48" s="45">
        <v>3.9272135316128304E-2</v>
      </c>
      <c r="I48" s="45">
        <v>2.9680378040658484E-4</v>
      </c>
      <c r="J48" s="45">
        <v>6.1537258111284382E-2</v>
      </c>
      <c r="K48" s="46">
        <v>6.5638020041426659E-4</v>
      </c>
      <c r="M48" s="18" t="str">
        <f t="shared" si="0"/>
        <v>SCOTT</v>
      </c>
      <c r="N48" s="17" t="b">
        <f t="shared" si="1"/>
        <v>0</v>
      </c>
      <c r="U48" s="18" t="str">
        <f t="shared" si="2"/>
        <v>SCOTT</v>
      </c>
      <c r="V48" s="18">
        <f t="shared" si="3"/>
        <v>2.9680378040658484E-4</v>
      </c>
      <c r="W48" s="18">
        <f t="shared" si="4"/>
        <v>3.5957642000768175E-4</v>
      </c>
    </row>
    <row r="49" spans="1:23" x14ac:dyDescent="0.25">
      <c r="A49" s="12" t="b">
        <v>1</v>
      </c>
      <c r="B49" s="44">
        <v>7.4690386896997155E-2</v>
      </c>
      <c r="C49" s="45">
        <v>1.0594403175791321E-2</v>
      </c>
      <c r="D49" s="45">
        <v>5.2754974546602093E-3</v>
      </c>
      <c r="E49" s="45">
        <v>7.4840841867245406E-3</v>
      </c>
      <c r="F49" s="45">
        <v>3.4999999061776227E-3</v>
      </c>
      <c r="G49" s="45">
        <v>1.2596920640176174E-3</v>
      </c>
      <c r="H49" s="45">
        <v>3.8600342296460172E-2</v>
      </c>
      <c r="I49" s="45">
        <v>9.4246556384041669E-3</v>
      </c>
      <c r="J49" s="45">
        <v>5.9010111180343522E-2</v>
      </c>
      <c r="K49" s="46">
        <v>5.6347189027649847E-3</v>
      </c>
      <c r="M49" s="18" t="str">
        <f t="shared" si="0"/>
        <v>TRUMPET</v>
      </c>
      <c r="N49" s="17" t="b">
        <f t="shared" si="1"/>
        <v>0</v>
      </c>
      <c r="U49" s="18" t="str">
        <f t="shared" si="2"/>
        <v>TRUMPET</v>
      </c>
      <c r="V49" s="18">
        <f t="shared" si="3"/>
        <v>1.2596920640176174E-3</v>
      </c>
      <c r="W49" s="18">
        <f t="shared" si="4"/>
        <v>2.2403078421600053E-3</v>
      </c>
    </row>
    <row r="50" spans="1:23" x14ac:dyDescent="0.25">
      <c r="A50" s="12" t="b">
        <v>1</v>
      </c>
      <c r="B50" s="44">
        <v>7.8275633655713911E-2</v>
      </c>
      <c r="C50" s="45">
        <v>1.1119825874183274E-2</v>
      </c>
      <c r="D50" s="45">
        <v>3.7057967012808224E-3</v>
      </c>
      <c r="E50" s="45">
        <v>5.7923107191457657E-3</v>
      </c>
      <c r="F50" s="45">
        <v>5.8624300811623009E-4</v>
      </c>
      <c r="G50" s="45">
        <v>3.167017776392736E-3</v>
      </c>
      <c r="H50" s="45">
        <v>4.0857435293371575E-2</v>
      </c>
      <c r="I50" s="45">
        <v>6.0228530691836396E-3</v>
      </c>
      <c r="J50" s="45">
        <v>6.1548080744193503E-2</v>
      </c>
      <c r="K50" s="46">
        <v>5.0258937009726029E-3</v>
      </c>
      <c r="M50" s="18" t="b">
        <f t="shared" si="0"/>
        <v>1</v>
      </c>
      <c r="N50" s="17" t="b">
        <f t="shared" si="1"/>
        <v>1</v>
      </c>
      <c r="U50" s="18" t="b">
        <f t="shared" si="2"/>
        <v>1</v>
      </c>
      <c r="V50" s="18">
        <f t="shared" si="3"/>
        <v>5.8624300811623009E-4</v>
      </c>
      <c r="W50" s="18">
        <f t="shared" si="4"/>
        <v>2.5807747682765059E-3</v>
      </c>
    </row>
    <row r="51" spans="1:23" x14ac:dyDescent="0.25">
      <c r="A51" s="12" t="s">
        <v>27</v>
      </c>
      <c r="B51" s="44" t="s">
        <v>27</v>
      </c>
      <c r="C51" s="45" t="s">
        <v>27</v>
      </c>
      <c r="D51" s="45" t="s">
        <v>27</v>
      </c>
      <c r="E51" s="45" t="s">
        <v>27</v>
      </c>
      <c r="F51" s="45" t="s">
        <v>27</v>
      </c>
      <c r="G51" s="45" t="s">
        <v>27</v>
      </c>
      <c r="H51" s="45" t="s">
        <v>27</v>
      </c>
      <c r="I51" s="45" t="s">
        <v>27</v>
      </c>
      <c r="J51" s="45" t="s">
        <v>27</v>
      </c>
      <c r="K51" s="46" t="s">
        <v>27</v>
      </c>
      <c r="M51" s="18" t="e">
        <f t="shared" si="0"/>
        <v>#N/A</v>
      </c>
      <c r="N51" s="17" t="e">
        <f t="shared" si="1"/>
        <v>#N/A</v>
      </c>
      <c r="U51" s="18" t="e">
        <f t="shared" si="2"/>
        <v>#N/A</v>
      </c>
      <c r="V51" s="18">
        <f t="shared" si="3"/>
        <v>0</v>
      </c>
      <c r="W51" s="18" t="e">
        <f t="shared" si="4"/>
        <v>#NUM!</v>
      </c>
    </row>
    <row r="52" spans="1:23" x14ac:dyDescent="0.25">
      <c r="A52" s="12" t="s">
        <v>27</v>
      </c>
      <c r="B52" s="44" t="s">
        <v>27</v>
      </c>
      <c r="C52" s="45" t="s">
        <v>27</v>
      </c>
      <c r="D52" s="45" t="s">
        <v>27</v>
      </c>
      <c r="E52" s="45" t="s">
        <v>27</v>
      </c>
      <c r="F52" s="45" t="s">
        <v>27</v>
      </c>
      <c r="G52" s="45" t="s">
        <v>27</v>
      </c>
      <c r="H52" s="45" t="s">
        <v>27</v>
      </c>
      <c r="I52" s="45" t="s">
        <v>27</v>
      </c>
      <c r="J52" s="45" t="s">
        <v>27</v>
      </c>
      <c r="K52" s="46" t="s">
        <v>27</v>
      </c>
      <c r="M52" s="18" t="e">
        <f t="shared" si="0"/>
        <v>#N/A</v>
      </c>
      <c r="N52" s="17" t="e">
        <f t="shared" si="1"/>
        <v>#N/A</v>
      </c>
      <c r="U52" s="18" t="e">
        <f t="shared" si="2"/>
        <v>#N/A</v>
      </c>
      <c r="V52" s="18">
        <f t="shared" si="3"/>
        <v>0</v>
      </c>
      <c r="W52" s="18" t="e">
        <f t="shared" si="4"/>
        <v>#NUM!</v>
      </c>
    </row>
    <row r="53" spans="1:23" x14ac:dyDescent="0.25">
      <c r="A53" s="12" t="s">
        <v>27</v>
      </c>
      <c r="B53" s="44" t="s">
        <v>27</v>
      </c>
      <c r="C53" s="45" t="s">
        <v>27</v>
      </c>
      <c r="D53" s="45" t="s">
        <v>27</v>
      </c>
      <c r="E53" s="45" t="s">
        <v>27</v>
      </c>
      <c r="F53" s="45" t="s">
        <v>27</v>
      </c>
      <c r="G53" s="45" t="s">
        <v>27</v>
      </c>
      <c r="H53" s="45" t="s">
        <v>27</v>
      </c>
      <c r="I53" s="45" t="s">
        <v>27</v>
      </c>
      <c r="J53" s="45" t="s">
        <v>27</v>
      </c>
      <c r="K53" s="46" t="s">
        <v>27</v>
      </c>
      <c r="M53" s="18" t="e">
        <f t="shared" si="0"/>
        <v>#N/A</v>
      </c>
      <c r="N53" s="17" t="e">
        <f t="shared" si="1"/>
        <v>#N/A</v>
      </c>
      <c r="U53" s="18" t="e">
        <f t="shared" si="2"/>
        <v>#N/A</v>
      </c>
      <c r="V53" s="18">
        <f t="shared" si="3"/>
        <v>0</v>
      </c>
      <c r="W53" s="18" t="e">
        <f t="shared" si="4"/>
        <v>#NUM!</v>
      </c>
    </row>
    <row r="54" spans="1:23" ht="15.75" thickBot="1" x14ac:dyDescent="0.3">
      <c r="A54" s="12" t="s">
        <v>27</v>
      </c>
      <c r="B54" s="44" t="s">
        <v>27</v>
      </c>
      <c r="C54" s="45" t="s">
        <v>27</v>
      </c>
      <c r="D54" s="45" t="s">
        <v>27</v>
      </c>
      <c r="E54" s="45" t="s">
        <v>27</v>
      </c>
      <c r="F54" s="45" t="s">
        <v>27</v>
      </c>
      <c r="G54" s="45" t="s">
        <v>27</v>
      </c>
      <c r="H54" s="45" t="s">
        <v>27</v>
      </c>
      <c r="I54" s="45" t="s">
        <v>27</v>
      </c>
      <c r="J54" s="45" t="s">
        <v>27</v>
      </c>
      <c r="K54" s="46" t="s">
        <v>27</v>
      </c>
      <c r="M54" s="18" t="e">
        <f t="shared" si="0"/>
        <v>#N/A</v>
      </c>
      <c r="N54" s="17" t="e">
        <f t="shared" si="1"/>
        <v>#N/A</v>
      </c>
      <c r="U54" s="18" t="e">
        <f t="shared" si="2"/>
        <v>#N/A</v>
      </c>
      <c r="V54" s="18">
        <f t="shared" si="3"/>
        <v>0</v>
      </c>
      <c r="W54" s="18" t="e">
        <f t="shared" si="4"/>
        <v>#NUM!</v>
      </c>
    </row>
    <row r="55" spans="1:23" ht="15.75" thickBot="1" x14ac:dyDescent="0.3">
      <c r="A55" s="13" t="s">
        <v>27</v>
      </c>
      <c r="B55" s="47" t="s">
        <v>27</v>
      </c>
      <c r="C55" s="48" t="s">
        <v>27</v>
      </c>
      <c r="D55" s="48" t="s">
        <v>27</v>
      </c>
      <c r="E55" s="48" t="s">
        <v>27</v>
      </c>
      <c r="F55" s="48" t="s">
        <v>27</v>
      </c>
      <c r="G55" s="48" t="s">
        <v>27</v>
      </c>
      <c r="H55" s="48" t="s">
        <v>27</v>
      </c>
      <c r="I55" s="48" t="s">
        <v>27</v>
      </c>
      <c r="J55" s="48" t="s">
        <v>27</v>
      </c>
      <c r="K55" s="49" t="s">
        <v>27</v>
      </c>
      <c r="M55" s="19" t="e">
        <f t="shared" si="0"/>
        <v>#N/A</v>
      </c>
      <c r="N55" s="21" t="e">
        <f t="shared" si="1"/>
        <v>#N/A</v>
      </c>
      <c r="O55" s="30">
        <f>COUNTIF($N46:$N55,TRUE)/(10 - COUNTIF($N46:$N55,"#N/A"))</f>
        <v>0.4</v>
      </c>
      <c r="U55" s="19" t="e">
        <f t="shared" si="2"/>
        <v>#N/A</v>
      </c>
      <c r="V55" s="19">
        <f t="shared" si="3"/>
        <v>0</v>
      </c>
      <c r="W55" s="19" t="e">
        <f t="shared" si="4"/>
        <v>#NUM!</v>
      </c>
    </row>
    <row r="56" spans="1:23" x14ac:dyDescent="0.25">
      <c r="A56" s="11" t="s">
        <v>67</v>
      </c>
      <c r="B56" s="41">
        <v>7.9893611713308485E-2</v>
      </c>
      <c r="C56" s="42">
        <v>1.330212714163613E-2</v>
      </c>
      <c r="D56" s="42">
        <v>4.5602793477584891E-3</v>
      </c>
      <c r="E56" s="42">
        <v>7.3713686640862752E-3</v>
      </c>
      <c r="F56" s="42">
        <v>1.2601254659780181E-2</v>
      </c>
      <c r="G56" s="42">
        <v>3.9468362664434042E-3</v>
      </c>
      <c r="H56" s="42">
        <v>3.8773973023230421E-2</v>
      </c>
      <c r="I56" s="42">
        <v>4.108080946246484E-3</v>
      </c>
      <c r="J56" s="42">
        <v>5.6242122093637145E-2</v>
      </c>
      <c r="K56" s="43">
        <v>3.2171217042185202E-3</v>
      </c>
      <c r="M56" s="16" t="str">
        <f t="shared" si="0"/>
        <v>ANTONIA</v>
      </c>
      <c r="N56" s="20" t="b">
        <f t="shared" si="1"/>
        <v>0</v>
      </c>
      <c r="U56" s="16" t="str">
        <f t="shared" si="2"/>
        <v>ANTONIA</v>
      </c>
      <c r="V56" s="16">
        <f t="shared" si="3"/>
        <v>3.2171217042185202E-3</v>
      </c>
      <c r="W56" s="16">
        <f t="shared" si="4"/>
        <v>7.2971456222488407E-4</v>
      </c>
    </row>
    <row r="57" spans="1:23" x14ac:dyDescent="0.25">
      <c r="A57" s="12" t="s">
        <v>67</v>
      </c>
      <c r="B57" s="44">
        <v>7.9718500864809319E-2</v>
      </c>
      <c r="C57" s="45">
        <v>1.5036553653190954E-2</v>
      </c>
      <c r="D57" s="45">
        <v>5.5041501707059626E-3</v>
      </c>
      <c r="E57" s="45">
        <v>8.887406947489157E-3</v>
      </c>
      <c r="F57" s="45">
        <v>1.4049362581538855E-2</v>
      </c>
      <c r="G57" s="45">
        <v>6.6643533753046602E-3</v>
      </c>
      <c r="H57" s="45">
        <v>3.9940951186379525E-2</v>
      </c>
      <c r="I57" s="45">
        <v>7.3179863734080947E-3</v>
      </c>
      <c r="J57" s="45">
        <v>5.5773408501436923E-2</v>
      </c>
      <c r="K57" s="46">
        <v>1.1484581836445906E-3</v>
      </c>
      <c r="M57" s="18" t="str">
        <f t="shared" si="0"/>
        <v>ANTONIA</v>
      </c>
      <c r="N57" s="17" t="b">
        <f t="shared" si="1"/>
        <v>0</v>
      </c>
      <c r="U57" s="18" t="str">
        <f t="shared" si="2"/>
        <v>ANTONIA</v>
      </c>
      <c r="V57" s="18">
        <f t="shared" si="3"/>
        <v>1.1484581836445906E-3</v>
      </c>
      <c r="W57" s="18">
        <f t="shared" si="4"/>
        <v>4.355691987061372E-3</v>
      </c>
    </row>
    <row r="58" spans="1:23" x14ac:dyDescent="0.25">
      <c r="A58" s="12" t="s">
        <v>67</v>
      </c>
      <c r="B58" s="44">
        <v>6.5548868682081887E-2</v>
      </c>
      <c r="C58" s="45">
        <v>7.0046725821574091E-3</v>
      </c>
      <c r="D58" s="45">
        <v>5.0890328103886245E-3</v>
      </c>
      <c r="E58" s="45">
        <v>7.6388149385668569E-3</v>
      </c>
      <c r="F58" s="45">
        <v>6.3168649371615482E-3</v>
      </c>
      <c r="G58" s="45">
        <v>1.3186767858075835E-2</v>
      </c>
      <c r="H58" s="45">
        <v>2.5101203721243373E-2</v>
      </c>
      <c r="I58" s="45">
        <v>7.2609286720744792E-3</v>
      </c>
      <c r="J58" s="45">
        <v>4.3700148487632207E-2</v>
      </c>
      <c r="K58" s="46">
        <v>1.1274710613875527E-2</v>
      </c>
      <c r="M58" s="18" t="str">
        <f t="shared" si="0"/>
        <v>BLUE</v>
      </c>
      <c r="N58" s="17" t="b">
        <f t="shared" si="1"/>
        <v>0</v>
      </c>
      <c r="U58" s="18" t="str">
        <f t="shared" si="2"/>
        <v>BLUE</v>
      </c>
      <c r="V58" s="18">
        <f t="shared" si="3"/>
        <v>5.0890328103886245E-3</v>
      </c>
      <c r="W58" s="18">
        <f t="shared" si="4"/>
        <v>1.2278321267729236E-3</v>
      </c>
    </row>
    <row r="59" spans="1:23" x14ac:dyDescent="0.25">
      <c r="A59" s="12" t="s">
        <v>67</v>
      </c>
      <c r="B59" s="44">
        <v>9.5111280454119027E-2</v>
      </c>
      <c r="C59" s="45">
        <v>2.0279113630329214E-2</v>
      </c>
      <c r="D59" s="45">
        <v>6.2541954618269835E-4</v>
      </c>
      <c r="E59" s="45">
        <v>2.1972866854192558E-3</v>
      </c>
      <c r="F59" s="45">
        <v>1.4076839406469477E-2</v>
      </c>
      <c r="G59" s="45">
        <v>7.2093695531861846E-3</v>
      </c>
      <c r="H59" s="45">
        <v>5.0081061943052271E-2</v>
      </c>
      <c r="I59" s="45">
        <v>6.8433946667023071E-3</v>
      </c>
      <c r="J59" s="45">
        <v>7.1306027689964024E-2</v>
      </c>
      <c r="K59" s="46">
        <v>2.844671388461395E-4</v>
      </c>
      <c r="M59" s="18" t="str">
        <f t="shared" si="0"/>
        <v>ANTONIA</v>
      </c>
      <c r="N59" s="17" t="b">
        <f t="shared" si="1"/>
        <v>0</v>
      </c>
      <c r="U59" s="18" t="str">
        <f t="shared" si="2"/>
        <v>ANTONIA</v>
      </c>
      <c r="V59" s="18">
        <f t="shared" si="3"/>
        <v>2.844671388461395E-4</v>
      </c>
      <c r="W59" s="18">
        <f t="shared" si="4"/>
        <v>3.4095240733655885E-4</v>
      </c>
    </row>
    <row r="60" spans="1:23" x14ac:dyDescent="0.25">
      <c r="A60" s="12" t="s">
        <v>67</v>
      </c>
      <c r="B60" s="44">
        <v>8.4348410535434487E-2</v>
      </c>
      <c r="C60" s="45">
        <v>1.4732880459901843E-2</v>
      </c>
      <c r="D60" s="45">
        <v>4.8443218662509169E-3</v>
      </c>
      <c r="E60" s="45">
        <v>6.9712380083076508E-3</v>
      </c>
      <c r="F60" s="45">
        <v>1.2290597228941047E-2</v>
      </c>
      <c r="G60" s="45">
        <v>6.8058079999847726E-3</v>
      </c>
      <c r="H60" s="45">
        <v>4.0695460413270643E-2</v>
      </c>
      <c r="I60" s="45">
        <v>6.0756855487354433E-3</v>
      </c>
      <c r="J60" s="45">
        <v>5.857114678271487E-2</v>
      </c>
      <c r="K60" s="46">
        <v>2.3135217724309237E-3</v>
      </c>
      <c r="M60" s="18" t="str">
        <f t="shared" si="0"/>
        <v>ANTONIA</v>
      </c>
      <c r="N60" s="17" t="b">
        <f t="shared" si="1"/>
        <v>0</v>
      </c>
      <c r="U60" s="18" t="str">
        <f t="shared" si="2"/>
        <v>ANTONIA</v>
      </c>
      <c r="V60" s="18">
        <f t="shared" si="3"/>
        <v>2.3135217724309237E-3</v>
      </c>
      <c r="W60" s="18">
        <f t="shared" si="4"/>
        <v>2.5308000938199932E-3</v>
      </c>
    </row>
    <row r="61" spans="1:23" x14ac:dyDescent="0.25">
      <c r="A61" s="12" t="s">
        <v>27</v>
      </c>
      <c r="B61" s="44" t="s">
        <v>27</v>
      </c>
      <c r="C61" s="45" t="s">
        <v>27</v>
      </c>
      <c r="D61" s="45" t="s">
        <v>27</v>
      </c>
      <c r="E61" s="45" t="s">
        <v>27</v>
      </c>
      <c r="F61" s="45" t="s">
        <v>27</v>
      </c>
      <c r="G61" s="45" t="s">
        <v>27</v>
      </c>
      <c r="H61" s="45" t="s">
        <v>27</v>
      </c>
      <c r="I61" s="45" t="s">
        <v>27</v>
      </c>
      <c r="J61" s="45" t="s">
        <v>27</v>
      </c>
      <c r="K61" s="46" t="s">
        <v>27</v>
      </c>
      <c r="M61" s="18" t="e">
        <f t="shared" si="0"/>
        <v>#N/A</v>
      </c>
      <c r="N61" s="17" t="e">
        <f t="shared" si="1"/>
        <v>#N/A</v>
      </c>
      <c r="U61" s="18" t="e">
        <f t="shared" si="2"/>
        <v>#N/A</v>
      </c>
      <c r="V61" s="18">
        <f t="shared" si="3"/>
        <v>0</v>
      </c>
      <c r="W61" s="18" t="e">
        <f t="shared" si="4"/>
        <v>#NUM!</v>
      </c>
    </row>
    <row r="62" spans="1:23" x14ac:dyDescent="0.25">
      <c r="A62" s="12" t="s">
        <v>27</v>
      </c>
      <c r="B62" s="44" t="s">
        <v>27</v>
      </c>
      <c r="C62" s="45" t="s">
        <v>27</v>
      </c>
      <c r="D62" s="45" t="s">
        <v>27</v>
      </c>
      <c r="E62" s="45" t="s">
        <v>27</v>
      </c>
      <c r="F62" s="45" t="s">
        <v>27</v>
      </c>
      <c r="G62" s="45" t="s">
        <v>27</v>
      </c>
      <c r="H62" s="45" t="s">
        <v>27</v>
      </c>
      <c r="I62" s="45" t="s">
        <v>27</v>
      </c>
      <c r="J62" s="45" t="s">
        <v>27</v>
      </c>
      <c r="K62" s="46" t="s">
        <v>27</v>
      </c>
      <c r="M62" s="18" t="e">
        <f t="shared" si="0"/>
        <v>#N/A</v>
      </c>
      <c r="N62" s="17" t="e">
        <f t="shared" si="1"/>
        <v>#N/A</v>
      </c>
      <c r="U62" s="18" t="e">
        <f t="shared" si="2"/>
        <v>#N/A</v>
      </c>
      <c r="V62" s="18">
        <f t="shared" si="3"/>
        <v>0</v>
      </c>
      <c r="W62" s="18" t="e">
        <f t="shared" si="4"/>
        <v>#NUM!</v>
      </c>
    </row>
    <row r="63" spans="1:23" x14ac:dyDescent="0.25">
      <c r="A63" s="12" t="s">
        <v>27</v>
      </c>
      <c r="B63" s="44" t="s">
        <v>27</v>
      </c>
      <c r="C63" s="45" t="s">
        <v>27</v>
      </c>
      <c r="D63" s="45" t="s">
        <v>27</v>
      </c>
      <c r="E63" s="45" t="s">
        <v>27</v>
      </c>
      <c r="F63" s="45" t="s">
        <v>27</v>
      </c>
      <c r="G63" s="45" t="s">
        <v>27</v>
      </c>
      <c r="H63" s="45" t="s">
        <v>27</v>
      </c>
      <c r="I63" s="45" t="s">
        <v>27</v>
      </c>
      <c r="J63" s="45" t="s">
        <v>27</v>
      </c>
      <c r="K63" s="46" t="s">
        <v>27</v>
      </c>
      <c r="M63" s="18" t="e">
        <f t="shared" si="0"/>
        <v>#N/A</v>
      </c>
      <c r="N63" s="17" t="e">
        <f t="shared" si="1"/>
        <v>#N/A</v>
      </c>
      <c r="U63" s="18" t="e">
        <f t="shared" si="2"/>
        <v>#N/A</v>
      </c>
      <c r="V63" s="18">
        <f t="shared" si="3"/>
        <v>0</v>
      </c>
      <c r="W63" s="18" t="e">
        <f t="shared" si="4"/>
        <v>#NUM!</v>
      </c>
    </row>
    <row r="64" spans="1:23" ht="15.75" thickBot="1" x14ac:dyDescent="0.3">
      <c r="A64" s="12" t="s">
        <v>27</v>
      </c>
      <c r="B64" s="44" t="s">
        <v>27</v>
      </c>
      <c r="C64" s="45" t="s">
        <v>27</v>
      </c>
      <c r="D64" s="45" t="s">
        <v>27</v>
      </c>
      <c r="E64" s="45" t="s">
        <v>27</v>
      </c>
      <c r="F64" s="45" t="s">
        <v>27</v>
      </c>
      <c r="G64" s="45" t="s">
        <v>27</v>
      </c>
      <c r="H64" s="45" t="s">
        <v>27</v>
      </c>
      <c r="I64" s="45" t="s">
        <v>27</v>
      </c>
      <c r="J64" s="45" t="s">
        <v>27</v>
      </c>
      <c r="K64" s="46" t="s">
        <v>27</v>
      </c>
      <c r="M64" s="18" t="e">
        <f t="shared" si="0"/>
        <v>#N/A</v>
      </c>
      <c r="N64" s="17" t="e">
        <f t="shared" si="1"/>
        <v>#N/A</v>
      </c>
      <c r="U64" s="18" t="e">
        <f t="shared" si="2"/>
        <v>#N/A</v>
      </c>
      <c r="V64" s="18">
        <f t="shared" si="3"/>
        <v>0</v>
      </c>
      <c r="W64" s="18" t="e">
        <f t="shared" si="4"/>
        <v>#NUM!</v>
      </c>
    </row>
    <row r="65" spans="1:23" ht="15.75" thickBot="1" x14ac:dyDescent="0.3">
      <c r="A65" s="13" t="s">
        <v>27</v>
      </c>
      <c r="B65" s="47" t="s">
        <v>27</v>
      </c>
      <c r="C65" s="48" t="s">
        <v>27</v>
      </c>
      <c r="D65" s="48" t="s">
        <v>27</v>
      </c>
      <c r="E65" s="48" t="s">
        <v>27</v>
      </c>
      <c r="F65" s="48" t="s">
        <v>27</v>
      </c>
      <c r="G65" s="48" t="s">
        <v>27</v>
      </c>
      <c r="H65" s="48" t="s">
        <v>27</v>
      </c>
      <c r="I65" s="48" t="s">
        <v>27</v>
      </c>
      <c r="J65" s="48" t="s">
        <v>27</v>
      </c>
      <c r="K65" s="49" t="s">
        <v>27</v>
      </c>
      <c r="M65" s="19" t="e">
        <f t="shared" si="0"/>
        <v>#N/A</v>
      </c>
      <c r="N65" s="21" t="e">
        <f t="shared" si="1"/>
        <v>#N/A</v>
      </c>
      <c r="O65" s="30">
        <f>COUNTIF($N56:$N65,TRUE)/(10 - COUNTIF($N56:$N65,"#N/A"))</f>
        <v>0</v>
      </c>
      <c r="U65" s="19" t="e">
        <f t="shared" si="2"/>
        <v>#N/A</v>
      </c>
      <c r="V65" s="19">
        <f t="shared" si="3"/>
        <v>0</v>
      </c>
      <c r="W65" s="19" t="e">
        <f t="shared" si="4"/>
        <v>#NUM!</v>
      </c>
    </row>
    <row r="66" spans="1:23" x14ac:dyDescent="0.25">
      <c r="A66" s="11" t="s">
        <v>68</v>
      </c>
      <c r="B66" s="41">
        <v>8.3869856661992759E-3</v>
      </c>
      <c r="C66" s="42">
        <v>1.8047887490713052E-2</v>
      </c>
      <c r="D66" s="42">
        <v>2.4617089405831516E-2</v>
      </c>
      <c r="E66" s="42">
        <v>2.655157090884494E-2</v>
      </c>
      <c r="F66" s="42">
        <v>1.4056216897206736E-2</v>
      </c>
      <c r="G66" s="42">
        <v>1.1245413450250999E-2</v>
      </c>
      <c r="H66" s="42">
        <v>1.2923723499051604E-2</v>
      </c>
      <c r="I66" s="42">
        <v>2.9034315036740581E-2</v>
      </c>
      <c r="J66" s="42">
        <v>5.0775561216978848E-3</v>
      </c>
      <c r="K66" s="43">
        <v>5.7195642636221067E-3</v>
      </c>
      <c r="M66" s="16" t="str">
        <f t="shared" si="0"/>
        <v>DAVE</v>
      </c>
      <c r="N66" s="20" t="b">
        <f t="shared" si="1"/>
        <v>0</v>
      </c>
      <c r="U66" s="16" t="str">
        <f t="shared" si="2"/>
        <v>DAVE</v>
      </c>
      <c r="V66" s="16">
        <f t="shared" si="3"/>
        <v>5.0775561216978848E-3</v>
      </c>
      <c r="W66" s="16">
        <f t="shared" si="4"/>
        <v>6.4200814192422184E-4</v>
      </c>
    </row>
    <row r="67" spans="1:23" x14ac:dyDescent="0.25">
      <c r="A67" s="12" t="s">
        <v>68</v>
      </c>
      <c r="B67" s="44">
        <v>9.5624963835941879E-3</v>
      </c>
      <c r="C67" s="45">
        <v>1.7353257103037104E-2</v>
      </c>
      <c r="D67" s="45">
        <v>2.8377832481376701E-2</v>
      </c>
      <c r="E67" s="45">
        <v>2.9707103942673292E-2</v>
      </c>
      <c r="F67" s="45">
        <v>1.9529739431971331E-2</v>
      </c>
      <c r="G67" s="45">
        <v>1.6004276390941187E-2</v>
      </c>
      <c r="H67" s="45">
        <v>1.3848373261772892E-2</v>
      </c>
      <c r="I67" s="45">
        <v>3.7393395892113157E-2</v>
      </c>
      <c r="J67" s="45">
        <v>7.3955082604262451E-3</v>
      </c>
      <c r="K67" s="46">
        <v>8.5870841786025373E-3</v>
      </c>
      <c r="M67" s="18" t="str">
        <f t="shared" si="0"/>
        <v>DAVE</v>
      </c>
      <c r="N67" s="17" t="b">
        <f t="shared" si="1"/>
        <v>0</v>
      </c>
      <c r="U67" s="18" t="str">
        <f t="shared" si="2"/>
        <v>DAVE</v>
      </c>
      <c r="V67" s="18">
        <f t="shared" si="3"/>
        <v>7.3955082604262451E-3</v>
      </c>
      <c r="W67" s="18">
        <f t="shared" si="4"/>
        <v>1.1915759181762922E-3</v>
      </c>
    </row>
    <row r="68" spans="1:23" x14ac:dyDescent="0.25">
      <c r="A68" s="12" t="s">
        <v>68</v>
      </c>
      <c r="B68" s="44">
        <v>4.5790894855495257E-3</v>
      </c>
      <c r="C68" s="45">
        <v>1.8304490153934108E-2</v>
      </c>
      <c r="D68" s="45">
        <v>2.7886784980840226E-2</v>
      </c>
      <c r="E68" s="45">
        <v>3.0429311306382885E-2</v>
      </c>
      <c r="F68" s="45">
        <v>1.4247295478023447E-2</v>
      </c>
      <c r="G68" s="45">
        <v>1.4379631253383596E-2</v>
      </c>
      <c r="H68" s="45">
        <v>1.4647597041771029E-2</v>
      </c>
      <c r="I68" s="45">
        <v>3.4861152101765866E-2</v>
      </c>
      <c r="J68" s="45">
        <v>7.4123310640979989E-3</v>
      </c>
      <c r="K68" s="46">
        <v>8.3534241331109024E-3</v>
      </c>
      <c r="M68" s="18" t="str">
        <f t="shared" si="0"/>
        <v>BANANAS</v>
      </c>
      <c r="N68" s="17" t="b">
        <f t="shared" si="1"/>
        <v>0</v>
      </c>
      <c r="U68" s="18" t="str">
        <f t="shared" si="2"/>
        <v>BANANAS</v>
      </c>
      <c r="V68" s="18">
        <f t="shared" si="3"/>
        <v>4.5790894855495257E-3</v>
      </c>
      <c r="W68" s="18">
        <f t="shared" si="4"/>
        <v>2.8332415785484732E-3</v>
      </c>
    </row>
    <row r="69" spans="1:23" x14ac:dyDescent="0.25">
      <c r="A69" s="12" t="s">
        <v>68</v>
      </c>
      <c r="B69" s="44">
        <v>1.449807434953343E-2</v>
      </c>
      <c r="C69" s="45">
        <v>1.3935598697296547E-2</v>
      </c>
      <c r="D69" s="45">
        <v>2.7709006671145342E-2</v>
      </c>
      <c r="E69" s="45">
        <v>3.0561547800666035E-2</v>
      </c>
      <c r="F69" s="45">
        <v>1.7155509454976778E-2</v>
      </c>
      <c r="G69" s="45">
        <v>1.6905817794920334E-2</v>
      </c>
      <c r="H69" s="45">
        <v>8.1769031362039918E-3</v>
      </c>
      <c r="I69" s="45">
        <v>4.0357618251623088E-2</v>
      </c>
      <c r="J69" s="45">
        <v>3.7145994519468956E-3</v>
      </c>
      <c r="K69" s="46">
        <v>1.1138759232080103E-2</v>
      </c>
      <c r="M69" s="18" t="str">
        <f t="shared" si="0"/>
        <v>DAVE</v>
      </c>
      <c r="N69" s="17" t="b">
        <f t="shared" si="1"/>
        <v>0</v>
      </c>
      <c r="U69" s="18" t="str">
        <f t="shared" si="2"/>
        <v>DAVE</v>
      </c>
      <c r="V69" s="18">
        <f t="shared" si="3"/>
        <v>3.7145994519468956E-3</v>
      </c>
      <c r="W69" s="18">
        <f t="shared" si="4"/>
        <v>4.4623036842570962E-3</v>
      </c>
    </row>
    <row r="70" spans="1:23" x14ac:dyDescent="0.25">
      <c r="A70" s="12" t="s">
        <v>68</v>
      </c>
      <c r="B70" s="44">
        <v>6.4952839850512811E-3</v>
      </c>
      <c r="C70" s="45">
        <v>1.7857492742336709E-2</v>
      </c>
      <c r="D70" s="45">
        <v>2.6507561052065344E-2</v>
      </c>
      <c r="E70" s="45">
        <v>2.9140352361590377E-2</v>
      </c>
      <c r="F70" s="45">
        <v>1.3499532322510957E-2</v>
      </c>
      <c r="G70" s="45">
        <v>1.408034997034633E-2</v>
      </c>
      <c r="H70" s="45">
        <v>1.2904639105710783E-2</v>
      </c>
      <c r="I70" s="45">
        <v>3.2851426447466074E-2</v>
      </c>
      <c r="J70" s="45">
        <v>5.0369909924758982E-3</v>
      </c>
      <c r="K70" s="46">
        <v>8.2550132332677856E-3</v>
      </c>
      <c r="M70" s="18" t="str">
        <f t="shared" ref="M70:M105" si="5">INDEX($B$5:$K$5,MATCH(MIN($B70:$K70),$B70:$K70,0))</f>
        <v>DAVE</v>
      </c>
      <c r="N70" s="17" t="b">
        <f t="shared" ref="N70:N105" si="6">$M70 = $A70</f>
        <v>0</v>
      </c>
      <c r="U70" s="18" t="str">
        <f t="shared" ref="U70:U105" si="7">INDEX($B$5:$K$5,MATCH(MIN($B70:$K70),$B70:$K70,0))</f>
        <v>DAVE</v>
      </c>
      <c r="V70" s="18">
        <f t="shared" si="3"/>
        <v>5.0369909924758982E-3</v>
      </c>
      <c r="W70" s="18">
        <f t="shared" si="4"/>
        <v>1.4582929925753829E-3</v>
      </c>
    </row>
    <row r="71" spans="1:23" x14ac:dyDescent="0.25">
      <c r="A71" s="12" t="s">
        <v>27</v>
      </c>
      <c r="B71" s="44" t="s">
        <v>27</v>
      </c>
      <c r="C71" s="45" t="s">
        <v>27</v>
      </c>
      <c r="D71" s="45" t="s">
        <v>27</v>
      </c>
      <c r="E71" s="45" t="s">
        <v>27</v>
      </c>
      <c r="F71" s="45" t="s">
        <v>27</v>
      </c>
      <c r="G71" s="45" t="s">
        <v>27</v>
      </c>
      <c r="H71" s="45" t="s">
        <v>27</v>
      </c>
      <c r="I71" s="45" t="s">
        <v>27</v>
      </c>
      <c r="J71" s="45" t="s">
        <v>27</v>
      </c>
      <c r="K71" s="46" t="s">
        <v>27</v>
      </c>
      <c r="M71" s="18" t="e">
        <f t="shared" si="5"/>
        <v>#N/A</v>
      </c>
      <c r="N71" s="17" t="e">
        <f t="shared" si="6"/>
        <v>#N/A</v>
      </c>
      <c r="U71" s="18" t="e">
        <f t="shared" si="7"/>
        <v>#N/A</v>
      </c>
      <c r="V71" s="18">
        <f t="shared" ref="V71:V105" si="8">MIN(B71:K71)</f>
        <v>0</v>
      </c>
      <c r="W71" s="18" t="e">
        <f t="shared" ref="W71:W105" si="9">SMALL(B71:K71,2)-V71</f>
        <v>#NUM!</v>
      </c>
    </row>
    <row r="72" spans="1:23" x14ac:dyDescent="0.25">
      <c r="A72" s="12" t="s">
        <v>27</v>
      </c>
      <c r="B72" s="44" t="s">
        <v>27</v>
      </c>
      <c r="C72" s="45" t="s">
        <v>27</v>
      </c>
      <c r="D72" s="45" t="s">
        <v>27</v>
      </c>
      <c r="E72" s="45" t="s">
        <v>27</v>
      </c>
      <c r="F72" s="45" t="s">
        <v>27</v>
      </c>
      <c r="G72" s="45" t="s">
        <v>27</v>
      </c>
      <c r="H72" s="45" t="s">
        <v>27</v>
      </c>
      <c r="I72" s="45" t="s">
        <v>27</v>
      </c>
      <c r="J72" s="45" t="s">
        <v>27</v>
      </c>
      <c r="K72" s="46" t="s">
        <v>27</v>
      </c>
      <c r="M72" s="18" t="e">
        <f t="shared" si="5"/>
        <v>#N/A</v>
      </c>
      <c r="N72" s="17" t="e">
        <f t="shared" si="6"/>
        <v>#N/A</v>
      </c>
      <c r="U72" s="18" t="e">
        <f t="shared" si="7"/>
        <v>#N/A</v>
      </c>
      <c r="V72" s="18">
        <f t="shared" si="8"/>
        <v>0</v>
      </c>
      <c r="W72" s="18" t="e">
        <f t="shared" si="9"/>
        <v>#NUM!</v>
      </c>
    </row>
    <row r="73" spans="1:23" x14ac:dyDescent="0.25">
      <c r="A73" s="12" t="s">
        <v>27</v>
      </c>
      <c r="B73" s="44" t="s">
        <v>27</v>
      </c>
      <c r="C73" s="45" t="s">
        <v>27</v>
      </c>
      <c r="D73" s="45" t="s">
        <v>27</v>
      </c>
      <c r="E73" s="45" t="s">
        <v>27</v>
      </c>
      <c r="F73" s="45" t="s">
        <v>27</v>
      </c>
      <c r="G73" s="45" t="s">
        <v>27</v>
      </c>
      <c r="H73" s="45" t="s">
        <v>27</v>
      </c>
      <c r="I73" s="45" t="s">
        <v>27</v>
      </c>
      <c r="J73" s="45" t="s">
        <v>27</v>
      </c>
      <c r="K73" s="46" t="s">
        <v>27</v>
      </c>
      <c r="M73" s="18" t="e">
        <f t="shared" si="5"/>
        <v>#N/A</v>
      </c>
      <c r="N73" s="17" t="e">
        <f t="shared" si="6"/>
        <v>#N/A</v>
      </c>
      <c r="U73" s="18" t="e">
        <f t="shared" si="7"/>
        <v>#N/A</v>
      </c>
      <c r="V73" s="18">
        <f t="shared" si="8"/>
        <v>0</v>
      </c>
      <c r="W73" s="18" t="e">
        <f t="shared" si="9"/>
        <v>#NUM!</v>
      </c>
    </row>
    <row r="74" spans="1:23" ht="15.75" thickBot="1" x14ac:dyDescent="0.3">
      <c r="A74" s="12" t="s">
        <v>27</v>
      </c>
      <c r="B74" s="44" t="s">
        <v>27</v>
      </c>
      <c r="C74" s="45" t="s">
        <v>27</v>
      </c>
      <c r="D74" s="45" t="s">
        <v>27</v>
      </c>
      <c r="E74" s="45" t="s">
        <v>27</v>
      </c>
      <c r="F74" s="45" t="s">
        <v>27</v>
      </c>
      <c r="G74" s="45" t="s">
        <v>27</v>
      </c>
      <c r="H74" s="45" t="s">
        <v>27</v>
      </c>
      <c r="I74" s="45" t="s">
        <v>27</v>
      </c>
      <c r="J74" s="45" t="s">
        <v>27</v>
      </c>
      <c r="K74" s="46" t="s">
        <v>27</v>
      </c>
      <c r="M74" s="18" t="e">
        <f t="shared" si="5"/>
        <v>#N/A</v>
      </c>
      <c r="N74" s="17" t="e">
        <f t="shared" si="6"/>
        <v>#N/A</v>
      </c>
      <c r="U74" s="18" t="e">
        <f t="shared" si="7"/>
        <v>#N/A</v>
      </c>
      <c r="V74" s="18">
        <f t="shared" si="8"/>
        <v>0</v>
      </c>
      <c r="W74" s="18" t="e">
        <f t="shared" si="9"/>
        <v>#NUM!</v>
      </c>
    </row>
    <row r="75" spans="1:23" ht="15.75" thickBot="1" x14ac:dyDescent="0.3">
      <c r="A75" s="13" t="s">
        <v>27</v>
      </c>
      <c r="B75" s="47" t="s">
        <v>27</v>
      </c>
      <c r="C75" s="48" t="s">
        <v>27</v>
      </c>
      <c r="D75" s="48" t="s">
        <v>27</v>
      </c>
      <c r="E75" s="48" t="s">
        <v>27</v>
      </c>
      <c r="F75" s="48" t="s">
        <v>27</v>
      </c>
      <c r="G75" s="48" t="s">
        <v>27</v>
      </c>
      <c r="H75" s="48" t="s">
        <v>27</v>
      </c>
      <c r="I75" s="48" t="s">
        <v>27</v>
      </c>
      <c r="J75" s="48" t="s">
        <v>27</v>
      </c>
      <c r="K75" s="49" t="s">
        <v>27</v>
      </c>
      <c r="M75" s="19" t="e">
        <f t="shared" si="5"/>
        <v>#N/A</v>
      </c>
      <c r="N75" s="21" t="e">
        <f t="shared" si="6"/>
        <v>#N/A</v>
      </c>
      <c r="O75" s="30">
        <f>COUNTIF($N66:$N75,TRUE)/(10 - COUNTIF($N66:$N75,"#N/A"))</f>
        <v>0</v>
      </c>
      <c r="U75" s="19" t="e">
        <f t="shared" si="7"/>
        <v>#N/A</v>
      </c>
      <c r="V75" s="19">
        <f t="shared" si="8"/>
        <v>0</v>
      </c>
      <c r="W75" s="19" t="e">
        <f t="shared" si="9"/>
        <v>#NUM!</v>
      </c>
    </row>
    <row r="76" spans="1:23" x14ac:dyDescent="0.25">
      <c r="A76" s="11" t="s">
        <v>69</v>
      </c>
      <c r="B76" s="41">
        <v>8.8640516128203284E-2</v>
      </c>
      <c r="C76" s="42">
        <v>1.6710199934157968E-2</v>
      </c>
      <c r="D76" s="42">
        <v>1.6887225739706524E-3</v>
      </c>
      <c r="E76" s="42">
        <v>3.5044994934885915E-3</v>
      </c>
      <c r="F76" s="42">
        <v>5.1419695442398994E-3</v>
      </c>
      <c r="G76" s="42">
        <v>9.7987371347705021E-3</v>
      </c>
      <c r="H76" s="42">
        <v>4.5571030212043513E-2</v>
      </c>
      <c r="I76" s="42">
        <v>2.1048454135138728E-2</v>
      </c>
      <c r="J76" s="42">
        <v>7.3200437667463217E-2</v>
      </c>
      <c r="K76" s="43">
        <v>7.6791107653974011E-3</v>
      </c>
      <c r="M76" s="16" t="str">
        <f t="shared" si="5"/>
        <v>BLUE</v>
      </c>
      <c r="N76" s="20" t="b">
        <f t="shared" si="6"/>
        <v>0</v>
      </c>
      <c r="U76" s="16" t="str">
        <f t="shared" si="7"/>
        <v>BLUE</v>
      </c>
      <c r="V76" s="16">
        <f t="shared" si="8"/>
        <v>1.6887225739706524E-3</v>
      </c>
      <c r="W76" s="16">
        <f t="shared" si="9"/>
        <v>1.8157769195179391E-3</v>
      </c>
    </row>
    <row r="77" spans="1:23" x14ac:dyDescent="0.25">
      <c r="A77" s="12" t="s">
        <v>69</v>
      </c>
      <c r="B77" s="44">
        <v>0.1005245308909791</v>
      </c>
      <c r="C77" s="45">
        <v>2.5685521767619054E-2</v>
      </c>
      <c r="D77" s="45">
        <v>3.3487757069620983E-3</v>
      </c>
      <c r="E77" s="45">
        <v>6.8818285548664926E-3</v>
      </c>
      <c r="F77" s="45">
        <v>1.841324024569653E-2</v>
      </c>
      <c r="G77" s="45">
        <v>1.0426746142002258E-3</v>
      </c>
      <c r="H77" s="45">
        <v>5.7948693865140233E-2</v>
      </c>
      <c r="I77" s="45">
        <v>7.751029281357083E-3</v>
      </c>
      <c r="J77" s="45">
        <v>8.2362818576235813E-2</v>
      </c>
      <c r="K77" s="46">
        <v>5.1239902060778997E-4</v>
      </c>
      <c r="M77" s="18" t="str">
        <f t="shared" si="5"/>
        <v>ANTONIA</v>
      </c>
      <c r="N77" s="17" t="b">
        <f t="shared" si="6"/>
        <v>0</v>
      </c>
      <c r="U77" s="18" t="str">
        <f t="shared" si="7"/>
        <v>ANTONIA</v>
      </c>
      <c r="V77" s="18">
        <f t="shared" si="8"/>
        <v>5.1239902060778997E-4</v>
      </c>
      <c r="W77" s="18">
        <f t="shared" si="9"/>
        <v>5.3027559359243581E-4</v>
      </c>
    </row>
    <row r="78" spans="1:23" x14ac:dyDescent="0.25">
      <c r="A78" s="12" t="s">
        <v>69</v>
      </c>
      <c r="B78" s="44">
        <v>9.1992420678565459E-2</v>
      </c>
      <c r="C78" s="45">
        <v>2.1904397214635038E-2</v>
      </c>
      <c r="D78" s="45">
        <v>5.6324616773168953E-3</v>
      </c>
      <c r="E78" s="45">
        <v>8.402487170057385E-3</v>
      </c>
      <c r="F78" s="45">
        <v>1.5391147287825813E-2</v>
      </c>
      <c r="G78" s="45">
        <v>5.3394888188189188E-3</v>
      </c>
      <c r="H78" s="45">
        <v>4.9850529369445291E-2</v>
      </c>
      <c r="I78" s="45">
        <v>1.0857973493111073E-2</v>
      </c>
      <c r="J78" s="45">
        <v>7.3999370708455109E-2</v>
      </c>
      <c r="K78" s="46">
        <v>1.6459502384399971E-3</v>
      </c>
      <c r="M78" s="18" t="str">
        <f t="shared" si="5"/>
        <v>ANTONIA</v>
      </c>
      <c r="N78" s="17" t="b">
        <f t="shared" si="6"/>
        <v>0</v>
      </c>
      <c r="U78" s="18" t="str">
        <f t="shared" si="7"/>
        <v>ANTONIA</v>
      </c>
      <c r="V78" s="18">
        <f t="shared" si="8"/>
        <v>1.6459502384399971E-3</v>
      </c>
      <c r="W78" s="18">
        <f t="shared" si="9"/>
        <v>3.6935385803789217E-3</v>
      </c>
    </row>
    <row r="79" spans="1:23" x14ac:dyDescent="0.25">
      <c r="A79" s="12" t="s">
        <v>69</v>
      </c>
      <c r="B79" s="44">
        <v>9.4664994017229082E-2</v>
      </c>
      <c r="C79" s="45">
        <v>2.1757822994585209E-2</v>
      </c>
      <c r="D79" s="45">
        <v>4.0704811931464441E-3</v>
      </c>
      <c r="E79" s="45">
        <v>6.6373901804130941E-3</v>
      </c>
      <c r="F79" s="45">
        <v>1.529013438741407E-2</v>
      </c>
      <c r="G79" s="45">
        <v>1.8557163091117157E-3</v>
      </c>
      <c r="H79" s="45">
        <v>5.3113605508634983E-2</v>
      </c>
      <c r="I79" s="45">
        <v>8.1565317889226302E-3</v>
      </c>
      <c r="J79" s="45">
        <v>7.6828121196354154E-2</v>
      </c>
      <c r="K79" s="46">
        <v>2.2603860072943627E-4</v>
      </c>
      <c r="M79" s="18" t="str">
        <f t="shared" si="5"/>
        <v>ANTONIA</v>
      </c>
      <c r="N79" s="17" t="b">
        <f t="shared" si="6"/>
        <v>0</v>
      </c>
      <c r="U79" s="18" t="str">
        <f t="shared" si="7"/>
        <v>ANTONIA</v>
      </c>
      <c r="V79" s="18">
        <f t="shared" si="8"/>
        <v>2.2603860072943627E-4</v>
      </c>
      <c r="W79" s="18">
        <f t="shared" si="9"/>
        <v>1.6296777083822794E-3</v>
      </c>
    </row>
    <row r="80" spans="1:23" x14ac:dyDescent="0.25">
      <c r="A80" s="12" t="s">
        <v>69</v>
      </c>
      <c r="B80" s="44">
        <v>8.9117242601705407E-2</v>
      </c>
      <c r="C80" s="45">
        <v>2.0660515084095984E-2</v>
      </c>
      <c r="D80" s="45">
        <v>7.5900115376462962E-3</v>
      </c>
      <c r="E80" s="45">
        <v>1.0490254184790777E-2</v>
      </c>
      <c r="F80" s="45">
        <v>1.4318933326350702E-2</v>
      </c>
      <c r="G80" s="45">
        <v>4.4984297350812996E-3</v>
      </c>
      <c r="H80" s="45">
        <v>4.7117378160493002E-2</v>
      </c>
      <c r="I80" s="45">
        <v>1.4272478410380984E-2</v>
      </c>
      <c r="J80" s="45">
        <v>7.1314575967873578E-2</v>
      </c>
      <c r="K80" s="46">
        <v>2.6073168586397966E-3</v>
      </c>
      <c r="M80" s="18" t="str">
        <f t="shared" si="5"/>
        <v>ANTONIA</v>
      </c>
      <c r="N80" s="17" t="b">
        <f t="shared" si="6"/>
        <v>0</v>
      </c>
      <c r="U80" s="18" t="str">
        <f t="shared" si="7"/>
        <v>ANTONIA</v>
      </c>
      <c r="V80" s="18">
        <f t="shared" si="8"/>
        <v>2.6073168586397966E-3</v>
      </c>
      <c r="W80" s="18">
        <f t="shared" si="9"/>
        <v>1.8911128764415031E-3</v>
      </c>
    </row>
    <row r="81" spans="1:23" x14ac:dyDescent="0.25">
      <c r="A81" s="12" t="s">
        <v>27</v>
      </c>
      <c r="B81" s="44" t="s">
        <v>27</v>
      </c>
      <c r="C81" s="45" t="s">
        <v>27</v>
      </c>
      <c r="D81" s="45" t="s">
        <v>27</v>
      </c>
      <c r="E81" s="45" t="s">
        <v>27</v>
      </c>
      <c r="F81" s="45" t="s">
        <v>27</v>
      </c>
      <c r="G81" s="45" t="s">
        <v>27</v>
      </c>
      <c r="H81" s="45" t="s">
        <v>27</v>
      </c>
      <c r="I81" s="45" t="s">
        <v>27</v>
      </c>
      <c r="J81" s="45" t="s">
        <v>27</v>
      </c>
      <c r="K81" s="46" t="s">
        <v>27</v>
      </c>
      <c r="M81" s="18" t="e">
        <f t="shared" si="5"/>
        <v>#N/A</v>
      </c>
      <c r="N81" s="17" t="e">
        <f t="shared" si="6"/>
        <v>#N/A</v>
      </c>
      <c r="U81" s="18" t="e">
        <f t="shared" si="7"/>
        <v>#N/A</v>
      </c>
      <c r="V81" s="18">
        <f t="shared" si="8"/>
        <v>0</v>
      </c>
      <c r="W81" s="18" t="e">
        <f t="shared" si="9"/>
        <v>#NUM!</v>
      </c>
    </row>
    <row r="82" spans="1:23" x14ac:dyDescent="0.25">
      <c r="A82" s="12" t="s">
        <v>27</v>
      </c>
      <c r="B82" s="44" t="s">
        <v>27</v>
      </c>
      <c r="C82" s="45" t="s">
        <v>27</v>
      </c>
      <c r="D82" s="45" t="s">
        <v>27</v>
      </c>
      <c r="E82" s="45" t="s">
        <v>27</v>
      </c>
      <c r="F82" s="45" t="s">
        <v>27</v>
      </c>
      <c r="G82" s="45" t="s">
        <v>27</v>
      </c>
      <c r="H82" s="45" t="s">
        <v>27</v>
      </c>
      <c r="I82" s="45" t="s">
        <v>27</v>
      </c>
      <c r="J82" s="45" t="s">
        <v>27</v>
      </c>
      <c r="K82" s="46" t="s">
        <v>27</v>
      </c>
      <c r="M82" s="18" t="e">
        <f t="shared" si="5"/>
        <v>#N/A</v>
      </c>
      <c r="N82" s="17" t="e">
        <f t="shared" si="6"/>
        <v>#N/A</v>
      </c>
      <c r="U82" s="18" t="e">
        <f t="shared" si="7"/>
        <v>#N/A</v>
      </c>
      <c r="V82" s="18">
        <f t="shared" si="8"/>
        <v>0</v>
      </c>
      <c r="W82" s="18" t="e">
        <f t="shared" si="9"/>
        <v>#NUM!</v>
      </c>
    </row>
    <row r="83" spans="1:23" x14ac:dyDescent="0.25">
      <c r="A83" s="12" t="s">
        <v>27</v>
      </c>
      <c r="B83" s="44" t="s">
        <v>27</v>
      </c>
      <c r="C83" s="45" t="s">
        <v>27</v>
      </c>
      <c r="D83" s="45" t="s">
        <v>27</v>
      </c>
      <c r="E83" s="45" t="s">
        <v>27</v>
      </c>
      <c r="F83" s="45" t="s">
        <v>27</v>
      </c>
      <c r="G83" s="45" t="s">
        <v>27</v>
      </c>
      <c r="H83" s="45" t="s">
        <v>27</v>
      </c>
      <c r="I83" s="45" t="s">
        <v>27</v>
      </c>
      <c r="J83" s="45" t="s">
        <v>27</v>
      </c>
      <c r="K83" s="46" t="s">
        <v>27</v>
      </c>
      <c r="M83" s="18" t="e">
        <f t="shared" si="5"/>
        <v>#N/A</v>
      </c>
      <c r="N83" s="17" t="e">
        <f t="shared" si="6"/>
        <v>#N/A</v>
      </c>
      <c r="U83" s="18" t="e">
        <f t="shared" si="7"/>
        <v>#N/A</v>
      </c>
      <c r="V83" s="18">
        <f t="shared" si="8"/>
        <v>0</v>
      </c>
      <c r="W83" s="18" t="e">
        <f t="shared" si="9"/>
        <v>#NUM!</v>
      </c>
    </row>
    <row r="84" spans="1:23" ht="15.75" thickBot="1" x14ac:dyDescent="0.3">
      <c r="A84" s="12" t="s">
        <v>27</v>
      </c>
      <c r="B84" s="44" t="s">
        <v>27</v>
      </c>
      <c r="C84" s="45" t="s">
        <v>27</v>
      </c>
      <c r="D84" s="45" t="s">
        <v>27</v>
      </c>
      <c r="E84" s="45" t="s">
        <v>27</v>
      </c>
      <c r="F84" s="45" t="s">
        <v>27</v>
      </c>
      <c r="G84" s="45" t="s">
        <v>27</v>
      </c>
      <c r="H84" s="45" t="s">
        <v>27</v>
      </c>
      <c r="I84" s="45" t="s">
        <v>27</v>
      </c>
      <c r="J84" s="45" t="s">
        <v>27</v>
      </c>
      <c r="K84" s="46" t="s">
        <v>27</v>
      </c>
      <c r="M84" s="18" t="e">
        <f t="shared" si="5"/>
        <v>#N/A</v>
      </c>
      <c r="N84" s="17" t="e">
        <f t="shared" si="6"/>
        <v>#N/A</v>
      </c>
      <c r="U84" s="18" t="e">
        <f t="shared" si="7"/>
        <v>#N/A</v>
      </c>
      <c r="V84" s="18">
        <f t="shared" si="8"/>
        <v>0</v>
      </c>
      <c r="W84" s="18" t="e">
        <f t="shared" si="9"/>
        <v>#NUM!</v>
      </c>
    </row>
    <row r="85" spans="1:23" ht="15.75" thickBot="1" x14ac:dyDescent="0.3">
      <c r="A85" s="13" t="s">
        <v>27</v>
      </c>
      <c r="B85" s="47" t="s">
        <v>27</v>
      </c>
      <c r="C85" s="48" t="s">
        <v>27</v>
      </c>
      <c r="D85" s="48" t="s">
        <v>27</v>
      </c>
      <c r="E85" s="48" t="s">
        <v>27</v>
      </c>
      <c r="F85" s="48" t="s">
        <v>27</v>
      </c>
      <c r="G85" s="48" t="s">
        <v>27</v>
      </c>
      <c r="H85" s="48" t="s">
        <v>27</v>
      </c>
      <c r="I85" s="48" t="s">
        <v>27</v>
      </c>
      <c r="J85" s="48" t="s">
        <v>27</v>
      </c>
      <c r="K85" s="49" t="s">
        <v>27</v>
      </c>
      <c r="M85" s="19" t="e">
        <f t="shared" si="5"/>
        <v>#N/A</v>
      </c>
      <c r="N85" s="21" t="e">
        <f t="shared" si="6"/>
        <v>#N/A</v>
      </c>
      <c r="O85" s="30">
        <f>COUNTIF($N76:$N85,TRUE)/(10 - COUNTIF($N76:$N85,"#N/A"))</f>
        <v>0</v>
      </c>
      <c r="U85" s="19" t="e">
        <f t="shared" si="7"/>
        <v>#N/A</v>
      </c>
      <c r="V85" s="19">
        <f t="shared" si="8"/>
        <v>0</v>
      </c>
      <c r="W85" s="19" t="e">
        <f t="shared" si="9"/>
        <v>#NUM!</v>
      </c>
    </row>
    <row r="86" spans="1:23" x14ac:dyDescent="0.25">
      <c r="A86" s="11" t="s">
        <v>70</v>
      </c>
      <c r="B86" s="41">
        <v>1.4654993335431632E-2</v>
      </c>
      <c r="C86" s="42">
        <v>1.2661218299527197E-2</v>
      </c>
      <c r="D86" s="42">
        <v>2.7700954020646255E-2</v>
      </c>
      <c r="E86" s="42">
        <v>3.0858966375079053E-2</v>
      </c>
      <c r="F86" s="42">
        <v>1.7955532687548625E-2</v>
      </c>
      <c r="G86" s="42">
        <v>1.3495176211826734E-2</v>
      </c>
      <c r="H86" s="42">
        <v>9.8233954976038318E-3</v>
      </c>
      <c r="I86" s="42">
        <v>3.5691680564027474E-2</v>
      </c>
      <c r="J86" s="42">
        <v>4.9796539285866109E-3</v>
      </c>
      <c r="K86" s="43">
        <v>7.7728915945942945E-3</v>
      </c>
      <c r="M86" s="16" t="str">
        <f t="shared" si="5"/>
        <v>DAVE</v>
      </c>
      <c r="N86" s="20" t="b">
        <f t="shared" si="6"/>
        <v>1</v>
      </c>
      <c r="U86" s="16" t="str">
        <f t="shared" si="7"/>
        <v>DAVE</v>
      </c>
      <c r="V86" s="16">
        <f t="shared" si="8"/>
        <v>4.9796539285866109E-3</v>
      </c>
      <c r="W86" s="16">
        <f t="shared" si="9"/>
        <v>2.7932376660076835E-3</v>
      </c>
    </row>
    <row r="87" spans="1:23" x14ac:dyDescent="0.25">
      <c r="A87" s="12" t="s">
        <v>70</v>
      </c>
      <c r="B87" s="44">
        <v>1.4533665077985897E-2</v>
      </c>
      <c r="C87" s="45">
        <v>1.3374055521286163E-2</v>
      </c>
      <c r="D87" s="45">
        <v>2.8844383056924175E-2</v>
      </c>
      <c r="E87" s="45">
        <v>3.1333666904519261E-2</v>
      </c>
      <c r="F87" s="45">
        <v>2.2131261505802642E-2</v>
      </c>
      <c r="G87" s="45">
        <v>1.4528383019345906E-2</v>
      </c>
      <c r="H87" s="45">
        <v>1.1603820676587814E-2</v>
      </c>
      <c r="I87" s="45">
        <v>3.9803949386850154E-2</v>
      </c>
      <c r="J87" s="45">
        <v>9.8653172579280662E-3</v>
      </c>
      <c r="K87" s="46">
        <v>7.3789521350801773E-3</v>
      </c>
      <c r="M87" s="18" t="str">
        <f t="shared" si="5"/>
        <v>ANTONIA</v>
      </c>
      <c r="N87" s="17" t="b">
        <f t="shared" si="6"/>
        <v>0</v>
      </c>
      <c r="U87" s="18" t="str">
        <f t="shared" si="7"/>
        <v>ANTONIA</v>
      </c>
      <c r="V87" s="18">
        <f t="shared" si="8"/>
        <v>7.3789521350801773E-3</v>
      </c>
      <c r="W87" s="18">
        <f t="shared" si="9"/>
        <v>2.4863651228478889E-3</v>
      </c>
    </row>
    <row r="88" spans="1:23" x14ac:dyDescent="0.25">
      <c r="A88" s="12" t="s">
        <v>70</v>
      </c>
      <c r="B88" s="44">
        <v>9.5056801655230005E-4</v>
      </c>
      <c r="C88" s="45">
        <v>1.8615446064778968E-2</v>
      </c>
      <c r="D88" s="45">
        <v>3.4485728319380807E-2</v>
      </c>
      <c r="E88" s="45">
        <v>3.6925676940432355E-2</v>
      </c>
      <c r="F88" s="45">
        <v>2.2046923094191789E-2</v>
      </c>
      <c r="G88" s="45">
        <v>2.0814715321123473E-2</v>
      </c>
      <c r="H88" s="45">
        <v>2.1552273357796595E-2</v>
      </c>
      <c r="I88" s="45">
        <v>4.5692200152710888E-2</v>
      </c>
      <c r="J88" s="45">
        <v>1.9026226999784096E-2</v>
      </c>
      <c r="K88" s="46">
        <v>1.3104221098669391E-2</v>
      </c>
      <c r="M88" s="18" t="str">
        <f t="shared" si="5"/>
        <v>BANANAS</v>
      </c>
      <c r="N88" s="17" t="b">
        <f t="shared" si="6"/>
        <v>0</v>
      </c>
      <c r="U88" s="18" t="str">
        <f t="shared" si="7"/>
        <v>BANANAS</v>
      </c>
      <c r="V88" s="18">
        <f t="shared" si="8"/>
        <v>9.5056801655230005E-4</v>
      </c>
      <c r="W88" s="18">
        <f t="shared" si="9"/>
        <v>1.2153653082117091E-2</v>
      </c>
    </row>
    <row r="89" spans="1:23" x14ac:dyDescent="0.25">
      <c r="A89" s="12" t="s">
        <v>70</v>
      </c>
      <c r="B89" s="44">
        <v>5.8131104194270589E-3</v>
      </c>
      <c r="C89" s="45">
        <v>1.579979629822989E-2</v>
      </c>
      <c r="D89" s="45">
        <v>3.2683283432186454E-2</v>
      </c>
      <c r="E89" s="45">
        <v>3.5495543434044222E-2</v>
      </c>
      <c r="F89" s="45">
        <v>2.1243752065622151E-2</v>
      </c>
      <c r="G89" s="45">
        <v>1.7605555606457976E-2</v>
      </c>
      <c r="H89" s="45">
        <v>1.6813738343420662E-2</v>
      </c>
      <c r="I89" s="45">
        <v>4.2751636988486531E-2</v>
      </c>
      <c r="J89" s="45">
        <v>1.3650117680739926E-2</v>
      </c>
      <c r="K89" s="46">
        <v>1.1016776980023686E-2</v>
      </c>
      <c r="M89" s="18" t="str">
        <f t="shared" si="5"/>
        <v>BANANAS</v>
      </c>
      <c r="N89" s="17" t="b">
        <f t="shared" si="6"/>
        <v>0</v>
      </c>
      <c r="U89" s="18" t="str">
        <f t="shared" si="7"/>
        <v>BANANAS</v>
      </c>
      <c r="V89" s="18">
        <f t="shared" si="8"/>
        <v>5.8131104194270589E-3</v>
      </c>
      <c r="W89" s="18">
        <f t="shared" si="9"/>
        <v>5.2036665605966273E-3</v>
      </c>
    </row>
    <row r="90" spans="1:23" x14ac:dyDescent="0.25">
      <c r="A90" s="12" t="s">
        <v>70</v>
      </c>
      <c r="B90" s="44">
        <v>1.2628533844693951E-2</v>
      </c>
      <c r="C90" s="45">
        <v>1.4295178341394016E-2</v>
      </c>
      <c r="D90" s="45">
        <v>2.6236516690972649E-2</v>
      </c>
      <c r="E90" s="45">
        <v>2.9456415566308805E-2</v>
      </c>
      <c r="F90" s="45">
        <v>1.7346490120583924E-2</v>
      </c>
      <c r="G90" s="45">
        <v>1.0905162529427553E-2</v>
      </c>
      <c r="H90" s="45">
        <v>1.16725888543696E-2</v>
      </c>
      <c r="I90" s="45">
        <v>3.3227911345944584E-2</v>
      </c>
      <c r="J90" s="45">
        <v>8.0621381141484788E-3</v>
      </c>
      <c r="K90" s="46">
        <v>4.6066278906741129E-3</v>
      </c>
      <c r="M90" s="18" t="str">
        <f t="shared" si="5"/>
        <v>ANTONIA</v>
      </c>
      <c r="N90" s="17" t="b">
        <f t="shared" si="6"/>
        <v>0</v>
      </c>
      <c r="U90" s="18" t="str">
        <f t="shared" si="7"/>
        <v>ANTONIA</v>
      </c>
      <c r="V90" s="18">
        <f t="shared" si="8"/>
        <v>4.6066278906741129E-3</v>
      </c>
      <c r="W90" s="18">
        <f t="shared" si="9"/>
        <v>3.4555102234743659E-3</v>
      </c>
    </row>
    <row r="91" spans="1:23" x14ac:dyDescent="0.25">
      <c r="A91" s="12" t="s">
        <v>27</v>
      </c>
      <c r="B91" s="44" t="s">
        <v>27</v>
      </c>
      <c r="C91" s="45" t="s">
        <v>27</v>
      </c>
      <c r="D91" s="45" t="s">
        <v>27</v>
      </c>
      <c r="E91" s="45" t="s">
        <v>27</v>
      </c>
      <c r="F91" s="45" t="s">
        <v>27</v>
      </c>
      <c r="G91" s="45" t="s">
        <v>27</v>
      </c>
      <c r="H91" s="45" t="s">
        <v>27</v>
      </c>
      <c r="I91" s="45" t="s">
        <v>27</v>
      </c>
      <c r="J91" s="45" t="s">
        <v>27</v>
      </c>
      <c r="K91" s="46" t="s">
        <v>27</v>
      </c>
      <c r="M91" s="18" t="e">
        <f t="shared" si="5"/>
        <v>#N/A</v>
      </c>
      <c r="N91" s="17" t="e">
        <f t="shared" si="6"/>
        <v>#N/A</v>
      </c>
      <c r="U91" s="18" t="e">
        <f t="shared" si="7"/>
        <v>#N/A</v>
      </c>
      <c r="V91" s="18">
        <f t="shared" si="8"/>
        <v>0</v>
      </c>
      <c r="W91" s="18" t="e">
        <f t="shared" si="9"/>
        <v>#NUM!</v>
      </c>
    </row>
    <row r="92" spans="1:23" x14ac:dyDescent="0.25">
      <c r="A92" s="12" t="s">
        <v>27</v>
      </c>
      <c r="B92" s="44" t="s">
        <v>27</v>
      </c>
      <c r="C92" s="45" t="s">
        <v>27</v>
      </c>
      <c r="D92" s="45" t="s">
        <v>27</v>
      </c>
      <c r="E92" s="45" t="s">
        <v>27</v>
      </c>
      <c r="F92" s="45" t="s">
        <v>27</v>
      </c>
      <c r="G92" s="45" t="s">
        <v>27</v>
      </c>
      <c r="H92" s="45" t="s">
        <v>27</v>
      </c>
      <c r="I92" s="45" t="s">
        <v>27</v>
      </c>
      <c r="J92" s="45" t="s">
        <v>27</v>
      </c>
      <c r="K92" s="46" t="s">
        <v>27</v>
      </c>
      <c r="M92" s="18" t="e">
        <f t="shared" si="5"/>
        <v>#N/A</v>
      </c>
      <c r="N92" s="17" t="e">
        <f t="shared" si="6"/>
        <v>#N/A</v>
      </c>
      <c r="U92" s="18" t="e">
        <f t="shared" si="7"/>
        <v>#N/A</v>
      </c>
      <c r="V92" s="18">
        <f t="shared" si="8"/>
        <v>0</v>
      </c>
      <c r="W92" s="18" t="e">
        <f t="shared" si="9"/>
        <v>#NUM!</v>
      </c>
    </row>
    <row r="93" spans="1:23" x14ac:dyDescent="0.25">
      <c r="A93" s="12" t="s">
        <v>27</v>
      </c>
      <c r="B93" s="44" t="s">
        <v>27</v>
      </c>
      <c r="C93" s="45" t="s">
        <v>27</v>
      </c>
      <c r="D93" s="45" t="s">
        <v>27</v>
      </c>
      <c r="E93" s="45" t="s">
        <v>27</v>
      </c>
      <c r="F93" s="45" t="s">
        <v>27</v>
      </c>
      <c r="G93" s="45" t="s">
        <v>27</v>
      </c>
      <c r="H93" s="45" t="s">
        <v>27</v>
      </c>
      <c r="I93" s="45" t="s">
        <v>27</v>
      </c>
      <c r="J93" s="45" t="s">
        <v>27</v>
      </c>
      <c r="K93" s="46" t="s">
        <v>27</v>
      </c>
      <c r="M93" s="18" t="e">
        <f t="shared" si="5"/>
        <v>#N/A</v>
      </c>
      <c r="N93" s="17" t="e">
        <f t="shared" si="6"/>
        <v>#N/A</v>
      </c>
      <c r="U93" s="18" t="e">
        <f t="shared" si="7"/>
        <v>#N/A</v>
      </c>
      <c r="V93" s="18">
        <f t="shared" si="8"/>
        <v>0</v>
      </c>
      <c r="W93" s="18" t="e">
        <f t="shared" si="9"/>
        <v>#NUM!</v>
      </c>
    </row>
    <row r="94" spans="1:23" ht="15.75" thickBot="1" x14ac:dyDescent="0.3">
      <c r="A94" s="12" t="s">
        <v>27</v>
      </c>
      <c r="B94" s="44" t="s">
        <v>27</v>
      </c>
      <c r="C94" s="45" t="s">
        <v>27</v>
      </c>
      <c r="D94" s="45" t="s">
        <v>27</v>
      </c>
      <c r="E94" s="45" t="s">
        <v>27</v>
      </c>
      <c r="F94" s="45" t="s">
        <v>27</v>
      </c>
      <c r="G94" s="45" t="s">
        <v>27</v>
      </c>
      <c r="H94" s="45" t="s">
        <v>27</v>
      </c>
      <c r="I94" s="45" t="s">
        <v>27</v>
      </c>
      <c r="J94" s="45" t="s">
        <v>27</v>
      </c>
      <c r="K94" s="46" t="s">
        <v>27</v>
      </c>
      <c r="M94" s="18" t="e">
        <f t="shared" si="5"/>
        <v>#N/A</v>
      </c>
      <c r="N94" s="17" t="e">
        <f t="shared" si="6"/>
        <v>#N/A</v>
      </c>
      <c r="U94" s="18" t="e">
        <f t="shared" si="7"/>
        <v>#N/A</v>
      </c>
      <c r="V94" s="18">
        <f t="shared" si="8"/>
        <v>0</v>
      </c>
      <c r="W94" s="18" t="e">
        <f t="shared" si="9"/>
        <v>#NUM!</v>
      </c>
    </row>
    <row r="95" spans="1:23" ht="15.75" thickBot="1" x14ac:dyDescent="0.3">
      <c r="A95" s="13" t="s">
        <v>27</v>
      </c>
      <c r="B95" s="47" t="s">
        <v>27</v>
      </c>
      <c r="C95" s="48" t="s">
        <v>27</v>
      </c>
      <c r="D95" s="48" t="s">
        <v>27</v>
      </c>
      <c r="E95" s="48" t="s">
        <v>27</v>
      </c>
      <c r="F95" s="48" t="s">
        <v>27</v>
      </c>
      <c r="G95" s="48" t="s">
        <v>27</v>
      </c>
      <c r="H95" s="48" t="s">
        <v>27</v>
      </c>
      <c r="I95" s="48" t="s">
        <v>27</v>
      </c>
      <c r="J95" s="48" t="s">
        <v>27</v>
      </c>
      <c r="K95" s="49" t="s">
        <v>27</v>
      </c>
      <c r="M95" s="19" t="e">
        <f t="shared" si="5"/>
        <v>#N/A</v>
      </c>
      <c r="N95" s="21" t="e">
        <f t="shared" si="6"/>
        <v>#N/A</v>
      </c>
      <c r="O95" s="30">
        <f>COUNTIF($N86:$N95,TRUE)/(10 - COUNTIF($N86:$N95,"#N/A"))</f>
        <v>0.2</v>
      </c>
      <c r="U95" s="19" t="e">
        <f t="shared" si="7"/>
        <v>#N/A</v>
      </c>
      <c r="V95" s="19">
        <f t="shared" si="8"/>
        <v>0</v>
      </c>
      <c r="W95" s="19" t="e">
        <f t="shared" si="9"/>
        <v>#NUM!</v>
      </c>
    </row>
    <row r="96" spans="1:23" x14ac:dyDescent="0.25">
      <c r="A96" s="11" t="s">
        <v>71</v>
      </c>
      <c r="B96" s="41">
        <v>6.7622527963934004E-2</v>
      </c>
      <c r="C96" s="42">
        <v>7.8400508457764917E-3</v>
      </c>
      <c r="D96" s="42">
        <v>6.7253395209366726E-3</v>
      </c>
      <c r="E96" s="42">
        <v>1.0406950489343599E-2</v>
      </c>
      <c r="F96" s="42">
        <v>1.3266192602524846E-2</v>
      </c>
      <c r="G96" s="42">
        <v>3.0826182146320436E-3</v>
      </c>
      <c r="H96" s="42">
        <v>3.1781721594960191E-2</v>
      </c>
      <c r="I96" s="42">
        <v>1.4797761056460794E-2</v>
      </c>
      <c r="J96" s="42">
        <v>4.4882139098119778E-2</v>
      </c>
      <c r="K96" s="43">
        <v>2.3789017098915094E-3</v>
      </c>
      <c r="M96" s="16" t="str">
        <f t="shared" si="5"/>
        <v>ANTONIA</v>
      </c>
      <c r="N96" s="20" t="b">
        <f t="shared" si="6"/>
        <v>1</v>
      </c>
      <c r="U96" s="16" t="str">
        <f t="shared" si="7"/>
        <v>ANTONIA</v>
      </c>
      <c r="V96" s="16">
        <f t="shared" si="8"/>
        <v>2.3789017098915094E-3</v>
      </c>
      <c r="W96" s="16">
        <f t="shared" si="9"/>
        <v>7.0371650474053415E-4</v>
      </c>
    </row>
    <row r="97" spans="1:23" x14ac:dyDescent="0.25">
      <c r="A97" s="12" t="s">
        <v>71</v>
      </c>
      <c r="B97" s="44">
        <v>5.8510737369837001E-2</v>
      </c>
      <c r="C97" s="45">
        <v>3.2482735221284337E-3</v>
      </c>
      <c r="D97" s="45">
        <v>6.3685264845131512E-3</v>
      </c>
      <c r="E97" s="45">
        <v>9.6583205397859501E-3</v>
      </c>
      <c r="F97" s="45">
        <v>9.3487736474318073E-3</v>
      </c>
      <c r="G97" s="45">
        <v>1.0271526342304355E-3</v>
      </c>
      <c r="H97" s="45">
        <v>2.4836439116911607E-2</v>
      </c>
      <c r="I97" s="45">
        <v>1.0579805378840262E-2</v>
      </c>
      <c r="J97" s="45">
        <v>3.8034762059363944E-2</v>
      </c>
      <c r="K97" s="46">
        <v>4.3258535369385259E-3</v>
      </c>
      <c r="M97" s="18" t="str">
        <f t="shared" si="5"/>
        <v>TRUMPET</v>
      </c>
      <c r="N97" s="17" t="b">
        <f t="shared" si="6"/>
        <v>0</v>
      </c>
      <c r="U97" s="18" t="str">
        <f t="shared" si="7"/>
        <v>TRUMPET</v>
      </c>
      <c r="V97" s="18">
        <f t="shared" si="8"/>
        <v>1.0271526342304355E-3</v>
      </c>
      <c r="W97" s="18">
        <f t="shared" si="9"/>
        <v>2.2211208878979982E-3</v>
      </c>
    </row>
    <row r="98" spans="1:23" x14ac:dyDescent="0.25">
      <c r="A98" s="12" t="s">
        <v>71</v>
      </c>
      <c r="B98" s="44">
        <v>6.4561953027166524E-2</v>
      </c>
      <c r="C98" s="45">
        <v>5.934209665144824E-3</v>
      </c>
      <c r="D98" s="45">
        <v>4.7999572457426837E-3</v>
      </c>
      <c r="E98" s="45">
        <v>8.4030071241122384E-3</v>
      </c>
      <c r="F98" s="45">
        <v>9.610042961642154E-3</v>
      </c>
      <c r="G98" s="45">
        <v>3.6506744724302265E-3</v>
      </c>
      <c r="H98" s="45">
        <v>2.7764859473432005E-2</v>
      </c>
      <c r="I98" s="45">
        <v>6.1868600530971957E-3</v>
      </c>
      <c r="J98" s="45">
        <v>4.1436326914663035E-2</v>
      </c>
      <c r="K98" s="46">
        <v>8.5617700094785948E-3</v>
      </c>
      <c r="M98" s="18" t="str">
        <f t="shared" si="5"/>
        <v>TRUMPET</v>
      </c>
      <c r="N98" s="17" t="b">
        <f t="shared" si="6"/>
        <v>0</v>
      </c>
      <c r="U98" s="18" t="str">
        <f t="shared" si="7"/>
        <v>TRUMPET</v>
      </c>
      <c r="V98" s="18">
        <f t="shared" si="8"/>
        <v>3.6506744724302265E-3</v>
      </c>
      <c r="W98" s="18">
        <f t="shared" si="9"/>
        <v>1.1492827733124572E-3</v>
      </c>
    </row>
    <row r="99" spans="1:23" x14ac:dyDescent="0.25">
      <c r="A99" s="12" t="s">
        <v>71</v>
      </c>
      <c r="B99" s="44">
        <v>6.4114828465216947E-2</v>
      </c>
      <c r="C99" s="45">
        <v>7.7659811475713492E-3</v>
      </c>
      <c r="D99" s="45">
        <v>1.2625649415794575E-2</v>
      </c>
      <c r="E99" s="45">
        <v>1.6192661809112448E-2</v>
      </c>
      <c r="F99" s="45">
        <v>1.5427179579903083E-2</v>
      </c>
      <c r="G99" s="45">
        <v>1.4936007184852274E-3</v>
      </c>
      <c r="H99" s="45">
        <v>2.7852143550008174E-2</v>
      </c>
      <c r="I99" s="45">
        <v>1.3642854697974022E-2</v>
      </c>
      <c r="J99" s="45">
        <v>4.1653729245427873E-2</v>
      </c>
      <c r="K99" s="46">
        <v>2.0965467592656828E-4</v>
      </c>
      <c r="M99" s="18" t="str">
        <f t="shared" si="5"/>
        <v>ANTONIA</v>
      </c>
      <c r="N99" s="17" t="b">
        <f t="shared" si="6"/>
        <v>1</v>
      </c>
      <c r="U99" s="18" t="str">
        <f t="shared" si="7"/>
        <v>ANTONIA</v>
      </c>
      <c r="V99" s="18">
        <f t="shared" si="8"/>
        <v>2.0965467592656828E-4</v>
      </c>
      <c r="W99" s="18">
        <f t="shared" si="9"/>
        <v>1.2839460425586591E-3</v>
      </c>
    </row>
    <row r="100" spans="1:23" x14ac:dyDescent="0.25">
      <c r="A100" s="12" t="s">
        <v>71</v>
      </c>
      <c r="B100" s="44">
        <v>6.1933057446869083E-2</v>
      </c>
      <c r="C100" s="45">
        <v>7.8204004061267762E-3</v>
      </c>
      <c r="D100" s="45">
        <v>1.3134641956732557E-2</v>
      </c>
      <c r="E100" s="45">
        <v>1.6943922953747366E-2</v>
      </c>
      <c r="F100" s="45">
        <v>1.2476664814225158E-2</v>
      </c>
      <c r="G100" s="45">
        <v>1.9358500097947651E-4</v>
      </c>
      <c r="H100" s="45">
        <v>2.7327993234489423E-2</v>
      </c>
      <c r="I100" s="45">
        <v>1.1927386310460877E-2</v>
      </c>
      <c r="J100" s="45">
        <v>4.2180420997531401E-2</v>
      </c>
      <c r="K100" s="46">
        <v>8.6302306218269398E-4</v>
      </c>
      <c r="M100" s="18" t="str">
        <f t="shared" si="5"/>
        <v>TRUMPET</v>
      </c>
      <c r="N100" s="17" t="b">
        <f t="shared" si="6"/>
        <v>0</v>
      </c>
      <c r="U100" s="18" t="str">
        <f t="shared" si="7"/>
        <v>TRUMPET</v>
      </c>
      <c r="V100" s="18">
        <f t="shared" si="8"/>
        <v>1.9358500097947651E-4</v>
      </c>
      <c r="W100" s="18">
        <f t="shared" si="9"/>
        <v>6.6943806120321747E-4</v>
      </c>
    </row>
    <row r="101" spans="1:23" x14ac:dyDescent="0.25">
      <c r="A101" s="12" t="s">
        <v>27</v>
      </c>
      <c r="B101" s="44" t="s">
        <v>27</v>
      </c>
      <c r="C101" s="45" t="s">
        <v>27</v>
      </c>
      <c r="D101" s="45" t="s">
        <v>27</v>
      </c>
      <c r="E101" s="45" t="s">
        <v>27</v>
      </c>
      <c r="F101" s="45" t="s">
        <v>27</v>
      </c>
      <c r="G101" s="45" t="s">
        <v>27</v>
      </c>
      <c r="H101" s="45" t="s">
        <v>27</v>
      </c>
      <c r="I101" s="45" t="s">
        <v>27</v>
      </c>
      <c r="J101" s="45" t="s">
        <v>27</v>
      </c>
      <c r="K101" s="46" t="s">
        <v>27</v>
      </c>
      <c r="M101" s="18" t="e">
        <f t="shared" si="5"/>
        <v>#N/A</v>
      </c>
      <c r="N101" s="17" t="e">
        <f t="shared" si="6"/>
        <v>#N/A</v>
      </c>
      <c r="U101" s="18" t="e">
        <f t="shared" si="7"/>
        <v>#N/A</v>
      </c>
      <c r="V101" s="18">
        <f t="shared" si="8"/>
        <v>0</v>
      </c>
      <c r="W101" s="18" t="e">
        <f t="shared" si="9"/>
        <v>#NUM!</v>
      </c>
    </row>
    <row r="102" spans="1:23" x14ac:dyDescent="0.25">
      <c r="A102" s="12" t="s">
        <v>27</v>
      </c>
      <c r="B102" s="44" t="s">
        <v>27</v>
      </c>
      <c r="C102" s="45" t="s">
        <v>27</v>
      </c>
      <c r="D102" s="45" t="s">
        <v>27</v>
      </c>
      <c r="E102" s="45" t="s">
        <v>27</v>
      </c>
      <c r="F102" s="45" t="s">
        <v>27</v>
      </c>
      <c r="G102" s="45" t="s">
        <v>27</v>
      </c>
      <c r="H102" s="45" t="s">
        <v>27</v>
      </c>
      <c r="I102" s="45" t="s">
        <v>27</v>
      </c>
      <c r="J102" s="45" t="s">
        <v>27</v>
      </c>
      <c r="K102" s="46" t="s">
        <v>27</v>
      </c>
      <c r="M102" s="18" t="e">
        <f t="shared" si="5"/>
        <v>#N/A</v>
      </c>
      <c r="N102" s="17" t="e">
        <f t="shared" si="6"/>
        <v>#N/A</v>
      </c>
      <c r="U102" s="18" t="e">
        <f t="shared" si="7"/>
        <v>#N/A</v>
      </c>
      <c r="V102" s="18">
        <f t="shared" si="8"/>
        <v>0</v>
      </c>
      <c r="W102" s="18" t="e">
        <f t="shared" si="9"/>
        <v>#NUM!</v>
      </c>
    </row>
    <row r="103" spans="1:23" x14ac:dyDescent="0.25">
      <c r="A103" s="12" t="s">
        <v>27</v>
      </c>
      <c r="B103" s="44" t="s">
        <v>27</v>
      </c>
      <c r="C103" s="45" t="s">
        <v>27</v>
      </c>
      <c r="D103" s="45" t="s">
        <v>27</v>
      </c>
      <c r="E103" s="45" t="s">
        <v>27</v>
      </c>
      <c r="F103" s="45" t="s">
        <v>27</v>
      </c>
      <c r="G103" s="45" t="s">
        <v>27</v>
      </c>
      <c r="H103" s="45" t="s">
        <v>27</v>
      </c>
      <c r="I103" s="45" t="s">
        <v>27</v>
      </c>
      <c r="J103" s="45" t="s">
        <v>27</v>
      </c>
      <c r="K103" s="46" t="s">
        <v>27</v>
      </c>
      <c r="M103" s="18" t="e">
        <f t="shared" si="5"/>
        <v>#N/A</v>
      </c>
      <c r="N103" s="17" t="e">
        <f t="shared" si="6"/>
        <v>#N/A</v>
      </c>
      <c r="U103" s="18" t="e">
        <f t="shared" si="7"/>
        <v>#N/A</v>
      </c>
      <c r="V103" s="18">
        <f t="shared" si="8"/>
        <v>0</v>
      </c>
      <c r="W103" s="18" t="e">
        <f t="shared" si="9"/>
        <v>#NUM!</v>
      </c>
    </row>
    <row r="104" spans="1:23" ht="15.75" thickBot="1" x14ac:dyDescent="0.3">
      <c r="A104" s="12" t="s">
        <v>27</v>
      </c>
      <c r="B104" s="44" t="s">
        <v>27</v>
      </c>
      <c r="C104" s="45" t="s">
        <v>27</v>
      </c>
      <c r="D104" s="45" t="s">
        <v>27</v>
      </c>
      <c r="E104" s="45" t="s">
        <v>27</v>
      </c>
      <c r="F104" s="45" t="s">
        <v>27</v>
      </c>
      <c r="G104" s="45" t="s">
        <v>27</v>
      </c>
      <c r="H104" s="45" t="s">
        <v>27</v>
      </c>
      <c r="I104" s="45" t="s">
        <v>27</v>
      </c>
      <c r="J104" s="45" t="s">
        <v>27</v>
      </c>
      <c r="K104" s="46" t="s">
        <v>27</v>
      </c>
      <c r="M104" s="18" t="e">
        <f t="shared" si="5"/>
        <v>#N/A</v>
      </c>
      <c r="N104" s="17" t="e">
        <f t="shared" si="6"/>
        <v>#N/A</v>
      </c>
      <c r="U104" s="18" t="e">
        <f t="shared" si="7"/>
        <v>#N/A</v>
      </c>
      <c r="V104" s="18">
        <f t="shared" si="8"/>
        <v>0</v>
      </c>
      <c r="W104" s="18" t="e">
        <f t="shared" si="9"/>
        <v>#NUM!</v>
      </c>
    </row>
    <row r="105" spans="1:23" ht="15.75" thickBot="1" x14ac:dyDescent="0.3">
      <c r="A105" s="13" t="s">
        <v>27</v>
      </c>
      <c r="B105" s="47" t="s">
        <v>27</v>
      </c>
      <c r="C105" s="48" t="s">
        <v>27</v>
      </c>
      <c r="D105" s="48" t="s">
        <v>27</v>
      </c>
      <c r="E105" s="48" t="s">
        <v>27</v>
      </c>
      <c r="F105" s="48" t="s">
        <v>27</v>
      </c>
      <c r="G105" s="48" t="s">
        <v>27</v>
      </c>
      <c r="H105" s="48" t="s">
        <v>27</v>
      </c>
      <c r="I105" s="48" t="s">
        <v>27</v>
      </c>
      <c r="J105" s="48" t="s">
        <v>27</v>
      </c>
      <c r="K105" s="49" t="s">
        <v>27</v>
      </c>
      <c r="M105" s="19" t="e">
        <f t="shared" si="5"/>
        <v>#N/A</v>
      </c>
      <c r="N105" s="21" t="e">
        <f t="shared" si="6"/>
        <v>#N/A</v>
      </c>
      <c r="O105" s="30">
        <f>COUNTIF($N96:$N105,TRUE)/(10 - COUNTIF($N96:$N105,"#N/A"))</f>
        <v>0.4</v>
      </c>
      <c r="U105" s="19" t="e">
        <f t="shared" si="7"/>
        <v>#N/A</v>
      </c>
      <c r="V105" s="19">
        <f t="shared" si="8"/>
        <v>0</v>
      </c>
      <c r="W105" s="19" t="e">
        <f t="shared" si="9"/>
        <v>#NUM!</v>
      </c>
    </row>
  </sheetData>
  <mergeCells count="2">
    <mergeCell ref="B4:K4"/>
    <mergeCell ref="R17:S17"/>
  </mergeCells>
  <conditionalFormatting sqref="B6:K6">
    <cfRule type="top10" dxfId="5431" priority="902" bottom="1" rank="1"/>
    <cfRule type="top10" dxfId="5430" priority="903" bottom="1" rank="2"/>
    <cfRule type="top10" dxfId="5429" priority="904" bottom="1" rank="3"/>
    <cfRule type="top10" dxfId="5428" priority="905" bottom="1" rank="4"/>
  </conditionalFormatting>
  <conditionalFormatting sqref="M6 A6">
    <cfRule type="duplicateValues" dxfId="5427" priority="901"/>
  </conditionalFormatting>
  <conditionalFormatting sqref="N6">
    <cfRule type="duplicateValues" dxfId="5426" priority="900"/>
  </conditionalFormatting>
  <conditionalFormatting sqref="B7:K7">
    <cfRule type="top10" dxfId="5425" priority="896" bottom="1" rank="1"/>
    <cfRule type="top10" dxfId="5424" priority="897" bottom="1" rank="2"/>
    <cfRule type="top10" dxfId="5423" priority="898" bottom="1" rank="3"/>
    <cfRule type="top10" dxfId="5422" priority="899" bottom="1" rank="4"/>
  </conditionalFormatting>
  <conditionalFormatting sqref="M7 A7">
    <cfRule type="duplicateValues" dxfId="5421" priority="895"/>
  </conditionalFormatting>
  <conditionalFormatting sqref="B8:K8">
    <cfRule type="top10" dxfId="5420" priority="891" bottom="1" rank="1"/>
    <cfRule type="top10" dxfId="5419" priority="892" bottom="1" rank="2"/>
    <cfRule type="top10" dxfId="5418" priority="893" bottom="1" rank="3"/>
    <cfRule type="top10" dxfId="5417" priority="894" bottom="1" rank="4"/>
  </conditionalFormatting>
  <conditionalFormatting sqref="M8 A8">
    <cfRule type="duplicateValues" dxfId="5416" priority="890"/>
  </conditionalFormatting>
  <conditionalFormatting sqref="B9:K9">
    <cfRule type="top10" dxfId="5415" priority="886" bottom="1" rank="1"/>
    <cfRule type="top10" dxfId="5414" priority="887" bottom="1" rank="2"/>
    <cfRule type="top10" dxfId="5413" priority="888" bottom="1" rank="3"/>
    <cfRule type="top10" dxfId="5412" priority="889" bottom="1" rank="4"/>
  </conditionalFormatting>
  <conditionalFormatting sqref="M9 A9">
    <cfRule type="duplicateValues" dxfId="5411" priority="885"/>
  </conditionalFormatting>
  <conditionalFormatting sqref="B10:K10">
    <cfRule type="top10" dxfId="5410" priority="881" bottom="1" rank="1"/>
    <cfRule type="top10" dxfId="5409" priority="882" bottom="1" rank="2"/>
    <cfRule type="top10" dxfId="5408" priority="883" bottom="1" rank="3"/>
    <cfRule type="top10" dxfId="5407" priority="884" bottom="1" rank="4"/>
  </conditionalFormatting>
  <conditionalFormatting sqref="M10 A10">
    <cfRule type="duplicateValues" dxfId="5406" priority="880"/>
  </conditionalFormatting>
  <conditionalFormatting sqref="B11:K11">
    <cfRule type="top10" dxfId="5405" priority="876" bottom="1" rank="1"/>
    <cfRule type="top10" dxfId="5404" priority="877" bottom="1" rank="2"/>
    <cfRule type="top10" dxfId="5403" priority="878" bottom="1" rank="3"/>
    <cfRule type="top10" dxfId="5402" priority="879" bottom="1" rank="4"/>
  </conditionalFormatting>
  <conditionalFormatting sqref="M11 A11">
    <cfRule type="duplicateValues" dxfId="5401" priority="875"/>
  </conditionalFormatting>
  <conditionalFormatting sqref="B12:K12">
    <cfRule type="top10" dxfId="5400" priority="871" bottom="1" rank="1"/>
    <cfRule type="top10" dxfId="5399" priority="872" bottom="1" rank="2"/>
    <cfRule type="top10" dxfId="5398" priority="873" bottom="1" rank="3"/>
    <cfRule type="top10" dxfId="5397" priority="874" bottom="1" rank="4"/>
  </conditionalFormatting>
  <conditionalFormatting sqref="M12 A12">
    <cfRule type="duplicateValues" dxfId="5396" priority="870"/>
  </conditionalFormatting>
  <conditionalFormatting sqref="B13:K13">
    <cfRule type="top10" dxfId="5395" priority="866" bottom="1" rank="1"/>
    <cfRule type="top10" dxfId="5394" priority="867" bottom="1" rank="2"/>
    <cfRule type="top10" dxfId="5393" priority="868" bottom="1" rank="3"/>
    <cfRule type="top10" dxfId="5392" priority="869" bottom="1" rank="4"/>
  </conditionalFormatting>
  <conditionalFormatting sqref="M13 A13">
    <cfRule type="duplicateValues" dxfId="5391" priority="865"/>
  </conditionalFormatting>
  <conditionalFormatting sqref="B14:K14">
    <cfRule type="top10" dxfId="5390" priority="861" bottom="1" rank="1"/>
    <cfRule type="top10" dxfId="5389" priority="862" bottom="1" rank="2"/>
    <cfRule type="top10" dxfId="5388" priority="863" bottom="1" rank="3"/>
    <cfRule type="top10" dxfId="5387" priority="864" bottom="1" rank="4"/>
  </conditionalFormatting>
  <conditionalFormatting sqref="M14 A14">
    <cfRule type="duplicateValues" dxfId="5386" priority="860"/>
  </conditionalFormatting>
  <conditionalFormatting sqref="B15:K15">
    <cfRule type="top10" dxfId="5385" priority="856" bottom="1" rank="1"/>
    <cfRule type="top10" dxfId="5384" priority="857" bottom="1" rank="2"/>
    <cfRule type="top10" dxfId="5383" priority="858" bottom="1" rank="3"/>
    <cfRule type="top10" dxfId="5382" priority="859" bottom="1" rank="4"/>
  </conditionalFormatting>
  <conditionalFormatting sqref="M15 A15">
    <cfRule type="duplicateValues" dxfId="5381" priority="855"/>
  </conditionalFormatting>
  <conditionalFormatting sqref="B16:K16">
    <cfRule type="top10" dxfId="5380" priority="851" bottom="1" rank="1"/>
    <cfRule type="top10" dxfId="5379" priority="852" bottom="1" rank="2"/>
    <cfRule type="top10" dxfId="5378" priority="853" bottom="1" rank="3"/>
    <cfRule type="top10" dxfId="5377" priority="854" bottom="1" rank="4"/>
  </conditionalFormatting>
  <conditionalFormatting sqref="M16 A16">
    <cfRule type="duplicateValues" dxfId="5376" priority="850"/>
  </conditionalFormatting>
  <conditionalFormatting sqref="B17:K17">
    <cfRule type="top10" dxfId="5375" priority="846" bottom="1" rank="1"/>
    <cfRule type="top10" dxfId="5374" priority="847" bottom="1" rank="2"/>
    <cfRule type="top10" dxfId="5373" priority="848" bottom="1" rank="3"/>
    <cfRule type="top10" dxfId="5372" priority="849" bottom="1" rank="4"/>
  </conditionalFormatting>
  <conditionalFormatting sqref="M17 A17">
    <cfRule type="duplicateValues" dxfId="5371" priority="845"/>
  </conditionalFormatting>
  <conditionalFormatting sqref="B18:K18">
    <cfRule type="top10" dxfId="5370" priority="841" bottom="1" rank="1"/>
    <cfRule type="top10" dxfId="5369" priority="842" bottom="1" rank="2"/>
    <cfRule type="top10" dxfId="5368" priority="843" bottom="1" rank="3"/>
    <cfRule type="top10" dxfId="5367" priority="844" bottom="1" rank="4"/>
  </conditionalFormatting>
  <conditionalFormatting sqref="M18 A18">
    <cfRule type="duplicateValues" dxfId="5366" priority="840"/>
  </conditionalFormatting>
  <conditionalFormatting sqref="B19:K19">
    <cfRule type="top10" dxfId="5365" priority="836" bottom="1" rank="1"/>
    <cfRule type="top10" dxfId="5364" priority="837" bottom="1" rank="2"/>
    <cfRule type="top10" dxfId="5363" priority="838" bottom="1" rank="3"/>
    <cfRule type="top10" dxfId="5362" priority="839" bottom="1" rank="4"/>
  </conditionalFormatting>
  <conditionalFormatting sqref="M19 A19">
    <cfRule type="duplicateValues" dxfId="5361" priority="835"/>
  </conditionalFormatting>
  <conditionalFormatting sqref="B20:K20">
    <cfRule type="top10" dxfId="5360" priority="831" bottom="1" rank="1"/>
    <cfRule type="top10" dxfId="5359" priority="832" bottom="1" rank="2"/>
    <cfRule type="top10" dxfId="5358" priority="833" bottom="1" rank="3"/>
    <cfRule type="top10" dxfId="5357" priority="834" bottom="1" rank="4"/>
  </conditionalFormatting>
  <conditionalFormatting sqref="M20 A20">
    <cfRule type="duplicateValues" dxfId="5356" priority="830"/>
  </conditionalFormatting>
  <conditionalFormatting sqref="B21:K21">
    <cfRule type="top10" dxfId="5355" priority="826" bottom="1" rank="1"/>
    <cfRule type="top10" dxfId="5354" priority="827" bottom="1" rank="2"/>
    <cfRule type="top10" dxfId="5353" priority="828" bottom="1" rank="3"/>
    <cfRule type="top10" dxfId="5352" priority="829" bottom="1" rank="4"/>
  </conditionalFormatting>
  <conditionalFormatting sqref="M21 A21">
    <cfRule type="duplicateValues" dxfId="5351" priority="825"/>
  </conditionalFormatting>
  <conditionalFormatting sqref="B22:K22">
    <cfRule type="top10" dxfId="5350" priority="821" bottom="1" rank="1"/>
    <cfRule type="top10" dxfId="5349" priority="822" bottom="1" rank="2"/>
    <cfRule type="top10" dxfId="5348" priority="823" bottom="1" rank="3"/>
    <cfRule type="top10" dxfId="5347" priority="824" bottom="1" rank="4"/>
  </conditionalFormatting>
  <conditionalFormatting sqref="M22 A22">
    <cfRule type="duplicateValues" dxfId="5346" priority="820"/>
  </conditionalFormatting>
  <conditionalFormatting sqref="B23:K23">
    <cfRule type="top10" dxfId="5345" priority="816" bottom="1" rank="1"/>
    <cfRule type="top10" dxfId="5344" priority="817" bottom="1" rank="2"/>
    <cfRule type="top10" dxfId="5343" priority="818" bottom="1" rank="3"/>
    <cfRule type="top10" dxfId="5342" priority="819" bottom="1" rank="4"/>
  </conditionalFormatting>
  <conditionalFormatting sqref="M23 A23">
    <cfRule type="duplicateValues" dxfId="5341" priority="815"/>
  </conditionalFormatting>
  <conditionalFormatting sqref="B24:K24">
    <cfRule type="top10" dxfId="5340" priority="811" bottom="1" rank="1"/>
    <cfRule type="top10" dxfId="5339" priority="812" bottom="1" rank="2"/>
    <cfRule type="top10" dxfId="5338" priority="813" bottom="1" rank="3"/>
    <cfRule type="top10" dxfId="5337" priority="814" bottom="1" rank="4"/>
  </conditionalFormatting>
  <conditionalFormatting sqref="M24 A24">
    <cfRule type="duplicateValues" dxfId="5336" priority="810"/>
  </conditionalFormatting>
  <conditionalFormatting sqref="B25:K25">
    <cfRule type="top10" dxfId="5335" priority="806" bottom="1" rank="1"/>
    <cfRule type="top10" dxfId="5334" priority="807" bottom="1" rank="2"/>
    <cfRule type="top10" dxfId="5333" priority="808" bottom="1" rank="3"/>
    <cfRule type="top10" dxfId="5332" priority="809" bottom="1" rank="4"/>
  </conditionalFormatting>
  <conditionalFormatting sqref="M25 A25">
    <cfRule type="duplicateValues" dxfId="5331" priority="805"/>
  </conditionalFormatting>
  <conditionalFormatting sqref="B26:K26">
    <cfRule type="top10" dxfId="5330" priority="801" bottom="1" rank="1"/>
    <cfRule type="top10" dxfId="5329" priority="802" bottom="1" rank="2"/>
    <cfRule type="top10" dxfId="5328" priority="803" bottom="1" rank="3"/>
    <cfRule type="top10" dxfId="5327" priority="804" bottom="1" rank="4"/>
  </conditionalFormatting>
  <conditionalFormatting sqref="M26 A26">
    <cfRule type="duplicateValues" dxfId="5326" priority="800"/>
  </conditionalFormatting>
  <conditionalFormatting sqref="B27:K27">
    <cfRule type="top10" dxfId="5325" priority="796" bottom="1" rank="1"/>
    <cfRule type="top10" dxfId="5324" priority="797" bottom="1" rank="2"/>
    <cfRule type="top10" dxfId="5323" priority="798" bottom="1" rank="3"/>
    <cfRule type="top10" dxfId="5322" priority="799" bottom="1" rank="4"/>
  </conditionalFormatting>
  <conditionalFormatting sqref="M27 A27">
    <cfRule type="duplicateValues" dxfId="5321" priority="795"/>
  </conditionalFormatting>
  <conditionalFormatting sqref="B28:K28">
    <cfRule type="top10" dxfId="5320" priority="791" bottom="1" rank="1"/>
    <cfRule type="top10" dxfId="5319" priority="792" bottom="1" rank="2"/>
    <cfRule type="top10" dxfId="5318" priority="793" bottom="1" rank="3"/>
    <cfRule type="top10" dxfId="5317" priority="794" bottom="1" rank="4"/>
  </conditionalFormatting>
  <conditionalFormatting sqref="M28 A28">
    <cfRule type="duplicateValues" dxfId="5316" priority="790"/>
  </conditionalFormatting>
  <conditionalFormatting sqref="B29:K29">
    <cfRule type="top10" dxfId="5315" priority="786" bottom="1" rank="1"/>
    <cfRule type="top10" dxfId="5314" priority="787" bottom="1" rank="2"/>
    <cfRule type="top10" dxfId="5313" priority="788" bottom="1" rank="3"/>
    <cfRule type="top10" dxfId="5312" priority="789" bottom="1" rank="4"/>
  </conditionalFormatting>
  <conditionalFormatting sqref="M29 A29">
    <cfRule type="duplicateValues" dxfId="5311" priority="785"/>
  </conditionalFormatting>
  <conditionalFormatting sqref="B30:K30">
    <cfRule type="top10" dxfId="5310" priority="781" bottom="1" rank="1"/>
    <cfRule type="top10" dxfId="5309" priority="782" bottom="1" rank="2"/>
    <cfRule type="top10" dxfId="5308" priority="783" bottom="1" rank="3"/>
    <cfRule type="top10" dxfId="5307" priority="784" bottom="1" rank="4"/>
  </conditionalFormatting>
  <conditionalFormatting sqref="M30 A30">
    <cfRule type="duplicateValues" dxfId="5306" priority="780"/>
  </conditionalFormatting>
  <conditionalFormatting sqref="B31:K31">
    <cfRule type="top10" dxfId="5305" priority="776" bottom="1" rank="1"/>
    <cfRule type="top10" dxfId="5304" priority="777" bottom="1" rank="2"/>
    <cfRule type="top10" dxfId="5303" priority="778" bottom="1" rank="3"/>
    <cfRule type="top10" dxfId="5302" priority="779" bottom="1" rank="4"/>
  </conditionalFormatting>
  <conditionalFormatting sqref="M31 A31">
    <cfRule type="duplicateValues" dxfId="5301" priority="775"/>
  </conditionalFormatting>
  <conditionalFormatting sqref="B32:K32">
    <cfRule type="top10" dxfId="5300" priority="771" bottom="1" rank="1"/>
    <cfRule type="top10" dxfId="5299" priority="772" bottom="1" rank="2"/>
    <cfRule type="top10" dxfId="5298" priority="773" bottom="1" rank="3"/>
    <cfRule type="top10" dxfId="5297" priority="774" bottom="1" rank="4"/>
  </conditionalFormatting>
  <conditionalFormatting sqref="M32 A32">
    <cfRule type="duplicateValues" dxfId="5296" priority="770"/>
  </conditionalFormatting>
  <conditionalFormatting sqref="B33:K33">
    <cfRule type="top10" dxfId="5295" priority="766" bottom="1" rank="1"/>
    <cfRule type="top10" dxfId="5294" priority="767" bottom="1" rank="2"/>
    <cfRule type="top10" dxfId="5293" priority="768" bottom="1" rank="3"/>
    <cfRule type="top10" dxfId="5292" priority="769" bottom="1" rank="4"/>
  </conditionalFormatting>
  <conditionalFormatting sqref="M33 A33">
    <cfRule type="duplicateValues" dxfId="5291" priority="765"/>
  </conditionalFormatting>
  <conditionalFormatting sqref="B34:K34">
    <cfRule type="top10" dxfId="5290" priority="761" bottom="1" rank="1"/>
    <cfRule type="top10" dxfId="5289" priority="762" bottom="1" rank="2"/>
    <cfRule type="top10" dxfId="5288" priority="763" bottom="1" rank="3"/>
    <cfRule type="top10" dxfId="5287" priority="764" bottom="1" rank="4"/>
  </conditionalFormatting>
  <conditionalFormatting sqref="M34 A34">
    <cfRule type="duplicateValues" dxfId="5286" priority="760"/>
  </conditionalFormatting>
  <conditionalFormatting sqref="B35:K35">
    <cfRule type="top10" dxfId="5285" priority="756" bottom="1" rank="1"/>
    <cfRule type="top10" dxfId="5284" priority="757" bottom="1" rank="2"/>
    <cfRule type="top10" dxfId="5283" priority="758" bottom="1" rank="3"/>
    <cfRule type="top10" dxfId="5282" priority="759" bottom="1" rank="4"/>
  </conditionalFormatting>
  <conditionalFormatting sqref="M35 A35">
    <cfRule type="duplicateValues" dxfId="5281" priority="755"/>
  </conditionalFormatting>
  <conditionalFormatting sqref="B36:K36">
    <cfRule type="top10" dxfId="5280" priority="751" bottom="1" rank="1"/>
    <cfRule type="top10" dxfId="5279" priority="752" bottom="1" rank="2"/>
    <cfRule type="top10" dxfId="5278" priority="753" bottom="1" rank="3"/>
    <cfRule type="top10" dxfId="5277" priority="754" bottom="1" rank="4"/>
  </conditionalFormatting>
  <conditionalFormatting sqref="M36 A36">
    <cfRule type="duplicateValues" dxfId="5276" priority="750"/>
  </conditionalFormatting>
  <conditionalFormatting sqref="B37:K37">
    <cfRule type="top10" dxfId="5275" priority="746" bottom="1" rank="1"/>
    <cfRule type="top10" dxfId="5274" priority="747" bottom="1" rank="2"/>
    <cfRule type="top10" dxfId="5273" priority="748" bottom="1" rank="3"/>
    <cfRule type="top10" dxfId="5272" priority="749" bottom="1" rank="4"/>
  </conditionalFormatting>
  <conditionalFormatting sqref="M37 A37">
    <cfRule type="duplicateValues" dxfId="5271" priority="745"/>
  </conditionalFormatting>
  <conditionalFormatting sqref="B38:K38">
    <cfRule type="top10" dxfId="5270" priority="741" bottom="1" rank="1"/>
    <cfRule type="top10" dxfId="5269" priority="742" bottom="1" rank="2"/>
    <cfRule type="top10" dxfId="5268" priority="743" bottom="1" rank="3"/>
    <cfRule type="top10" dxfId="5267" priority="744" bottom="1" rank="4"/>
  </conditionalFormatting>
  <conditionalFormatting sqref="M38 A38">
    <cfRule type="duplicateValues" dxfId="5266" priority="740"/>
  </conditionalFormatting>
  <conditionalFormatting sqref="B39:K39">
    <cfRule type="top10" dxfId="5265" priority="736" bottom="1" rank="1"/>
    <cfRule type="top10" dxfId="5264" priority="737" bottom="1" rank="2"/>
    <cfRule type="top10" dxfId="5263" priority="738" bottom="1" rank="3"/>
    <cfRule type="top10" dxfId="5262" priority="739" bottom="1" rank="4"/>
  </conditionalFormatting>
  <conditionalFormatting sqref="M39 A39">
    <cfRule type="duplicateValues" dxfId="5261" priority="735"/>
  </conditionalFormatting>
  <conditionalFormatting sqref="B40:K40">
    <cfRule type="top10" dxfId="5260" priority="731" bottom="1" rank="1"/>
    <cfRule type="top10" dxfId="5259" priority="732" bottom="1" rank="2"/>
    <cfRule type="top10" dxfId="5258" priority="733" bottom="1" rank="3"/>
    <cfRule type="top10" dxfId="5257" priority="734" bottom="1" rank="4"/>
  </conditionalFormatting>
  <conditionalFormatting sqref="M40 A40">
    <cfRule type="duplicateValues" dxfId="5256" priority="730"/>
  </conditionalFormatting>
  <conditionalFormatting sqref="B41:K41">
    <cfRule type="top10" dxfId="5255" priority="726" bottom="1" rank="1"/>
    <cfRule type="top10" dxfId="5254" priority="727" bottom="1" rank="2"/>
    <cfRule type="top10" dxfId="5253" priority="728" bottom="1" rank="3"/>
    <cfRule type="top10" dxfId="5252" priority="729" bottom="1" rank="4"/>
  </conditionalFormatting>
  <conditionalFormatting sqref="M41 A41">
    <cfRule type="duplicateValues" dxfId="5251" priority="725"/>
  </conditionalFormatting>
  <conditionalFormatting sqref="B42:K42">
    <cfRule type="top10" dxfId="5250" priority="721" bottom="1" rank="1"/>
    <cfRule type="top10" dxfId="5249" priority="722" bottom="1" rank="2"/>
    <cfRule type="top10" dxfId="5248" priority="723" bottom="1" rank="3"/>
    <cfRule type="top10" dxfId="5247" priority="724" bottom="1" rank="4"/>
  </conditionalFormatting>
  <conditionalFormatting sqref="M42 A42">
    <cfRule type="duplicateValues" dxfId="5246" priority="720"/>
  </conditionalFormatting>
  <conditionalFormatting sqref="B43:K43">
    <cfRule type="top10" dxfId="5245" priority="716" bottom="1" rank="1"/>
    <cfRule type="top10" dxfId="5244" priority="717" bottom="1" rank="2"/>
    <cfRule type="top10" dxfId="5243" priority="718" bottom="1" rank="3"/>
    <cfRule type="top10" dxfId="5242" priority="719" bottom="1" rank="4"/>
  </conditionalFormatting>
  <conditionalFormatting sqref="M43 A43">
    <cfRule type="duplicateValues" dxfId="5241" priority="715"/>
  </conditionalFormatting>
  <conditionalFormatting sqref="B44:K44">
    <cfRule type="top10" dxfId="5240" priority="711" bottom="1" rank="1"/>
    <cfRule type="top10" dxfId="5239" priority="712" bottom="1" rank="2"/>
    <cfRule type="top10" dxfId="5238" priority="713" bottom="1" rank="3"/>
    <cfRule type="top10" dxfId="5237" priority="714" bottom="1" rank="4"/>
  </conditionalFormatting>
  <conditionalFormatting sqref="M44 A44">
    <cfRule type="duplicateValues" dxfId="5236" priority="710"/>
  </conditionalFormatting>
  <conditionalFormatting sqref="B45:K45">
    <cfRule type="top10" dxfId="5235" priority="706" bottom="1" rank="1"/>
    <cfRule type="top10" dxfId="5234" priority="707" bottom="1" rank="2"/>
    <cfRule type="top10" dxfId="5233" priority="708" bottom="1" rank="3"/>
    <cfRule type="top10" dxfId="5232" priority="709" bottom="1" rank="4"/>
  </conditionalFormatting>
  <conditionalFormatting sqref="M45 A45">
    <cfRule type="duplicateValues" dxfId="5231" priority="705"/>
  </conditionalFormatting>
  <conditionalFormatting sqref="B46:K46">
    <cfRule type="top10" dxfId="5230" priority="701" bottom="1" rank="1"/>
    <cfRule type="top10" dxfId="5229" priority="702" bottom="1" rank="2"/>
    <cfRule type="top10" dxfId="5228" priority="703" bottom="1" rank="3"/>
    <cfRule type="top10" dxfId="5227" priority="704" bottom="1" rank="4"/>
  </conditionalFormatting>
  <conditionalFormatting sqref="M46 A46">
    <cfRule type="duplicateValues" dxfId="5226" priority="700"/>
  </conditionalFormatting>
  <conditionalFormatting sqref="B47:K47">
    <cfRule type="top10" dxfId="5225" priority="696" bottom="1" rank="1"/>
    <cfRule type="top10" dxfId="5224" priority="697" bottom="1" rank="2"/>
    <cfRule type="top10" dxfId="5223" priority="698" bottom="1" rank="3"/>
    <cfRule type="top10" dxfId="5222" priority="699" bottom="1" rank="4"/>
  </conditionalFormatting>
  <conditionalFormatting sqref="M47 A47">
    <cfRule type="duplicateValues" dxfId="5221" priority="695"/>
  </conditionalFormatting>
  <conditionalFormatting sqref="B48:K48">
    <cfRule type="top10" dxfId="5220" priority="691" bottom="1" rank="1"/>
    <cfRule type="top10" dxfId="5219" priority="692" bottom="1" rank="2"/>
    <cfRule type="top10" dxfId="5218" priority="693" bottom="1" rank="3"/>
    <cfRule type="top10" dxfId="5217" priority="694" bottom="1" rank="4"/>
  </conditionalFormatting>
  <conditionalFormatting sqref="M48 A48">
    <cfRule type="duplicateValues" dxfId="5216" priority="690"/>
  </conditionalFormatting>
  <conditionalFormatting sqref="B49:K49">
    <cfRule type="top10" dxfId="5215" priority="686" bottom="1" rank="1"/>
    <cfRule type="top10" dxfId="5214" priority="687" bottom="1" rank="2"/>
    <cfRule type="top10" dxfId="5213" priority="688" bottom="1" rank="3"/>
    <cfRule type="top10" dxfId="5212" priority="689" bottom="1" rank="4"/>
  </conditionalFormatting>
  <conditionalFormatting sqref="M49 A49">
    <cfRule type="duplicateValues" dxfId="5211" priority="685"/>
  </conditionalFormatting>
  <conditionalFormatting sqref="B50:K50">
    <cfRule type="top10" dxfId="5210" priority="681" bottom="1" rank="1"/>
    <cfRule type="top10" dxfId="5209" priority="682" bottom="1" rank="2"/>
    <cfRule type="top10" dxfId="5208" priority="683" bottom="1" rank="3"/>
    <cfRule type="top10" dxfId="5207" priority="684" bottom="1" rank="4"/>
  </conditionalFormatting>
  <conditionalFormatting sqref="M50 A50">
    <cfRule type="duplicateValues" dxfId="5206" priority="680"/>
  </conditionalFormatting>
  <conditionalFormatting sqref="B51:K51">
    <cfRule type="top10" dxfId="5205" priority="676" bottom="1" rank="1"/>
    <cfRule type="top10" dxfId="5204" priority="677" bottom="1" rank="2"/>
    <cfRule type="top10" dxfId="5203" priority="678" bottom="1" rank="3"/>
    <cfRule type="top10" dxfId="5202" priority="679" bottom="1" rank="4"/>
  </conditionalFormatting>
  <conditionalFormatting sqref="M51 A51">
    <cfRule type="duplicateValues" dxfId="5201" priority="675"/>
  </conditionalFormatting>
  <conditionalFormatting sqref="B52:K52">
    <cfRule type="top10" dxfId="5200" priority="671" bottom="1" rank="1"/>
    <cfRule type="top10" dxfId="5199" priority="672" bottom="1" rank="2"/>
    <cfRule type="top10" dxfId="5198" priority="673" bottom="1" rank="3"/>
    <cfRule type="top10" dxfId="5197" priority="674" bottom="1" rank="4"/>
  </conditionalFormatting>
  <conditionalFormatting sqref="M52 A52">
    <cfRule type="duplicateValues" dxfId="5196" priority="670"/>
  </conditionalFormatting>
  <conditionalFormatting sqref="B53:K53">
    <cfRule type="top10" dxfId="5195" priority="666" bottom="1" rank="1"/>
    <cfRule type="top10" dxfId="5194" priority="667" bottom="1" rank="2"/>
    <cfRule type="top10" dxfId="5193" priority="668" bottom="1" rank="3"/>
    <cfRule type="top10" dxfId="5192" priority="669" bottom="1" rank="4"/>
  </conditionalFormatting>
  <conditionalFormatting sqref="M53 A53">
    <cfRule type="duplicateValues" dxfId="5191" priority="665"/>
  </conditionalFormatting>
  <conditionalFormatting sqref="B54:K54">
    <cfRule type="top10" dxfId="5190" priority="661" bottom="1" rank="1"/>
    <cfRule type="top10" dxfId="5189" priority="662" bottom="1" rank="2"/>
    <cfRule type="top10" dxfId="5188" priority="663" bottom="1" rank="3"/>
    <cfRule type="top10" dxfId="5187" priority="664" bottom="1" rank="4"/>
  </conditionalFormatting>
  <conditionalFormatting sqref="M54 A54">
    <cfRule type="duplicateValues" dxfId="5186" priority="660"/>
  </conditionalFormatting>
  <conditionalFormatting sqref="B55:K55">
    <cfRule type="top10" dxfId="5185" priority="656" bottom="1" rank="1"/>
    <cfRule type="top10" dxfId="5184" priority="657" bottom="1" rank="2"/>
    <cfRule type="top10" dxfId="5183" priority="658" bottom="1" rank="3"/>
    <cfRule type="top10" dxfId="5182" priority="659" bottom="1" rank="4"/>
  </conditionalFormatting>
  <conditionalFormatting sqref="M55 A55">
    <cfRule type="duplicateValues" dxfId="5181" priority="655"/>
  </conditionalFormatting>
  <conditionalFormatting sqref="B56:K56">
    <cfRule type="top10" dxfId="5180" priority="651" bottom="1" rank="1"/>
    <cfRule type="top10" dxfId="5179" priority="652" bottom="1" rank="2"/>
    <cfRule type="top10" dxfId="5178" priority="653" bottom="1" rank="3"/>
    <cfRule type="top10" dxfId="5177" priority="654" bottom="1" rank="4"/>
  </conditionalFormatting>
  <conditionalFormatting sqref="M56 A56">
    <cfRule type="duplicateValues" dxfId="5176" priority="650"/>
  </conditionalFormatting>
  <conditionalFormatting sqref="B57:K57">
    <cfRule type="top10" dxfId="5175" priority="646" bottom="1" rank="1"/>
    <cfRule type="top10" dxfId="5174" priority="647" bottom="1" rank="2"/>
    <cfRule type="top10" dxfId="5173" priority="648" bottom="1" rank="3"/>
    <cfRule type="top10" dxfId="5172" priority="649" bottom="1" rank="4"/>
  </conditionalFormatting>
  <conditionalFormatting sqref="M57 A57">
    <cfRule type="duplicateValues" dxfId="5171" priority="645"/>
  </conditionalFormatting>
  <conditionalFormatting sqref="B58:K58">
    <cfRule type="top10" dxfId="5170" priority="641" bottom="1" rank="1"/>
    <cfRule type="top10" dxfId="5169" priority="642" bottom="1" rank="2"/>
    <cfRule type="top10" dxfId="5168" priority="643" bottom="1" rank="3"/>
    <cfRule type="top10" dxfId="5167" priority="644" bottom="1" rank="4"/>
  </conditionalFormatting>
  <conditionalFormatting sqref="M58 A58">
    <cfRule type="duplicateValues" dxfId="5166" priority="640"/>
  </conditionalFormatting>
  <conditionalFormatting sqref="B59:K59">
    <cfRule type="top10" dxfId="5165" priority="636" bottom="1" rank="1"/>
    <cfRule type="top10" dxfId="5164" priority="637" bottom="1" rank="2"/>
    <cfRule type="top10" dxfId="5163" priority="638" bottom="1" rank="3"/>
    <cfRule type="top10" dxfId="5162" priority="639" bottom="1" rank="4"/>
  </conditionalFormatting>
  <conditionalFormatting sqref="M59 A59">
    <cfRule type="duplicateValues" dxfId="5161" priority="635"/>
  </conditionalFormatting>
  <conditionalFormatting sqref="B60:K60">
    <cfRule type="top10" dxfId="5160" priority="631" bottom="1" rank="1"/>
    <cfRule type="top10" dxfId="5159" priority="632" bottom="1" rank="2"/>
    <cfRule type="top10" dxfId="5158" priority="633" bottom="1" rank="3"/>
    <cfRule type="top10" dxfId="5157" priority="634" bottom="1" rank="4"/>
  </conditionalFormatting>
  <conditionalFormatting sqref="M60 A60">
    <cfRule type="duplicateValues" dxfId="5156" priority="630"/>
  </conditionalFormatting>
  <conditionalFormatting sqref="B61:K61">
    <cfRule type="top10" dxfId="5155" priority="626" bottom="1" rank="1"/>
    <cfRule type="top10" dxfId="5154" priority="627" bottom="1" rank="2"/>
    <cfRule type="top10" dxfId="5153" priority="628" bottom="1" rank="3"/>
    <cfRule type="top10" dxfId="5152" priority="629" bottom="1" rank="4"/>
  </conditionalFormatting>
  <conditionalFormatting sqref="M61 A61">
    <cfRule type="duplicateValues" dxfId="5151" priority="625"/>
  </conditionalFormatting>
  <conditionalFormatting sqref="B62:K62">
    <cfRule type="top10" dxfId="5150" priority="621" bottom="1" rank="1"/>
    <cfRule type="top10" dxfId="5149" priority="622" bottom="1" rank="2"/>
    <cfRule type="top10" dxfId="5148" priority="623" bottom="1" rank="3"/>
    <cfRule type="top10" dxfId="5147" priority="624" bottom="1" rank="4"/>
  </conditionalFormatting>
  <conditionalFormatting sqref="M62 A62">
    <cfRule type="duplicateValues" dxfId="5146" priority="620"/>
  </conditionalFormatting>
  <conditionalFormatting sqref="B63:K63">
    <cfRule type="top10" dxfId="5145" priority="616" bottom="1" rank="1"/>
    <cfRule type="top10" dxfId="5144" priority="617" bottom="1" rank="2"/>
    <cfRule type="top10" dxfId="5143" priority="618" bottom="1" rank="3"/>
    <cfRule type="top10" dxfId="5142" priority="619" bottom="1" rank="4"/>
  </conditionalFormatting>
  <conditionalFormatting sqref="M63 A63">
    <cfRule type="duplicateValues" dxfId="5141" priority="615"/>
  </conditionalFormatting>
  <conditionalFormatting sqref="B64:K64">
    <cfRule type="top10" dxfId="5140" priority="611" bottom="1" rank="1"/>
    <cfRule type="top10" dxfId="5139" priority="612" bottom="1" rank="2"/>
    <cfRule type="top10" dxfId="5138" priority="613" bottom="1" rank="3"/>
    <cfRule type="top10" dxfId="5137" priority="614" bottom="1" rank="4"/>
  </conditionalFormatting>
  <conditionalFormatting sqref="M64 A64">
    <cfRule type="duplicateValues" dxfId="5136" priority="610"/>
  </conditionalFormatting>
  <conditionalFormatting sqref="B65:K65">
    <cfRule type="top10" dxfId="5135" priority="606" bottom="1" rank="1"/>
    <cfRule type="top10" dxfId="5134" priority="607" bottom="1" rank="2"/>
    <cfRule type="top10" dxfId="5133" priority="608" bottom="1" rank="3"/>
    <cfRule type="top10" dxfId="5132" priority="609" bottom="1" rank="4"/>
  </conditionalFormatting>
  <conditionalFormatting sqref="M65 A65">
    <cfRule type="duplicateValues" dxfId="5131" priority="605"/>
  </conditionalFormatting>
  <conditionalFormatting sqref="B66:K66">
    <cfRule type="top10" dxfId="5130" priority="601" bottom="1" rank="1"/>
    <cfRule type="top10" dxfId="5129" priority="602" bottom="1" rank="2"/>
    <cfRule type="top10" dxfId="5128" priority="603" bottom="1" rank="3"/>
    <cfRule type="top10" dxfId="5127" priority="604" bottom="1" rank="4"/>
  </conditionalFormatting>
  <conditionalFormatting sqref="M66 A66">
    <cfRule type="duplicateValues" dxfId="5126" priority="600"/>
  </conditionalFormatting>
  <conditionalFormatting sqref="B67:K67">
    <cfRule type="top10" dxfId="5125" priority="596" bottom="1" rank="1"/>
    <cfRule type="top10" dxfId="5124" priority="597" bottom="1" rank="2"/>
    <cfRule type="top10" dxfId="5123" priority="598" bottom="1" rank="3"/>
    <cfRule type="top10" dxfId="5122" priority="599" bottom="1" rank="4"/>
  </conditionalFormatting>
  <conditionalFormatting sqref="M67 A67">
    <cfRule type="duplicateValues" dxfId="5121" priority="595"/>
  </conditionalFormatting>
  <conditionalFormatting sqref="B68:K68">
    <cfRule type="top10" dxfId="5120" priority="591" bottom="1" rank="1"/>
    <cfRule type="top10" dxfId="5119" priority="592" bottom="1" rank="2"/>
    <cfRule type="top10" dxfId="5118" priority="593" bottom="1" rank="3"/>
    <cfRule type="top10" dxfId="5117" priority="594" bottom="1" rank="4"/>
  </conditionalFormatting>
  <conditionalFormatting sqref="M68 A68">
    <cfRule type="duplicateValues" dxfId="5116" priority="590"/>
  </conditionalFormatting>
  <conditionalFormatting sqref="B69:K69">
    <cfRule type="top10" dxfId="5115" priority="586" bottom="1" rank="1"/>
    <cfRule type="top10" dxfId="5114" priority="587" bottom="1" rank="2"/>
    <cfRule type="top10" dxfId="5113" priority="588" bottom="1" rank="3"/>
    <cfRule type="top10" dxfId="5112" priority="589" bottom="1" rank="4"/>
  </conditionalFormatting>
  <conditionalFormatting sqref="M69 A69">
    <cfRule type="duplicateValues" dxfId="5111" priority="585"/>
  </conditionalFormatting>
  <conditionalFormatting sqref="B70:K70">
    <cfRule type="top10" dxfId="5110" priority="581" bottom="1" rank="1"/>
    <cfRule type="top10" dxfId="5109" priority="582" bottom="1" rank="2"/>
    <cfRule type="top10" dxfId="5108" priority="583" bottom="1" rank="3"/>
    <cfRule type="top10" dxfId="5107" priority="584" bottom="1" rank="4"/>
  </conditionalFormatting>
  <conditionalFormatting sqref="M70 A70">
    <cfRule type="duplicateValues" dxfId="5106" priority="580"/>
  </conditionalFormatting>
  <conditionalFormatting sqref="B71:K71">
    <cfRule type="top10" dxfId="5105" priority="576" bottom="1" rank="1"/>
    <cfRule type="top10" dxfId="5104" priority="577" bottom="1" rank="2"/>
    <cfRule type="top10" dxfId="5103" priority="578" bottom="1" rank="3"/>
    <cfRule type="top10" dxfId="5102" priority="579" bottom="1" rank="4"/>
  </conditionalFormatting>
  <conditionalFormatting sqref="M71 A71">
    <cfRule type="duplicateValues" dxfId="5101" priority="575"/>
  </conditionalFormatting>
  <conditionalFormatting sqref="B72:K72">
    <cfRule type="top10" dxfId="5100" priority="571" bottom="1" rank="1"/>
    <cfRule type="top10" dxfId="5099" priority="572" bottom="1" rank="2"/>
    <cfRule type="top10" dxfId="5098" priority="573" bottom="1" rank="3"/>
    <cfRule type="top10" dxfId="5097" priority="574" bottom="1" rank="4"/>
  </conditionalFormatting>
  <conditionalFormatting sqref="M72 A72">
    <cfRule type="duplicateValues" dxfId="5096" priority="570"/>
  </conditionalFormatting>
  <conditionalFormatting sqref="B73:K73">
    <cfRule type="top10" dxfId="5095" priority="566" bottom="1" rank="1"/>
    <cfRule type="top10" dxfId="5094" priority="567" bottom="1" rank="2"/>
    <cfRule type="top10" dxfId="5093" priority="568" bottom="1" rank="3"/>
    <cfRule type="top10" dxfId="5092" priority="569" bottom="1" rank="4"/>
  </conditionalFormatting>
  <conditionalFormatting sqref="M73 A73">
    <cfRule type="duplicateValues" dxfId="5091" priority="565"/>
  </conditionalFormatting>
  <conditionalFormatting sqref="B74:K74">
    <cfRule type="top10" dxfId="5090" priority="561" bottom="1" rank="1"/>
    <cfRule type="top10" dxfId="5089" priority="562" bottom="1" rank="2"/>
    <cfRule type="top10" dxfId="5088" priority="563" bottom="1" rank="3"/>
    <cfRule type="top10" dxfId="5087" priority="564" bottom="1" rank="4"/>
  </conditionalFormatting>
  <conditionalFormatting sqref="M74 A74">
    <cfRule type="duplicateValues" dxfId="5086" priority="560"/>
  </conditionalFormatting>
  <conditionalFormatting sqref="B75:K75">
    <cfRule type="top10" dxfId="5085" priority="556" bottom="1" rank="1"/>
    <cfRule type="top10" dxfId="5084" priority="557" bottom="1" rank="2"/>
    <cfRule type="top10" dxfId="5083" priority="558" bottom="1" rank="3"/>
    <cfRule type="top10" dxfId="5082" priority="559" bottom="1" rank="4"/>
  </conditionalFormatting>
  <conditionalFormatting sqref="M75 A75">
    <cfRule type="duplicateValues" dxfId="5081" priority="555"/>
  </conditionalFormatting>
  <conditionalFormatting sqref="B76:K76">
    <cfRule type="top10" dxfId="5080" priority="551" bottom="1" rank="1"/>
    <cfRule type="top10" dxfId="5079" priority="552" bottom="1" rank="2"/>
    <cfRule type="top10" dxfId="5078" priority="553" bottom="1" rank="3"/>
    <cfRule type="top10" dxfId="5077" priority="554" bottom="1" rank="4"/>
  </conditionalFormatting>
  <conditionalFormatting sqref="M76 A76">
    <cfRule type="duplicateValues" dxfId="5076" priority="550"/>
  </conditionalFormatting>
  <conditionalFormatting sqref="B77:K77">
    <cfRule type="top10" dxfId="5075" priority="546" bottom="1" rank="1"/>
    <cfRule type="top10" dxfId="5074" priority="547" bottom="1" rank="2"/>
    <cfRule type="top10" dxfId="5073" priority="548" bottom="1" rank="3"/>
    <cfRule type="top10" dxfId="5072" priority="549" bottom="1" rank="4"/>
  </conditionalFormatting>
  <conditionalFormatting sqref="M77 A77">
    <cfRule type="duplicateValues" dxfId="5071" priority="545"/>
  </conditionalFormatting>
  <conditionalFormatting sqref="B78:K78">
    <cfRule type="top10" dxfId="5070" priority="541" bottom="1" rank="1"/>
    <cfRule type="top10" dxfId="5069" priority="542" bottom="1" rank="2"/>
    <cfRule type="top10" dxfId="5068" priority="543" bottom="1" rank="3"/>
    <cfRule type="top10" dxfId="5067" priority="544" bottom="1" rank="4"/>
  </conditionalFormatting>
  <conditionalFormatting sqref="M78 A78">
    <cfRule type="duplicateValues" dxfId="5066" priority="540"/>
  </conditionalFormatting>
  <conditionalFormatting sqref="B79:K79">
    <cfRule type="top10" dxfId="5065" priority="536" bottom="1" rank="1"/>
    <cfRule type="top10" dxfId="5064" priority="537" bottom="1" rank="2"/>
    <cfRule type="top10" dxfId="5063" priority="538" bottom="1" rank="3"/>
    <cfRule type="top10" dxfId="5062" priority="539" bottom="1" rank="4"/>
  </conditionalFormatting>
  <conditionalFormatting sqref="M79 A79">
    <cfRule type="duplicateValues" dxfId="5061" priority="535"/>
  </conditionalFormatting>
  <conditionalFormatting sqref="B80:K80">
    <cfRule type="top10" dxfId="5060" priority="531" bottom="1" rank="1"/>
    <cfRule type="top10" dxfId="5059" priority="532" bottom="1" rank="2"/>
    <cfRule type="top10" dxfId="5058" priority="533" bottom="1" rank="3"/>
    <cfRule type="top10" dxfId="5057" priority="534" bottom="1" rank="4"/>
  </conditionalFormatting>
  <conditionalFormatting sqref="M80 A80">
    <cfRule type="duplicateValues" dxfId="5056" priority="530"/>
  </conditionalFormatting>
  <conditionalFormatting sqref="B81:K81">
    <cfRule type="top10" dxfId="5055" priority="526" bottom="1" rank="1"/>
    <cfRule type="top10" dxfId="5054" priority="527" bottom="1" rank="2"/>
    <cfRule type="top10" dxfId="5053" priority="528" bottom="1" rank="3"/>
    <cfRule type="top10" dxfId="5052" priority="529" bottom="1" rank="4"/>
  </conditionalFormatting>
  <conditionalFormatting sqref="M81 A81">
    <cfRule type="duplicateValues" dxfId="5051" priority="525"/>
  </conditionalFormatting>
  <conditionalFormatting sqref="B82:K82">
    <cfRule type="top10" dxfId="5050" priority="521" bottom="1" rank="1"/>
    <cfRule type="top10" dxfId="5049" priority="522" bottom="1" rank="2"/>
    <cfRule type="top10" dxfId="5048" priority="523" bottom="1" rank="3"/>
    <cfRule type="top10" dxfId="5047" priority="524" bottom="1" rank="4"/>
  </conditionalFormatting>
  <conditionalFormatting sqref="M82 A82">
    <cfRule type="duplicateValues" dxfId="5046" priority="520"/>
  </conditionalFormatting>
  <conditionalFormatting sqref="B83:K83">
    <cfRule type="top10" dxfId="5045" priority="516" bottom="1" rank="1"/>
    <cfRule type="top10" dxfId="5044" priority="517" bottom="1" rank="2"/>
    <cfRule type="top10" dxfId="5043" priority="518" bottom="1" rank="3"/>
    <cfRule type="top10" dxfId="5042" priority="519" bottom="1" rank="4"/>
  </conditionalFormatting>
  <conditionalFormatting sqref="M83 A83">
    <cfRule type="duplicateValues" dxfId="5041" priority="515"/>
  </conditionalFormatting>
  <conditionalFormatting sqref="B84:K84">
    <cfRule type="top10" dxfId="5040" priority="511" bottom="1" rank="1"/>
    <cfRule type="top10" dxfId="5039" priority="512" bottom="1" rank="2"/>
    <cfRule type="top10" dxfId="5038" priority="513" bottom="1" rank="3"/>
    <cfRule type="top10" dxfId="5037" priority="514" bottom="1" rank="4"/>
  </conditionalFormatting>
  <conditionalFormatting sqref="M84 A84">
    <cfRule type="duplicateValues" dxfId="5036" priority="510"/>
  </conditionalFormatting>
  <conditionalFormatting sqref="B85:K85">
    <cfRule type="top10" dxfId="5035" priority="506" bottom="1" rank="1"/>
    <cfRule type="top10" dxfId="5034" priority="507" bottom="1" rank="2"/>
    <cfRule type="top10" dxfId="5033" priority="508" bottom="1" rank="3"/>
    <cfRule type="top10" dxfId="5032" priority="509" bottom="1" rank="4"/>
  </conditionalFormatting>
  <conditionalFormatting sqref="M85 A85">
    <cfRule type="duplicateValues" dxfId="5031" priority="505"/>
  </conditionalFormatting>
  <conditionalFormatting sqref="B86:K86">
    <cfRule type="top10" dxfId="5030" priority="501" bottom="1" rank="1"/>
    <cfRule type="top10" dxfId="5029" priority="502" bottom="1" rank="2"/>
    <cfRule type="top10" dxfId="5028" priority="503" bottom="1" rank="3"/>
    <cfRule type="top10" dxfId="5027" priority="504" bottom="1" rank="4"/>
  </conditionalFormatting>
  <conditionalFormatting sqref="M86 A86">
    <cfRule type="duplicateValues" dxfId="5026" priority="500"/>
  </conditionalFormatting>
  <conditionalFormatting sqref="B87:K87">
    <cfRule type="top10" dxfId="5025" priority="496" bottom="1" rank="1"/>
    <cfRule type="top10" dxfId="5024" priority="497" bottom="1" rank="2"/>
    <cfRule type="top10" dxfId="5023" priority="498" bottom="1" rank="3"/>
    <cfRule type="top10" dxfId="5022" priority="499" bottom="1" rank="4"/>
  </conditionalFormatting>
  <conditionalFormatting sqref="M87 A87">
    <cfRule type="duplicateValues" dxfId="5021" priority="495"/>
  </conditionalFormatting>
  <conditionalFormatting sqref="B88:K88">
    <cfRule type="top10" dxfId="5020" priority="491" bottom="1" rank="1"/>
    <cfRule type="top10" dxfId="5019" priority="492" bottom="1" rank="2"/>
    <cfRule type="top10" dxfId="5018" priority="493" bottom="1" rank="3"/>
    <cfRule type="top10" dxfId="5017" priority="494" bottom="1" rank="4"/>
  </conditionalFormatting>
  <conditionalFormatting sqref="M88 A88">
    <cfRule type="duplicateValues" dxfId="5016" priority="490"/>
  </conditionalFormatting>
  <conditionalFormatting sqref="B89:K89">
    <cfRule type="top10" dxfId="5015" priority="486" bottom="1" rank="1"/>
    <cfRule type="top10" dxfId="5014" priority="487" bottom="1" rank="2"/>
    <cfRule type="top10" dxfId="5013" priority="488" bottom="1" rank="3"/>
    <cfRule type="top10" dxfId="5012" priority="489" bottom="1" rank="4"/>
  </conditionalFormatting>
  <conditionalFormatting sqref="M89 A89">
    <cfRule type="duplicateValues" dxfId="5011" priority="485"/>
  </conditionalFormatting>
  <conditionalFormatting sqref="B90:K90">
    <cfRule type="top10" dxfId="5010" priority="481" bottom="1" rank="1"/>
    <cfRule type="top10" dxfId="5009" priority="482" bottom="1" rank="2"/>
    <cfRule type="top10" dxfId="5008" priority="483" bottom="1" rank="3"/>
    <cfRule type="top10" dxfId="5007" priority="484" bottom="1" rank="4"/>
  </conditionalFormatting>
  <conditionalFormatting sqref="M90 A90">
    <cfRule type="duplicateValues" dxfId="5006" priority="480"/>
  </conditionalFormatting>
  <conditionalFormatting sqref="B91:K91">
    <cfRule type="top10" dxfId="5005" priority="476" bottom="1" rank="1"/>
    <cfRule type="top10" dxfId="5004" priority="477" bottom="1" rank="2"/>
    <cfRule type="top10" dxfId="5003" priority="478" bottom="1" rank="3"/>
    <cfRule type="top10" dxfId="5002" priority="479" bottom="1" rank="4"/>
  </conditionalFormatting>
  <conditionalFormatting sqref="M91 A91">
    <cfRule type="duplicateValues" dxfId="5001" priority="475"/>
  </conditionalFormatting>
  <conditionalFormatting sqref="B92:K92">
    <cfRule type="top10" dxfId="5000" priority="471" bottom="1" rank="1"/>
    <cfRule type="top10" dxfId="4999" priority="472" bottom="1" rank="2"/>
    <cfRule type="top10" dxfId="4998" priority="473" bottom="1" rank="3"/>
    <cfRule type="top10" dxfId="4997" priority="474" bottom="1" rank="4"/>
  </conditionalFormatting>
  <conditionalFormatting sqref="M92 A92">
    <cfRule type="duplicateValues" dxfId="4996" priority="470"/>
  </conditionalFormatting>
  <conditionalFormatting sqref="B93:K93">
    <cfRule type="top10" dxfId="4995" priority="466" bottom="1" rank="1"/>
    <cfRule type="top10" dxfId="4994" priority="467" bottom="1" rank="2"/>
    <cfRule type="top10" dxfId="4993" priority="468" bottom="1" rank="3"/>
    <cfRule type="top10" dxfId="4992" priority="469" bottom="1" rank="4"/>
  </conditionalFormatting>
  <conditionalFormatting sqref="M93 A93">
    <cfRule type="duplicateValues" dxfId="4991" priority="465"/>
  </conditionalFormatting>
  <conditionalFormatting sqref="B94:K94">
    <cfRule type="top10" dxfId="4990" priority="461" bottom="1" rank="1"/>
    <cfRule type="top10" dxfId="4989" priority="462" bottom="1" rank="2"/>
    <cfRule type="top10" dxfId="4988" priority="463" bottom="1" rank="3"/>
    <cfRule type="top10" dxfId="4987" priority="464" bottom="1" rank="4"/>
  </conditionalFormatting>
  <conditionalFormatting sqref="M94 A94">
    <cfRule type="duplicateValues" dxfId="4986" priority="460"/>
  </conditionalFormatting>
  <conditionalFormatting sqref="B95:K95">
    <cfRule type="top10" dxfId="4985" priority="456" bottom="1" rank="1"/>
    <cfRule type="top10" dxfId="4984" priority="457" bottom="1" rank="2"/>
    <cfRule type="top10" dxfId="4983" priority="458" bottom="1" rank="3"/>
    <cfRule type="top10" dxfId="4982" priority="459" bottom="1" rank="4"/>
  </conditionalFormatting>
  <conditionalFormatting sqref="M95 A95">
    <cfRule type="duplicateValues" dxfId="4981" priority="455"/>
  </conditionalFormatting>
  <conditionalFormatting sqref="B96:K96">
    <cfRule type="top10" dxfId="4980" priority="451" bottom="1" rank="1"/>
    <cfRule type="top10" dxfId="4979" priority="452" bottom="1" rank="2"/>
    <cfRule type="top10" dxfId="4978" priority="453" bottom="1" rank="3"/>
    <cfRule type="top10" dxfId="4977" priority="454" bottom="1" rank="4"/>
  </conditionalFormatting>
  <conditionalFormatting sqref="M96 A96">
    <cfRule type="duplicateValues" dxfId="4976" priority="450"/>
  </conditionalFormatting>
  <conditionalFormatting sqref="B97:K97">
    <cfRule type="top10" dxfId="4975" priority="446" bottom="1" rank="1"/>
    <cfRule type="top10" dxfId="4974" priority="447" bottom="1" rank="2"/>
    <cfRule type="top10" dxfId="4973" priority="448" bottom="1" rank="3"/>
    <cfRule type="top10" dxfId="4972" priority="449" bottom="1" rank="4"/>
  </conditionalFormatting>
  <conditionalFormatting sqref="M97 A97">
    <cfRule type="duplicateValues" dxfId="4971" priority="445"/>
  </conditionalFormatting>
  <conditionalFormatting sqref="B98:K98">
    <cfRule type="top10" dxfId="4970" priority="441" bottom="1" rank="1"/>
    <cfRule type="top10" dxfId="4969" priority="442" bottom="1" rank="2"/>
    <cfRule type="top10" dxfId="4968" priority="443" bottom="1" rank="3"/>
    <cfRule type="top10" dxfId="4967" priority="444" bottom="1" rank="4"/>
  </conditionalFormatting>
  <conditionalFormatting sqref="M98 A98">
    <cfRule type="duplicateValues" dxfId="4966" priority="440"/>
  </conditionalFormatting>
  <conditionalFormatting sqref="B99:K99">
    <cfRule type="top10" dxfId="4965" priority="436" bottom="1" rank="1"/>
    <cfRule type="top10" dxfId="4964" priority="437" bottom="1" rank="2"/>
    <cfRule type="top10" dxfId="4963" priority="438" bottom="1" rank="3"/>
    <cfRule type="top10" dxfId="4962" priority="439" bottom="1" rank="4"/>
  </conditionalFormatting>
  <conditionalFormatting sqref="M99 A99">
    <cfRule type="duplicateValues" dxfId="4961" priority="435"/>
  </conditionalFormatting>
  <conditionalFormatting sqref="B100:K100">
    <cfRule type="top10" dxfId="4960" priority="431" bottom="1" rank="1"/>
    <cfRule type="top10" dxfId="4959" priority="432" bottom="1" rank="2"/>
    <cfRule type="top10" dxfId="4958" priority="433" bottom="1" rank="3"/>
    <cfRule type="top10" dxfId="4957" priority="434" bottom="1" rank="4"/>
  </conditionalFormatting>
  <conditionalFormatting sqref="M100 A100">
    <cfRule type="duplicateValues" dxfId="4956" priority="430"/>
  </conditionalFormatting>
  <conditionalFormatting sqref="B101:K101">
    <cfRule type="top10" dxfId="4955" priority="426" bottom="1" rank="1"/>
    <cfRule type="top10" dxfId="4954" priority="427" bottom="1" rank="2"/>
    <cfRule type="top10" dxfId="4953" priority="428" bottom="1" rank="3"/>
    <cfRule type="top10" dxfId="4952" priority="429" bottom="1" rank="4"/>
  </conditionalFormatting>
  <conditionalFormatting sqref="M101 A101">
    <cfRule type="duplicateValues" dxfId="4951" priority="425"/>
  </conditionalFormatting>
  <conditionalFormatting sqref="B102:K102">
    <cfRule type="top10" dxfId="4950" priority="421" bottom="1" rank="1"/>
    <cfRule type="top10" dxfId="4949" priority="422" bottom="1" rank="2"/>
    <cfRule type="top10" dxfId="4948" priority="423" bottom="1" rank="3"/>
    <cfRule type="top10" dxfId="4947" priority="424" bottom="1" rank="4"/>
  </conditionalFormatting>
  <conditionalFormatting sqref="M102 A102">
    <cfRule type="duplicateValues" dxfId="4946" priority="420"/>
  </conditionalFormatting>
  <conditionalFormatting sqref="B103:K103">
    <cfRule type="top10" dxfId="4945" priority="416" bottom="1" rank="1"/>
    <cfRule type="top10" dxfId="4944" priority="417" bottom="1" rank="2"/>
    <cfRule type="top10" dxfId="4943" priority="418" bottom="1" rank="3"/>
    <cfRule type="top10" dxfId="4942" priority="419" bottom="1" rank="4"/>
  </conditionalFormatting>
  <conditionalFormatting sqref="M103 A103">
    <cfRule type="duplicateValues" dxfId="4941" priority="415"/>
  </conditionalFormatting>
  <conditionalFormatting sqref="B104:K104">
    <cfRule type="top10" dxfId="4940" priority="411" bottom="1" rank="1"/>
    <cfRule type="top10" dxfId="4939" priority="412" bottom="1" rank="2"/>
    <cfRule type="top10" dxfId="4938" priority="413" bottom="1" rank="3"/>
    <cfRule type="top10" dxfId="4937" priority="414" bottom="1" rank="4"/>
  </conditionalFormatting>
  <conditionalFormatting sqref="M104 A104">
    <cfRule type="duplicateValues" dxfId="4936" priority="410"/>
  </conditionalFormatting>
  <conditionalFormatting sqref="B105:K105">
    <cfRule type="top10" dxfId="4935" priority="406" bottom="1" rank="1"/>
    <cfRule type="top10" dxfId="4934" priority="407" bottom="1" rank="2"/>
    <cfRule type="top10" dxfId="4933" priority="408" bottom="1" rank="3"/>
    <cfRule type="top10" dxfId="4932" priority="409" bottom="1" rank="4"/>
  </conditionalFormatting>
  <conditionalFormatting sqref="M105 A105">
    <cfRule type="duplicateValues" dxfId="4931" priority="405"/>
  </conditionalFormatting>
  <conditionalFormatting sqref="N7">
    <cfRule type="duplicateValues" dxfId="4930" priority="404"/>
  </conditionalFormatting>
  <conditionalFormatting sqref="N8">
    <cfRule type="duplicateValues" dxfId="4929" priority="403"/>
  </conditionalFormatting>
  <conditionalFormatting sqref="N9">
    <cfRule type="duplicateValues" dxfId="4928" priority="402"/>
  </conditionalFormatting>
  <conditionalFormatting sqref="N10">
    <cfRule type="duplicateValues" dxfId="4927" priority="401"/>
  </conditionalFormatting>
  <conditionalFormatting sqref="N11">
    <cfRule type="duplicateValues" dxfId="4926" priority="400"/>
  </conditionalFormatting>
  <conditionalFormatting sqref="N12">
    <cfRule type="duplicateValues" dxfId="4925" priority="399"/>
  </conditionalFormatting>
  <conditionalFormatting sqref="N13">
    <cfRule type="duplicateValues" dxfId="4924" priority="398"/>
  </conditionalFormatting>
  <conditionalFormatting sqref="N14">
    <cfRule type="duplicateValues" dxfId="4923" priority="397"/>
  </conditionalFormatting>
  <conditionalFormatting sqref="N15">
    <cfRule type="duplicateValues" dxfId="4922" priority="396"/>
  </conditionalFormatting>
  <conditionalFormatting sqref="N16">
    <cfRule type="duplicateValues" dxfId="4921" priority="395"/>
  </conditionalFormatting>
  <conditionalFormatting sqref="N17">
    <cfRule type="duplicateValues" dxfId="4920" priority="394"/>
  </conditionalFormatting>
  <conditionalFormatting sqref="N18">
    <cfRule type="duplicateValues" dxfId="4919" priority="393"/>
  </conditionalFormatting>
  <conditionalFormatting sqref="N19">
    <cfRule type="duplicateValues" dxfId="4918" priority="392"/>
  </conditionalFormatting>
  <conditionalFormatting sqref="N20">
    <cfRule type="duplicateValues" dxfId="4917" priority="391"/>
  </conditionalFormatting>
  <conditionalFormatting sqref="N21">
    <cfRule type="duplicateValues" dxfId="4916" priority="390"/>
  </conditionalFormatting>
  <conditionalFormatting sqref="N22">
    <cfRule type="duplicateValues" dxfId="4915" priority="389"/>
  </conditionalFormatting>
  <conditionalFormatting sqref="N23">
    <cfRule type="duplicateValues" dxfId="4914" priority="388"/>
  </conditionalFormatting>
  <conditionalFormatting sqref="N24">
    <cfRule type="duplicateValues" dxfId="4913" priority="387"/>
  </conditionalFormatting>
  <conditionalFormatting sqref="N25">
    <cfRule type="duplicateValues" dxfId="4912" priority="386"/>
  </conditionalFormatting>
  <conditionalFormatting sqref="N26">
    <cfRule type="duplicateValues" dxfId="4911" priority="385"/>
  </conditionalFormatting>
  <conditionalFormatting sqref="N27">
    <cfRule type="duplicateValues" dxfId="4910" priority="384"/>
  </conditionalFormatting>
  <conditionalFormatting sqref="N28">
    <cfRule type="duplicateValues" dxfId="4909" priority="383"/>
  </conditionalFormatting>
  <conditionalFormatting sqref="N29">
    <cfRule type="duplicateValues" dxfId="4908" priority="382"/>
  </conditionalFormatting>
  <conditionalFormatting sqref="N30">
    <cfRule type="duplicateValues" dxfId="4907" priority="381"/>
  </conditionalFormatting>
  <conditionalFormatting sqref="N31">
    <cfRule type="duplicateValues" dxfId="4906" priority="380"/>
  </conditionalFormatting>
  <conditionalFormatting sqref="N32">
    <cfRule type="duplicateValues" dxfId="4905" priority="379"/>
  </conditionalFormatting>
  <conditionalFormatting sqref="N33">
    <cfRule type="duplicateValues" dxfId="4904" priority="378"/>
  </conditionalFormatting>
  <conditionalFormatting sqref="N34">
    <cfRule type="duplicateValues" dxfId="4903" priority="377"/>
  </conditionalFormatting>
  <conditionalFormatting sqref="N35">
    <cfRule type="duplicateValues" dxfId="4902" priority="376"/>
  </conditionalFormatting>
  <conditionalFormatting sqref="N36">
    <cfRule type="duplicateValues" dxfId="4901" priority="375"/>
  </conditionalFormatting>
  <conditionalFormatting sqref="N37">
    <cfRule type="duplicateValues" dxfId="4900" priority="374"/>
  </conditionalFormatting>
  <conditionalFormatting sqref="N38">
    <cfRule type="duplicateValues" dxfId="4899" priority="373"/>
  </conditionalFormatting>
  <conditionalFormatting sqref="N39">
    <cfRule type="duplicateValues" dxfId="4898" priority="372"/>
  </conditionalFormatting>
  <conditionalFormatting sqref="N40">
    <cfRule type="duplicateValues" dxfId="4897" priority="371"/>
  </conditionalFormatting>
  <conditionalFormatting sqref="N41">
    <cfRule type="duplicateValues" dxfId="4896" priority="370"/>
  </conditionalFormatting>
  <conditionalFormatting sqref="N42">
    <cfRule type="duplicateValues" dxfId="4895" priority="369"/>
  </conditionalFormatting>
  <conditionalFormatting sqref="N43">
    <cfRule type="duplicateValues" dxfId="4894" priority="368"/>
  </conditionalFormatting>
  <conditionalFormatting sqref="N44">
    <cfRule type="duplicateValues" dxfId="4893" priority="367"/>
  </conditionalFormatting>
  <conditionalFormatting sqref="N45">
    <cfRule type="duplicateValues" dxfId="4892" priority="366"/>
  </conditionalFormatting>
  <conditionalFormatting sqref="N46">
    <cfRule type="duplicateValues" dxfId="4891" priority="365"/>
  </conditionalFormatting>
  <conditionalFormatting sqref="N47">
    <cfRule type="duplicateValues" dxfId="4890" priority="364"/>
  </conditionalFormatting>
  <conditionalFormatting sqref="N48">
    <cfRule type="duplicateValues" dxfId="4889" priority="363"/>
  </conditionalFormatting>
  <conditionalFormatting sqref="N49">
    <cfRule type="duplicateValues" dxfId="4888" priority="362"/>
  </conditionalFormatting>
  <conditionalFormatting sqref="N50">
    <cfRule type="duplicateValues" dxfId="4887" priority="361"/>
  </conditionalFormatting>
  <conditionalFormatting sqref="N51">
    <cfRule type="duplicateValues" dxfId="4886" priority="360"/>
  </conditionalFormatting>
  <conditionalFormatting sqref="N52">
    <cfRule type="duplicateValues" dxfId="4885" priority="359"/>
  </conditionalFormatting>
  <conditionalFormatting sqref="N53">
    <cfRule type="duplicateValues" dxfId="4884" priority="358"/>
  </conditionalFormatting>
  <conditionalFormatting sqref="N54">
    <cfRule type="duplicateValues" dxfId="4883" priority="357"/>
  </conditionalFormatting>
  <conditionalFormatting sqref="N55">
    <cfRule type="duplicateValues" dxfId="4882" priority="356"/>
  </conditionalFormatting>
  <conditionalFormatting sqref="N56">
    <cfRule type="duplicateValues" dxfId="4881" priority="355"/>
  </conditionalFormatting>
  <conditionalFormatting sqref="N57">
    <cfRule type="duplicateValues" dxfId="4880" priority="354"/>
  </conditionalFormatting>
  <conditionalFormatting sqref="N58">
    <cfRule type="duplicateValues" dxfId="4879" priority="353"/>
  </conditionalFormatting>
  <conditionalFormatting sqref="N59">
    <cfRule type="duplicateValues" dxfId="4878" priority="352"/>
  </conditionalFormatting>
  <conditionalFormatting sqref="N60">
    <cfRule type="duplicateValues" dxfId="4877" priority="351"/>
  </conditionalFormatting>
  <conditionalFormatting sqref="N61">
    <cfRule type="duplicateValues" dxfId="4876" priority="350"/>
  </conditionalFormatting>
  <conditionalFormatting sqref="N62">
    <cfRule type="duplicateValues" dxfId="4875" priority="349"/>
  </conditionalFormatting>
  <conditionalFormatting sqref="N63">
    <cfRule type="duplicateValues" dxfId="4874" priority="348"/>
  </conditionalFormatting>
  <conditionalFormatting sqref="N64">
    <cfRule type="duplicateValues" dxfId="4873" priority="347"/>
  </conditionalFormatting>
  <conditionalFormatting sqref="N65">
    <cfRule type="duplicateValues" dxfId="4872" priority="346"/>
  </conditionalFormatting>
  <conditionalFormatting sqref="N66">
    <cfRule type="duplicateValues" dxfId="4871" priority="345"/>
  </conditionalFormatting>
  <conditionalFormatting sqref="N67">
    <cfRule type="duplicateValues" dxfId="4870" priority="344"/>
  </conditionalFormatting>
  <conditionalFormatting sqref="N68">
    <cfRule type="duplicateValues" dxfId="4869" priority="343"/>
  </conditionalFormatting>
  <conditionalFormatting sqref="N69">
    <cfRule type="duplicateValues" dxfId="4868" priority="342"/>
  </conditionalFormatting>
  <conditionalFormatting sqref="N70">
    <cfRule type="duplicateValues" dxfId="4867" priority="341"/>
  </conditionalFormatting>
  <conditionalFormatting sqref="N71">
    <cfRule type="duplicateValues" dxfId="4866" priority="340"/>
  </conditionalFormatting>
  <conditionalFormatting sqref="N72">
    <cfRule type="duplicateValues" dxfId="4865" priority="339"/>
  </conditionalFormatting>
  <conditionalFormatting sqref="N73">
    <cfRule type="duplicateValues" dxfId="4864" priority="338"/>
  </conditionalFormatting>
  <conditionalFormatting sqref="N74">
    <cfRule type="duplicateValues" dxfId="4863" priority="337"/>
  </conditionalFormatting>
  <conditionalFormatting sqref="N75">
    <cfRule type="duplicateValues" dxfId="4862" priority="336"/>
  </conditionalFormatting>
  <conditionalFormatting sqref="N76">
    <cfRule type="duplicateValues" dxfId="4861" priority="335"/>
  </conditionalFormatting>
  <conditionalFormatting sqref="N77">
    <cfRule type="duplicateValues" dxfId="4860" priority="334"/>
  </conditionalFormatting>
  <conditionalFormatting sqref="N78">
    <cfRule type="duplicateValues" dxfId="4859" priority="333"/>
  </conditionalFormatting>
  <conditionalFormatting sqref="N79">
    <cfRule type="duplicateValues" dxfId="4858" priority="332"/>
  </conditionalFormatting>
  <conditionalFormatting sqref="N80">
    <cfRule type="duplicateValues" dxfId="4857" priority="331"/>
  </conditionalFormatting>
  <conditionalFormatting sqref="N81">
    <cfRule type="duplicateValues" dxfId="4856" priority="330"/>
  </conditionalFormatting>
  <conditionalFormatting sqref="N82">
    <cfRule type="duplicateValues" dxfId="4855" priority="329"/>
  </conditionalFormatting>
  <conditionalFormatting sqref="N83">
    <cfRule type="duplicateValues" dxfId="4854" priority="328"/>
  </conditionalFormatting>
  <conditionalFormatting sqref="N84">
    <cfRule type="duplicateValues" dxfId="4853" priority="327"/>
  </conditionalFormatting>
  <conditionalFormatting sqref="N85">
    <cfRule type="duplicateValues" dxfId="4852" priority="326"/>
  </conditionalFormatting>
  <conditionalFormatting sqref="N86">
    <cfRule type="duplicateValues" dxfId="4851" priority="325"/>
  </conditionalFormatting>
  <conditionalFormatting sqref="N87">
    <cfRule type="duplicateValues" dxfId="4850" priority="324"/>
  </conditionalFormatting>
  <conditionalFormatting sqref="N88">
    <cfRule type="duplicateValues" dxfId="4849" priority="323"/>
  </conditionalFormatting>
  <conditionalFormatting sqref="N89">
    <cfRule type="duplicateValues" dxfId="4848" priority="322"/>
  </conditionalFormatting>
  <conditionalFormatting sqref="N90">
    <cfRule type="duplicateValues" dxfId="4847" priority="321"/>
  </conditionalFormatting>
  <conditionalFormatting sqref="N91">
    <cfRule type="duplicateValues" dxfId="4846" priority="320"/>
  </conditionalFormatting>
  <conditionalFormatting sqref="N92">
    <cfRule type="duplicateValues" dxfId="4845" priority="319"/>
  </conditionalFormatting>
  <conditionalFormatting sqref="N93">
    <cfRule type="duplicateValues" dxfId="4844" priority="318"/>
  </conditionalFormatting>
  <conditionalFormatting sqref="N94">
    <cfRule type="duplicateValues" dxfId="4843" priority="317"/>
  </conditionalFormatting>
  <conditionalFormatting sqref="N95">
    <cfRule type="duplicateValues" dxfId="4842" priority="316"/>
  </conditionalFormatting>
  <conditionalFormatting sqref="N96">
    <cfRule type="duplicateValues" dxfId="4841" priority="315"/>
  </conditionalFormatting>
  <conditionalFormatting sqref="N97">
    <cfRule type="duplicateValues" dxfId="4840" priority="314"/>
  </conditionalFormatting>
  <conditionalFormatting sqref="N98">
    <cfRule type="duplicateValues" dxfId="4839" priority="313"/>
  </conditionalFormatting>
  <conditionalFormatting sqref="N99">
    <cfRule type="duplicateValues" dxfId="4838" priority="312"/>
  </conditionalFormatting>
  <conditionalFormatting sqref="N100">
    <cfRule type="duplicateValues" dxfId="4837" priority="311"/>
  </conditionalFormatting>
  <conditionalFormatting sqref="N101">
    <cfRule type="duplicateValues" dxfId="4836" priority="310"/>
  </conditionalFormatting>
  <conditionalFormatting sqref="N102">
    <cfRule type="duplicateValues" dxfId="4835" priority="309"/>
  </conditionalFormatting>
  <conditionalFormatting sqref="N103">
    <cfRule type="duplicateValues" dxfId="4834" priority="308"/>
  </conditionalFormatting>
  <conditionalFormatting sqref="N104">
    <cfRule type="duplicateValues" dxfId="4833" priority="307"/>
  </conditionalFormatting>
  <conditionalFormatting sqref="N105">
    <cfRule type="duplicateValues" dxfId="4832" priority="306"/>
  </conditionalFormatting>
  <conditionalFormatting sqref="M6:N105">
    <cfRule type="expression" dxfId="4831" priority="305">
      <formula>ISNA($N6)</formula>
    </cfRule>
  </conditionalFormatting>
  <conditionalFormatting sqref="R6:R17">
    <cfRule type="colorScale" priority="304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U6">
    <cfRule type="duplicateValues" dxfId="4830" priority="303"/>
  </conditionalFormatting>
  <conditionalFormatting sqref="U7">
    <cfRule type="duplicateValues" dxfId="4829" priority="302"/>
  </conditionalFormatting>
  <conditionalFormatting sqref="U8">
    <cfRule type="duplicateValues" dxfId="4828" priority="301"/>
  </conditionalFormatting>
  <conditionalFormatting sqref="U9">
    <cfRule type="duplicateValues" dxfId="4827" priority="300"/>
  </conditionalFormatting>
  <conditionalFormatting sqref="U10">
    <cfRule type="duplicateValues" dxfId="4826" priority="299"/>
  </conditionalFormatting>
  <conditionalFormatting sqref="U11">
    <cfRule type="duplicateValues" dxfId="4825" priority="298"/>
  </conditionalFormatting>
  <conditionalFormatting sqref="U12">
    <cfRule type="duplicateValues" dxfId="4824" priority="297"/>
  </conditionalFormatting>
  <conditionalFormatting sqref="U13">
    <cfRule type="duplicateValues" dxfId="4823" priority="296"/>
  </conditionalFormatting>
  <conditionalFormatting sqref="U14">
    <cfRule type="duplicateValues" dxfId="4822" priority="295"/>
  </conditionalFormatting>
  <conditionalFormatting sqref="U15">
    <cfRule type="duplicateValues" dxfId="4821" priority="294"/>
  </conditionalFormatting>
  <conditionalFormatting sqref="U16">
    <cfRule type="duplicateValues" dxfId="4820" priority="293"/>
  </conditionalFormatting>
  <conditionalFormatting sqref="U17">
    <cfRule type="duplicateValues" dxfId="4819" priority="292"/>
  </conditionalFormatting>
  <conditionalFormatting sqref="U18">
    <cfRule type="duplicateValues" dxfId="4818" priority="291"/>
  </conditionalFormatting>
  <conditionalFormatting sqref="U19">
    <cfRule type="duplicateValues" dxfId="4817" priority="290"/>
  </conditionalFormatting>
  <conditionalFormatting sqref="U20">
    <cfRule type="duplicateValues" dxfId="4816" priority="289"/>
  </conditionalFormatting>
  <conditionalFormatting sqref="U21">
    <cfRule type="duplicateValues" dxfId="4815" priority="288"/>
  </conditionalFormatting>
  <conditionalFormatting sqref="U22">
    <cfRule type="duplicateValues" dxfId="4814" priority="287"/>
  </conditionalFormatting>
  <conditionalFormatting sqref="U23">
    <cfRule type="duplicateValues" dxfId="4813" priority="286"/>
  </conditionalFormatting>
  <conditionalFormatting sqref="U24">
    <cfRule type="duplicateValues" dxfId="4812" priority="285"/>
  </conditionalFormatting>
  <conditionalFormatting sqref="U25">
    <cfRule type="duplicateValues" dxfId="4811" priority="284"/>
  </conditionalFormatting>
  <conditionalFormatting sqref="U26">
    <cfRule type="duplicateValues" dxfId="4810" priority="283"/>
  </conditionalFormatting>
  <conditionalFormatting sqref="U27">
    <cfRule type="duplicateValues" dxfId="4809" priority="282"/>
  </conditionalFormatting>
  <conditionalFormatting sqref="U28">
    <cfRule type="duplicateValues" dxfId="4808" priority="281"/>
  </conditionalFormatting>
  <conditionalFormatting sqref="U29">
    <cfRule type="duplicateValues" dxfId="4807" priority="280"/>
  </conditionalFormatting>
  <conditionalFormatting sqref="U30">
    <cfRule type="duplicateValues" dxfId="4806" priority="279"/>
  </conditionalFormatting>
  <conditionalFormatting sqref="U31">
    <cfRule type="duplicateValues" dxfId="4805" priority="278"/>
  </conditionalFormatting>
  <conditionalFormatting sqref="U32">
    <cfRule type="duplicateValues" dxfId="4804" priority="277"/>
  </conditionalFormatting>
  <conditionalFormatting sqref="U33">
    <cfRule type="duplicateValues" dxfId="4803" priority="276"/>
  </conditionalFormatting>
  <conditionalFormatting sqref="U34">
    <cfRule type="duplicateValues" dxfId="4802" priority="275"/>
  </conditionalFormatting>
  <conditionalFormatting sqref="U35">
    <cfRule type="duplicateValues" dxfId="4801" priority="274"/>
  </conditionalFormatting>
  <conditionalFormatting sqref="U36">
    <cfRule type="duplicateValues" dxfId="4800" priority="273"/>
  </conditionalFormatting>
  <conditionalFormatting sqref="U37">
    <cfRule type="duplicateValues" dxfId="4799" priority="272"/>
  </conditionalFormatting>
  <conditionalFormatting sqref="U38">
    <cfRule type="duplicateValues" dxfId="4798" priority="271"/>
  </conditionalFormatting>
  <conditionalFormatting sqref="U39">
    <cfRule type="duplicateValues" dxfId="4797" priority="270"/>
  </conditionalFormatting>
  <conditionalFormatting sqref="U40">
    <cfRule type="duplicateValues" dxfId="4796" priority="269"/>
  </conditionalFormatting>
  <conditionalFormatting sqref="U41">
    <cfRule type="duplicateValues" dxfId="4795" priority="268"/>
  </conditionalFormatting>
  <conditionalFormatting sqref="U42">
    <cfRule type="duplicateValues" dxfId="4794" priority="267"/>
  </conditionalFormatting>
  <conditionalFormatting sqref="U43">
    <cfRule type="duplicateValues" dxfId="4793" priority="266"/>
  </conditionalFormatting>
  <conditionalFormatting sqref="U44">
    <cfRule type="duplicateValues" dxfId="4792" priority="265"/>
  </conditionalFormatting>
  <conditionalFormatting sqref="U45">
    <cfRule type="duplicateValues" dxfId="4791" priority="264"/>
  </conditionalFormatting>
  <conditionalFormatting sqref="U46">
    <cfRule type="duplicateValues" dxfId="4790" priority="263"/>
  </conditionalFormatting>
  <conditionalFormatting sqref="U47">
    <cfRule type="duplicateValues" dxfId="4789" priority="262"/>
  </conditionalFormatting>
  <conditionalFormatting sqref="U48">
    <cfRule type="duplicateValues" dxfId="4788" priority="261"/>
  </conditionalFormatting>
  <conditionalFormatting sqref="U49">
    <cfRule type="duplicateValues" dxfId="4787" priority="260"/>
  </conditionalFormatting>
  <conditionalFormatting sqref="U50">
    <cfRule type="duplicateValues" dxfId="4786" priority="259"/>
  </conditionalFormatting>
  <conditionalFormatting sqref="U51">
    <cfRule type="duplicateValues" dxfId="4785" priority="258"/>
  </conditionalFormatting>
  <conditionalFormatting sqref="U52">
    <cfRule type="duplicateValues" dxfId="4784" priority="257"/>
  </conditionalFormatting>
  <conditionalFormatting sqref="U53">
    <cfRule type="duplicateValues" dxfId="4783" priority="256"/>
  </conditionalFormatting>
  <conditionalFormatting sqref="U54">
    <cfRule type="duplicateValues" dxfId="4782" priority="255"/>
  </conditionalFormatting>
  <conditionalFormatting sqref="U55">
    <cfRule type="duplicateValues" dxfId="4781" priority="254"/>
  </conditionalFormatting>
  <conditionalFormatting sqref="U56">
    <cfRule type="duplicateValues" dxfId="4780" priority="253"/>
  </conditionalFormatting>
  <conditionalFormatting sqref="U57">
    <cfRule type="duplicateValues" dxfId="4779" priority="252"/>
  </conditionalFormatting>
  <conditionalFormatting sqref="U58">
    <cfRule type="duplicateValues" dxfId="4778" priority="251"/>
  </conditionalFormatting>
  <conditionalFormatting sqref="U59">
    <cfRule type="duplicateValues" dxfId="4777" priority="250"/>
  </conditionalFormatting>
  <conditionalFormatting sqref="U60">
    <cfRule type="duplicateValues" dxfId="4776" priority="249"/>
  </conditionalFormatting>
  <conditionalFormatting sqref="U61">
    <cfRule type="duplicateValues" dxfId="4775" priority="248"/>
  </conditionalFormatting>
  <conditionalFormatting sqref="U62">
    <cfRule type="duplicateValues" dxfId="4774" priority="247"/>
  </conditionalFormatting>
  <conditionalFormatting sqref="U63">
    <cfRule type="duplicateValues" dxfId="4773" priority="246"/>
  </conditionalFormatting>
  <conditionalFormatting sqref="U64">
    <cfRule type="duplicateValues" dxfId="4772" priority="245"/>
  </conditionalFormatting>
  <conditionalFormatting sqref="U65">
    <cfRule type="duplicateValues" dxfId="4771" priority="244"/>
  </conditionalFormatting>
  <conditionalFormatting sqref="U66">
    <cfRule type="duplicateValues" dxfId="4770" priority="243"/>
  </conditionalFormatting>
  <conditionalFormatting sqref="U67">
    <cfRule type="duplicateValues" dxfId="4769" priority="242"/>
  </conditionalFormatting>
  <conditionalFormatting sqref="U68">
    <cfRule type="duplicateValues" dxfId="4768" priority="241"/>
  </conditionalFormatting>
  <conditionalFormatting sqref="U69">
    <cfRule type="duplicateValues" dxfId="4767" priority="240"/>
  </conditionalFormatting>
  <conditionalFormatting sqref="U70">
    <cfRule type="duplicateValues" dxfId="4766" priority="239"/>
  </conditionalFormatting>
  <conditionalFormatting sqref="U71">
    <cfRule type="duplicateValues" dxfId="4765" priority="238"/>
  </conditionalFormatting>
  <conditionalFormatting sqref="U72">
    <cfRule type="duplicateValues" dxfId="4764" priority="237"/>
  </conditionalFormatting>
  <conditionalFormatting sqref="U73">
    <cfRule type="duplicateValues" dxfId="4763" priority="236"/>
  </conditionalFormatting>
  <conditionalFormatting sqref="U74">
    <cfRule type="duplicateValues" dxfId="4762" priority="235"/>
  </conditionalFormatting>
  <conditionalFormatting sqref="U75">
    <cfRule type="duplicateValues" dxfId="4761" priority="234"/>
  </conditionalFormatting>
  <conditionalFormatting sqref="U76">
    <cfRule type="duplicateValues" dxfId="4760" priority="233"/>
  </conditionalFormatting>
  <conditionalFormatting sqref="U77">
    <cfRule type="duplicateValues" dxfId="4759" priority="232"/>
  </conditionalFormatting>
  <conditionalFormatting sqref="U78">
    <cfRule type="duplicateValues" dxfId="4758" priority="231"/>
  </conditionalFormatting>
  <conditionalFormatting sqref="U79">
    <cfRule type="duplicateValues" dxfId="4757" priority="230"/>
  </conditionalFormatting>
  <conditionalFormatting sqref="U80">
    <cfRule type="duplicateValues" dxfId="4756" priority="229"/>
  </conditionalFormatting>
  <conditionalFormatting sqref="U81">
    <cfRule type="duplicateValues" dxfId="4755" priority="228"/>
  </conditionalFormatting>
  <conditionalFormatting sqref="U82">
    <cfRule type="duplicateValues" dxfId="4754" priority="227"/>
  </conditionalFormatting>
  <conditionalFormatting sqref="U83">
    <cfRule type="duplicateValues" dxfId="4753" priority="226"/>
  </conditionalFormatting>
  <conditionalFormatting sqref="U84">
    <cfRule type="duplicateValues" dxfId="4752" priority="225"/>
  </conditionalFormatting>
  <conditionalFormatting sqref="U85">
    <cfRule type="duplicateValues" dxfId="4751" priority="224"/>
  </conditionalFormatting>
  <conditionalFormatting sqref="U86">
    <cfRule type="duplicateValues" dxfId="4750" priority="223"/>
  </conditionalFormatting>
  <conditionalFormatting sqref="U87">
    <cfRule type="duplicateValues" dxfId="4749" priority="222"/>
  </conditionalFormatting>
  <conditionalFormatting sqref="U88">
    <cfRule type="duplicateValues" dxfId="4748" priority="221"/>
  </conditionalFormatting>
  <conditionalFormatting sqref="U89">
    <cfRule type="duplicateValues" dxfId="4747" priority="220"/>
  </conditionalFormatting>
  <conditionalFormatting sqref="U90">
    <cfRule type="duplicateValues" dxfId="4746" priority="219"/>
  </conditionalFormatting>
  <conditionalFormatting sqref="U91">
    <cfRule type="duplicateValues" dxfId="4745" priority="218"/>
  </conditionalFormatting>
  <conditionalFormatting sqref="U92">
    <cfRule type="duplicateValues" dxfId="4744" priority="217"/>
  </conditionalFormatting>
  <conditionalFormatting sqref="U93">
    <cfRule type="duplicateValues" dxfId="4743" priority="216"/>
  </conditionalFormatting>
  <conditionalFormatting sqref="U94">
    <cfRule type="duplicateValues" dxfId="4742" priority="215"/>
  </conditionalFormatting>
  <conditionalFormatting sqref="U95">
    <cfRule type="duplicateValues" dxfId="4741" priority="214"/>
  </conditionalFormatting>
  <conditionalFormatting sqref="U96">
    <cfRule type="duplicateValues" dxfId="4740" priority="213"/>
  </conditionalFormatting>
  <conditionalFormatting sqref="U97">
    <cfRule type="duplicateValues" dxfId="4739" priority="212"/>
  </conditionalFormatting>
  <conditionalFormatting sqref="U98">
    <cfRule type="duplicateValues" dxfId="4738" priority="211"/>
  </conditionalFormatting>
  <conditionalFormatting sqref="U99">
    <cfRule type="duplicateValues" dxfId="4737" priority="210"/>
  </conditionalFormatting>
  <conditionalFormatting sqref="U100">
    <cfRule type="duplicateValues" dxfId="4736" priority="209"/>
  </conditionalFormatting>
  <conditionalFormatting sqref="U101">
    <cfRule type="duplicateValues" dxfId="4735" priority="208"/>
  </conditionalFormatting>
  <conditionalFormatting sqref="U102">
    <cfRule type="duplicateValues" dxfId="4734" priority="207"/>
  </conditionalFormatting>
  <conditionalFormatting sqref="U103">
    <cfRule type="duplicateValues" dxfId="4733" priority="206"/>
  </conditionalFormatting>
  <conditionalFormatting sqref="U104">
    <cfRule type="duplicateValues" dxfId="4732" priority="205"/>
  </conditionalFormatting>
  <conditionalFormatting sqref="U105">
    <cfRule type="duplicateValues" dxfId="4731" priority="204"/>
  </conditionalFormatting>
  <conditionalFormatting sqref="U6:U105">
    <cfRule type="expression" dxfId="4730" priority="203">
      <formula>ISNA($N6)</formula>
    </cfRule>
  </conditionalFormatting>
  <conditionalFormatting sqref="V6">
    <cfRule type="duplicateValues" dxfId="4729" priority="202"/>
  </conditionalFormatting>
  <conditionalFormatting sqref="V7">
    <cfRule type="duplicateValues" dxfId="4728" priority="201"/>
  </conditionalFormatting>
  <conditionalFormatting sqref="V8">
    <cfRule type="duplicateValues" dxfId="4727" priority="200"/>
  </conditionalFormatting>
  <conditionalFormatting sqref="V9">
    <cfRule type="duplicateValues" dxfId="4726" priority="199"/>
  </conditionalFormatting>
  <conditionalFormatting sqref="V10">
    <cfRule type="duplicateValues" dxfId="4725" priority="198"/>
  </conditionalFormatting>
  <conditionalFormatting sqref="V11">
    <cfRule type="duplicateValues" dxfId="4724" priority="197"/>
  </conditionalFormatting>
  <conditionalFormatting sqref="V12">
    <cfRule type="duplicateValues" dxfId="4723" priority="196"/>
  </conditionalFormatting>
  <conditionalFormatting sqref="V13">
    <cfRule type="duplicateValues" dxfId="4722" priority="195"/>
  </conditionalFormatting>
  <conditionalFormatting sqref="V14">
    <cfRule type="duplicateValues" dxfId="4721" priority="194"/>
  </conditionalFormatting>
  <conditionalFormatting sqref="V15">
    <cfRule type="duplicateValues" dxfId="4720" priority="193"/>
  </conditionalFormatting>
  <conditionalFormatting sqref="V16">
    <cfRule type="duplicateValues" dxfId="4719" priority="192"/>
  </conditionalFormatting>
  <conditionalFormatting sqref="V17">
    <cfRule type="duplicateValues" dxfId="4718" priority="191"/>
  </conditionalFormatting>
  <conditionalFormatting sqref="V18">
    <cfRule type="duplicateValues" dxfId="4717" priority="190"/>
  </conditionalFormatting>
  <conditionalFormatting sqref="V19">
    <cfRule type="duplicateValues" dxfId="4716" priority="189"/>
  </conditionalFormatting>
  <conditionalFormatting sqref="V20">
    <cfRule type="duplicateValues" dxfId="4715" priority="188"/>
  </conditionalFormatting>
  <conditionalFormatting sqref="V21">
    <cfRule type="duplicateValues" dxfId="4714" priority="187"/>
  </conditionalFormatting>
  <conditionalFormatting sqref="V22">
    <cfRule type="duplicateValues" dxfId="4713" priority="186"/>
  </conditionalFormatting>
  <conditionalFormatting sqref="V23">
    <cfRule type="duplicateValues" dxfId="4712" priority="185"/>
  </conditionalFormatting>
  <conditionalFormatting sqref="V24">
    <cfRule type="duplicateValues" dxfId="4711" priority="184"/>
  </conditionalFormatting>
  <conditionalFormatting sqref="V25">
    <cfRule type="duplicateValues" dxfId="4710" priority="183"/>
  </conditionalFormatting>
  <conditionalFormatting sqref="V26">
    <cfRule type="duplicateValues" dxfId="4709" priority="182"/>
  </conditionalFormatting>
  <conditionalFormatting sqref="V27">
    <cfRule type="duplicateValues" dxfId="4708" priority="181"/>
  </conditionalFormatting>
  <conditionalFormatting sqref="V28">
    <cfRule type="duplicateValues" dxfId="4707" priority="180"/>
  </conditionalFormatting>
  <conditionalFormatting sqref="V29">
    <cfRule type="duplicateValues" dxfId="4706" priority="179"/>
  </conditionalFormatting>
  <conditionalFormatting sqref="V30">
    <cfRule type="duplicateValues" dxfId="4705" priority="178"/>
  </conditionalFormatting>
  <conditionalFormatting sqref="V31">
    <cfRule type="duplicateValues" dxfId="4704" priority="177"/>
  </conditionalFormatting>
  <conditionalFormatting sqref="V32">
    <cfRule type="duplicateValues" dxfId="4703" priority="176"/>
  </conditionalFormatting>
  <conditionalFormatting sqref="V33">
    <cfRule type="duplicateValues" dxfId="4702" priority="175"/>
  </conditionalFormatting>
  <conditionalFormatting sqref="V34">
    <cfRule type="duplicateValues" dxfId="4701" priority="174"/>
  </conditionalFormatting>
  <conditionalFormatting sqref="V35">
    <cfRule type="duplicateValues" dxfId="4700" priority="173"/>
  </conditionalFormatting>
  <conditionalFormatting sqref="V36">
    <cfRule type="duplicateValues" dxfId="4699" priority="172"/>
  </conditionalFormatting>
  <conditionalFormatting sqref="V37">
    <cfRule type="duplicateValues" dxfId="4698" priority="171"/>
  </conditionalFormatting>
  <conditionalFormatting sqref="V38">
    <cfRule type="duplicateValues" dxfId="4697" priority="170"/>
  </conditionalFormatting>
  <conditionalFormatting sqref="V39">
    <cfRule type="duplicateValues" dxfId="4696" priority="169"/>
  </conditionalFormatting>
  <conditionalFormatting sqref="V40">
    <cfRule type="duplicateValues" dxfId="4695" priority="168"/>
  </conditionalFormatting>
  <conditionalFormatting sqref="V41">
    <cfRule type="duplicateValues" dxfId="4694" priority="167"/>
  </conditionalFormatting>
  <conditionalFormatting sqref="V42">
    <cfRule type="duplicateValues" dxfId="4693" priority="166"/>
  </conditionalFormatting>
  <conditionalFormatting sqref="V43">
    <cfRule type="duplicateValues" dxfId="4692" priority="165"/>
  </conditionalFormatting>
  <conditionalFormatting sqref="V44">
    <cfRule type="duplicateValues" dxfId="4691" priority="164"/>
  </conditionalFormatting>
  <conditionalFormatting sqref="V45">
    <cfRule type="duplicateValues" dxfId="4690" priority="163"/>
  </conditionalFormatting>
  <conditionalFormatting sqref="V46">
    <cfRule type="duplicateValues" dxfId="4689" priority="162"/>
  </conditionalFormatting>
  <conditionalFormatting sqref="V47">
    <cfRule type="duplicateValues" dxfId="4688" priority="161"/>
  </conditionalFormatting>
  <conditionalFormatting sqref="V48">
    <cfRule type="duplicateValues" dxfId="4687" priority="160"/>
  </conditionalFormatting>
  <conditionalFormatting sqref="V49">
    <cfRule type="duplicateValues" dxfId="4686" priority="159"/>
  </conditionalFormatting>
  <conditionalFormatting sqref="V50">
    <cfRule type="duplicateValues" dxfId="4685" priority="158"/>
  </conditionalFormatting>
  <conditionalFormatting sqref="V51">
    <cfRule type="duplicateValues" dxfId="4684" priority="157"/>
  </conditionalFormatting>
  <conditionalFormatting sqref="V52">
    <cfRule type="duplicateValues" dxfId="4683" priority="156"/>
  </conditionalFormatting>
  <conditionalFormatting sqref="V53">
    <cfRule type="duplicateValues" dxfId="4682" priority="155"/>
  </conditionalFormatting>
  <conditionalFormatting sqref="V54">
    <cfRule type="duplicateValues" dxfId="4681" priority="154"/>
  </conditionalFormatting>
  <conditionalFormatting sqref="V55">
    <cfRule type="duplicateValues" dxfId="4680" priority="153"/>
  </conditionalFormatting>
  <conditionalFormatting sqref="V56">
    <cfRule type="duplicateValues" dxfId="4679" priority="152"/>
  </conditionalFormatting>
  <conditionalFormatting sqref="V57">
    <cfRule type="duplicateValues" dxfId="4678" priority="151"/>
  </conditionalFormatting>
  <conditionalFormatting sqref="V58">
    <cfRule type="duplicateValues" dxfId="4677" priority="150"/>
  </conditionalFormatting>
  <conditionalFormatting sqref="V59">
    <cfRule type="duplicateValues" dxfId="4676" priority="149"/>
  </conditionalFormatting>
  <conditionalFormatting sqref="V60">
    <cfRule type="duplicateValues" dxfId="4675" priority="148"/>
  </conditionalFormatting>
  <conditionalFormatting sqref="V61">
    <cfRule type="duplicateValues" dxfId="4674" priority="147"/>
  </conditionalFormatting>
  <conditionalFormatting sqref="V62">
    <cfRule type="duplicateValues" dxfId="4673" priority="146"/>
  </conditionalFormatting>
  <conditionalFormatting sqref="V63">
    <cfRule type="duplicateValues" dxfId="4672" priority="145"/>
  </conditionalFormatting>
  <conditionalFormatting sqref="V64">
    <cfRule type="duplicateValues" dxfId="4671" priority="144"/>
  </conditionalFormatting>
  <conditionalFormatting sqref="V65">
    <cfRule type="duplicateValues" dxfId="4670" priority="143"/>
  </conditionalFormatting>
  <conditionalFormatting sqref="V66">
    <cfRule type="duplicateValues" dxfId="4669" priority="142"/>
  </conditionalFormatting>
  <conditionalFormatting sqref="V67">
    <cfRule type="duplicateValues" dxfId="4668" priority="141"/>
  </conditionalFormatting>
  <conditionalFormatting sqref="V68">
    <cfRule type="duplicateValues" dxfId="4667" priority="140"/>
  </conditionalFormatting>
  <conditionalFormatting sqref="V69">
    <cfRule type="duplicateValues" dxfId="4666" priority="139"/>
  </conditionalFormatting>
  <conditionalFormatting sqref="V70">
    <cfRule type="duplicateValues" dxfId="4665" priority="138"/>
  </conditionalFormatting>
  <conditionalFormatting sqref="V71">
    <cfRule type="duplicateValues" dxfId="4664" priority="137"/>
  </conditionalFormatting>
  <conditionalFormatting sqref="V72">
    <cfRule type="duplicateValues" dxfId="4663" priority="136"/>
  </conditionalFormatting>
  <conditionalFormatting sqref="V73">
    <cfRule type="duplicateValues" dxfId="4662" priority="135"/>
  </conditionalFormatting>
  <conditionalFormatting sqref="V74">
    <cfRule type="duplicateValues" dxfId="4661" priority="134"/>
  </conditionalFormatting>
  <conditionalFormatting sqref="V75">
    <cfRule type="duplicateValues" dxfId="4660" priority="133"/>
  </conditionalFormatting>
  <conditionalFormatting sqref="V76">
    <cfRule type="duplicateValues" dxfId="4659" priority="132"/>
  </conditionalFormatting>
  <conditionalFormatting sqref="V77">
    <cfRule type="duplicateValues" dxfId="4658" priority="131"/>
  </conditionalFormatting>
  <conditionalFormatting sqref="V78">
    <cfRule type="duplicateValues" dxfId="4657" priority="130"/>
  </conditionalFormatting>
  <conditionalFormatting sqref="V79">
    <cfRule type="duplicateValues" dxfId="4656" priority="129"/>
  </conditionalFormatting>
  <conditionalFormatting sqref="V80">
    <cfRule type="duplicateValues" dxfId="4655" priority="128"/>
  </conditionalFormatting>
  <conditionalFormatting sqref="V81">
    <cfRule type="duplicateValues" dxfId="4654" priority="127"/>
  </conditionalFormatting>
  <conditionalFormatting sqref="V82">
    <cfRule type="duplicateValues" dxfId="4653" priority="126"/>
  </conditionalFormatting>
  <conditionalFormatting sqref="V83">
    <cfRule type="duplicateValues" dxfId="4652" priority="125"/>
  </conditionalFormatting>
  <conditionalFormatting sqref="V84">
    <cfRule type="duplicateValues" dxfId="4651" priority="124"/>
  </conditionalFormatting>
  <conditionalFormatting sqref="V85">
    <cfRule type="duplicateValues" dxfId="4650" priority="123"/>
  </conditionalFormatting>
  <conditionalFormatting sqref="V86">
    <cfRule type="duplicateValues" dxfId="4649" priority="122"/>
  </conditionalFormatting>
  <conditionalFormatting sqref="V87">
    <cfRule type="duplicateValues" dxfId="4648" priority="121"/>
  </conditionalFormatting>
  <conditionalFormatting sqref="V88">
    <cfRule type="duplicateValues" dxfId="4647" priority="120"/>
  </conditionalFormatting>
  <conditionalFormatting sqref="V89">
    <cfRule type="duplicateValues" dxfId="4646" priority="119"/>
  </conditionalFormatting>
  <conditionalFormatting sqref="V90">
    <cfRule type="duplicateValues" dxfId="4645" priority="118"/>
  </conditionalFormatting>
  <conditionalFormatting sqref="V91">
    <cfRule type="duplicateValues" dxfId="4644" priority="117"/>
  </conditionalFormatting>
  <conditionalFormatting sqref="V92">
    <cfRule type="duplicateValues" dxfId="4643" priority="116"/>
  </conditionalFormatting>
  <conditionalFormatting sqref="V93">
    <cfRule type="duplicateValues" dxfId="4642" priority="115"/>
  </conditionalFormatting>
  <conditionalFormatting sqref="V94">
    <cfRule type="duplicateValues" dxfId="4641" priority="114"/>
  </conditionalFormatting>
  <conditionalFormatting sqref="V95">
    <cfRule type="duplicateValues" dxfId="4640" priority="113"/>
  </conditionalFormatting>
  <conditionalFormatting sqref="V96">
    <cfRule type="duplicateValues" dxfId="4639" priority="112"/>
  </conditionalFormatting>
  <conditionalFormatting sqref="V97">
    <cfRule type="duplicateValues" dxfId="4638" priority="111"/>
  </conditionalFormatting>
  <conditionalFormatting sqref="V98">
    <cfRule type="duplicateValues" dxfId="4637" priority="110"/>
  </conditionalFormatting>
  <conditionalFormatting sqref="V99">
    <cfRule type="duplicateValues" dxfId="4636" priority="109"/>
  </conditionalFormatting>
  <conditionalFormatting sqref="V100">
    <cfRule type="duplicateValues" dxfId="4635" priority="108"/>
  </conditionalFormatting>
  <conditionalFormatting sqref="V101">
    <cfRule type="duplicateValues" dxfId="4634" priority="107"/>
  </conditionalFormatting>
  <conditionalFormatting sqref="V102">
    <cfRule type="duplicateValues" dxfId="4633" priority="106"/>
  </conditionalFormatting>
  <conditionalFormatting sqref="V103">
    <cfRule type="duplicateValues" dxfId="4632" priority="105"/>
  </conditionalFormatting>
  <conditionalFormatting sqref="V104">
    <cfRule type="duplicateValues" dxfId="4631" priority="104"/>
  </conditionalFormatting>
  <conditionalFormatting sqref="V105">
    <cfRule type="duplicateValues" dxfId="4630" priority="103"/>
  </conditionalFormatting>
  <conditionalFormatting sqref="V6:V105">
    <cfRule type="expression" dxfId="4629" priority="102">
      <formula>ISNA($N6)</formula>
    </cfRule>
  </conditionalFormatting>
  <conditionalFormatting sqref="W6">
    <cfRule type="duplicateValues" dxfId="4628" priority="101"/>
  </conditionalFormatting>
  <conditionalFormatting sqref="W7">
    <cfRule type="duplicateValues" dxfId="4627" priority="100"/>
  </conditionalFormatting>
  <conditionalFormatting sqref="W8">
    <cfRule type="duplicateValues" dxfId="4626" priority="99"/>
  </conditionalFormatting>
  <conditionalFormatting sqref="W9">
    <cfRule type="duplicateValues" dxfId="4625" priority="98"/>
  </conditionalFormatting>
  <conditionalFormatting sqref="W10">
    <cfRule type="duplicateValues" dxfId="4624" priority="97"/>
  </conditionalFormatting>
  <conditionalFormatting sqref="W11">
    <cfRule type="duplicateValues" dxfId="4623" priority="96"/>
  </conditionalFormatting>
  <conditionalFormatting sqref="W12">
    <cfRule type="duplicateValues" dxfId="4622" priority="95"/>
  </conditionalFormatting>
  <conditionalFormatting sqref="W13">
    <cfRule type="duplicateValues" dxfId="4621" priority="94"/>
  </conditionalFormatting>
  <conditionalFormatting sqref="W14">
    <cfRule type="duplicateValues" dxfId="4620" priority="93"/>
  </conditionalFormatting>
  <conditionalFormatting sqref="W15">
    <cfRule type="duplicateValues" dxfId="4619" priority="92"/>
  </conditionalFormatting>
  <conditionalFormatting sqref="W16">
    <cfRule type="duplicateValues" dxfId="4618" priority="91"/>
  </conditionalFormatting>
  <conditionalFormatting sqref="W17">
    <cfRule type="duplicateValues" dxfId="4617" priority="90"/>
  </conditionalFormatting>
  <conditionalFormatting sqref="W18">
    <cfRule type="duplicateValues" dxfId="4616" priority="89"/>
  </conditionalFormatting>
  <conditionalFormatting sqref="W19">
    <cfRule type="duplicateValues" dxfId="4615" priority="88"/>
  </conditionalFormatting>
  <conditionalFormatting sqref="W20">
    <cfRule type="duplicateValues" dxfId="4614" priority="87"/>
  </conditionalFormatting>
  <conditionalFormatting sqref="W21">
    <cfRule type="duplicateValues" dxfId="4613" priority="86"/>
  </conditionalFormatting>
  <conditionalFormatting sqref="W22">
    <cfRule type="duplicateValues" dxfId="4612" priority="85"/>
  </conditionalFormatting>
  <conditionalFormatting sqref="W23">
    <cfRule type="duplicateValues" dxfId="4611" priority="84"/>
  </conditionalFormatting>
  <conditionalFormatting sqref="W24">
    <cfRule type="duplicateValues" dxfId="4610" priority="83"/>
  </conditionalFormatting>
  <conditionalFormatting sqref="W25">
    <cfRule type="duplicateValues" dxfId="4609" priority="82"/>
  </conditionalFormatting>
  <conditionalFormatting sqref="W26">
    <cfRule type="duplicateValues" dxfId="4608" priority="81"/>
  </conditionalFormatting>
  <conditionalFormatting sqref="W27">
    <cfRule type="duplicateValues" dxfId="4607" priority="80"/>
  </conditionalFormatting>
  <conditionalFormatting sqref="W28">
    <cfRule type="duplicateValues" dxfId="4606" priority="79"/>
  </conditionalFormatting>
  <conditionalFormatting sqref="W29">
    <cfRule type="duplicateValues" dxfId="4605" priority="78"/>
  </conditionalFormatting>
  <conditionalFormatting sqref="W30">
    <cfRule type="duplicateValues" dxfId="4604" priority="77"/>
  </conditionalFormatting>
  <conditionalFormatting sqref="W31">
    <cfRule type="duplicateValues" dxfId="4603" priority="76"/>
  </conditionalFormatting>
  <conditionalFormatting sqref="W32">
    <cfRule type="duplicateValues" dxfId="4602" priority="75"/>
  </conditionalFormatting>
  <conditionalFormatting sqref="W33">
    <cfRule type="duplicateValues" dxfId="4601" priority="74"/>
  </conditionalFormatting>
  <conditionalFormatting sqref="W34">
    <cfRule type="duplicateValues" dxfId="4600" priority="73"/>
  </conditionalFormatting>
  <conditionalFormatting sqref="W35">
    <cfRule type="duplicateValues" dxfId="4599" priority="72"/>
  </conditionalFormatting>
  <conditionalFormatting sqref="W36">
    <cfRule type="duplicateValues" dxfId="4598" priority="71"/>
  </conditionalFormatting>
  <conditionalFormatting sqref="W37">
    <cfRule type="duplicateValues" dxfId="4597" priority="70"/>
  </conditionalFormatting>
  <conditionalFormatting sqref="W38">
    <cfRule type="duplicateValues" dxfId="4596" priority="69"/>
  </conditionalFormatting>
  <conditionalFormatting sqref="W39">
    <cfRule type="duplicateValues" dxfId="4595" priority="68"/>
  </conditionalFormatting>
  <conditionalFormatting sqref="W40">
    <cfRule type="duplicateValues" dxfId="4594" priority="67"/>
  </conditionalFormatting>
  <conditionalFormatting sqref="W41">
    <cfRule type="duplicateValues" dxfId="4593" priority="66"/>
  </conditionalFormatting>
  <conditionalFormatting sqref="W42">
    <cfRule type="duplicateValues" dxfId="4592" priority="65"/>
  </conditionalFormatting>
  <conditionalFormatting sqref="W43">
    <cfRule type="duplicateValues" dxfId="4591" priority="64"/>
  </conditionalFormatting>
  <conditionalFormatting sqref="W44">
    <cfRule type="duplicateValues" dxfId="4590" priority="63"/>
  </conditionalFormatting>
  <conditionalFormatting sqref="W45">
    <cfRule type="duplicateValues" dxfId="4589" priority="62"/>
  </conditionalFormatting>
  <conditionalFormatting sqref="W46">
    <cfRule type="duplicateValues" dxfId="4588" priority="61"/>
  </conditionalFormatting>
  <conditionalFormatting sqref="W47">
    <cfRule type="duplicateValues" dxfId="4587" priority="60"/>
  </conditionalFormatting>
  <conditionalFormatting sqref="W48">
    <cfRule type="duplicateValues" dxfId="4586" priority="59"/>
  </conditionalFormatting>
  <conditionalFormatting sqref="W49">
    <cfRule type="duplicateValues" dxfId="4585" priority="58"/>
  </conditionalFormatting>
  <conditionalFormatting sqref="W50">
    <cfRule type="duplicateValues" dxfId="4584" priority="57"/>
  </conditionalFormatting>
  <conditionalFormatting sqref="W51">
    <cfRule type="duplicateValues" dxfId="4583" priority="56"/>
  </conditionalFormatting>
  <conditionalFormatting sqref="W52">
    <cfRule type="duplicateValues" dxfId="4582" priority="55"/>
  </conditionalFormatting>
  <conditionalFormatting sqref="W53">
    <cfRule type="duplicateValues" dxfId="4581" priority="54"/>
  </conditionalFormatting>
  <conditionalFormatting sqref="W54">
    <cfRule type="duplicateValues" dxfId="4580" priority="53"/>
  </conditionalFormatting>
  <conditionalFormatting sqref="W55">
    <cfRule type="duplicateValues" dxfId="4579" priority="52"/>
  </conditionalFormatting>
  <conditionalFormatting sqref="W56">
    <cfRule type="duplicateValues" dxfId="4578" priority="51"/>
  </conditionalFormatting>
  <conditionalFormatting sqref="W57">
    <cfRule type="duplicateValues" dxfId="4577" priority="50"/>
  </conditionalFormatting>
  <conditionalFormatting sqref="W58">
    <cfRule type="duplicateValues" dxfId="4576" priority="49"/>
  </conditionalFormatting>
  <conditionalFormatting sqref="W59">
    <cfRule type="duplicateValues" dxfId="4575" priority="48"/>
  </conditionalFormatting>
  <conditionalFormatting sqref="W60">
    <cfRule type="duplicateValues" dxfId="4574" priority="47"/>
  </conditionalFormatting>
  <conditionalFormatting sqref="W61">
    <cfRule type="duplicateValues" dxfId="4573" priority="46"/>
  </conditionalFormatting>
  <conditionalFormatting sqref="W62">
    <cfRule type="duplicateValues" dxfId="4572" priority="45"/>
  </conditionalFormatting>
  <conditionalFormatting sqref="W63">
    <cfRule type="duplicateValues" dxfId="4571" priority="44"/>
  </conditionalFormatting>
  <conditionalFormatting sqref="W64">
    <cfRule type="duplicateValues" dxfId="4570" priority="43"/>
  </conditionalFormatting>
  <conditionalFormatting sqref="W65">
    <cfRule type="duplicateValues" dxfId="4569" priority="42"/>
  </conditionalFormatting>
  <conditionalFormatting sqref="W66">
    <cfRule type="duplicateValues" dxfId="4568" priority="41"/>
  </conditionalFormatting>
  <conditionalFormatting sqref="W67">
    <cfRule type="duplicateValues" dxfId="4567" priority="40"/>
  </conditionalFormatting>
  <conditionalFormatting sqref="W68">
    <cfRule type="duplicateValues" dxfId="4566" priority="39"/>
  </conditionalFormatting>
  <conditionalFormatting sqref="W69">
    <cfRule type="duplicateValues" dxfId="4565" priority="38"/>
  </conditionalFormatting>
  <conditionalFormatting sqref="W70">
    <cfRule type="duplicateValues" dxfId="4564" priority="37"/>
  </conditionalFormatting>
  <conditionalFormatting sqref="W71">
    <cfRule type="duplicateValues" dxfId="4563" priority="36"/>
  </conditionalFormatting>
  <conditionalFormatting sqref="W72">
    <cfRule type="duplicateValues" dxfId="4562" priority="35"/>
  </conditionalFormatting>
  <conditionalFormatting sqref="W73">
    <cfRule type="duplicateValues" dxfId="4561" priority="34"/>
  </conditionalFormatting>
  <conditionalFormatting sqref="W74">
    <cfRule type="duplicateValues" dxfId="4560" priority="33"/>
  </conditionalFormatting>
  <conditionalFormatting sqref="W75">
    <cfRule type="duplicateValues" dxfId="4559" priority="32"/>
  </conditionalFormatting>
  <conditionalFormatting sqref="W76">
    <cfRule type="duplicateValues" dxfId="4558" priority="31"/>
  </conditionalFormatting>
  <conditionalFormatting sqref="W77">
    <cfRule type="duplicateValues" dxfId="4557" priority="30"/>
  </conditionalFormatting>
  <conditionalFormatting sqref="W78">
    <cfRule type="duplicateValues" dxfId="4556" priority="29"/>
  </conditionalFormatting>
  <conditionalFormatting sqref="W79">
    <cfRule type="duplicateValues" dxfId="4555" priority="28"/>
  </conditionalFormatting>
  <conditionalFormatting sqref="W80">
    <cfRule type="duplicateValues" dxfId="4554" priority="27"/>
  </conditionalFormatting>
  <conditionalFormatting sqref="W81">
    <cfRule type="duplicateValues" dxfId="4553" priority="26"/>
  </conditionalFormatting>
  <conditionalFormatting sqref="W82">
    <cfRule type="duplicateValues" dxfId="4552" priority="25"/>
  </conditionalFormatting>
  <conditionalFormatting sqref="W83">
    <cfRule type="duplicateValues" dxfId="4551" priority="24"/>
  </conditionalFormatting>
  <conditionalFormatting sqref="W84">
    <cfRule type="duplicateValues" dxfId="4550" priority="23"/>
  </conditionalFormatting>
  <conditionalFormatting sqref="W85">
    <cfRule type="duplicateValues" dxfId="4549" priority="22"/>
  </conditionalFormatting>
  <conditionalFormatting sqref="W86">
    <cfRule type="duplicateValues" dxfId="4548" priority="21"/>
  </conditionalFormatting>
  <conditionalFormatting sqref="W87">
    <cfRule type="duplicateValues" dxfId="4547" priority="20"/>
  </conditionalFormatting>
  <conditionalFormatting sqref="W88">
    <cfRule type="duplicateValues" dxfId="4546" priority="19"/>
  </conditionalFormatting>
  <conditionalFormatting sqref="W89">
    <cfRule type="duplicateValues" dxfId="4545" priority="18"/>
  </conditionalFormatting>
  <conditionalFormatting sqref="W90">
    <cfRule type="duplicateValues" dxfId="4544" priority="17"/>
  </conditionalFormatting>
  <conditionalFormatting sqref="W91">
    <cfRule type="duplicateValues" dxfId="4543" priority="16"/>
  </conditionalFormatting>
  <conditionalFormatting sqref="W92">
    <cfRule type="duplicateValues" dxfId="4542" priority="15"/>
  </conditionalFormatting>
  <conditionalFormatting sqref="W93">
    <cfRule type="duplicateValues" dxfId="4541" priority="14"/>
  </conditionalFormatting>
  <conditionalFormatting sqref="W94">
    <cfRule type="duplicateValues" dxfId="4540" priority="13"/>
  </conditionalFormatting>
  <conditionalFormatting sqref="W95">
    <cfRule type="duplicateValues" dxfId="4539" priority="12"/>
  </conditionalFormatting>
  <conditionalFormatting sqref="W96">
    <cfRule type="duplicateValues" dxfId="4538" priority="11"/>
  </conditionalFormatting>
  <conditionalFormatting sqref="W97">
    <cfRule type="duplicateValues" dxfId="4537" priority="10"/>
  </conditionalFormatting>
  <conditionalFormatting sqref="W98">
    <cfRule type="duplicateValues" dxfId="4536" priority="9"/>
  </conditionalFormatting>
  <conditionalFormatting sqref="W99">
    <cfRule type="duplicateValues" dxfId="4535" priority="8"/>
  </conditionalFormatting>
  <conditionalFormatting sqref="W100">
    <cfRule type="duplicateValues" dxfId="4534" priority="7"/>
  </conditionalFormatting>
  <conditionalFormatting sqref="W101">
    <cfRule type="duplicateValues" dxfId="4533" priority="6"/>
  </conditionalFormatting>
  <conditionalFormatting sqref="W102">
    <cfRule type="duplicateValues" dxfId="4532" priority="5"/>
  </conditionalFormatting>
  <conditionalFormatting sqref="W103">
    <cfRule type="duplicateValues" dxfId="4531" priority="4"/>
  </conditionalFormatting>
  <conditionalFormatting sqref="W104">
    <cfRule type="duplicateValues" dxfId="4530" priority="3"/>
  </conditionalFormatting>
  <conditionalFormatting sqref="W105">
    <cfRule type="duplicateValues" dxfId="4529" priority="2"/>
  </conditionalFormatting>
  <conditionalFormatting sqref="W6:W105">
    <cfRule type="expression" dxfId="4528" priority="1">
      <formula>ISNA($N6)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workbookViewId="0">
      <selection activeCell="B6" sqref="B6:K105"/>
    </sheetView>
  </sheetViews>
  <sheetFormatPr defaultRowHeight="15" x14ac:dyDescent="0.25"/>
  <cols>
    <col min="1" max="1" width="14.5703125" style="8" bestFit="1" customWidth="1"/>
    <col min="2" max="2" width="9.140625" style="2" customWidth="1"/>
    <col min="3" max="12" width="9.140625" style="2"/>
    <col min="13" max="13" width="18.28515625" style="2" customWidth="1"/>
    <col min="14" max="14" width="9.140625" style="3"/>
    <col min="15" max="15" width="9.140625" style="4"/>
    <col min="16" max="16" width="9.140625" style="2"/>
    <col min="17" max="17" width="16.5703125" style="2" bestFit="1" customWidth="1"/>
    <col min="18" max="16384" width="9.140625" style="2"/>
  </cols>
  <sheetData>
    <row r="1" spans="1:23" x14ac:dyDescent="0.25">
      <c r="A1" s="31" t="s">
        <v>0</v>
      </c>
      <c r="B1" s="65" t="s">
        <v>57</v>
      </c>
      <c r="C1" s="65" t="s">
        <v>57</v>
      </c>
      <c r="D1" s="65" t="s">
        <v>57</v>
      </c>
      <c r="E1" s="32" t="s">
        <v>4</v>
      </c>
      <c r="F1" s="62"/>
      <c r="G1" s="65" t="s">
        <v>61</v>
      </c>
      <c r="H1" s="65" t="s">
        <v>61</v>
      </c>
      <c r="I1" s="32" t="s">
        <v>2</v>
      </c>
      <c r="J1" s="65" t="s">
        <v>59</v>
      </c>
      <c r="K1" s="66" t="s">
        <v>59</v>
      </c>
    </row>
    <row r="2" spans="1:23" ht="15.75" thickBot="1" x14ac:dyDescent="0.3">
      <c r="A2" s="33" t="s">
        <v>1</v>
      </c>
      <c r="B2" s="67" t="s">
        <v>58</v>
      </c>
      <c r="C2" s="67" t="s">
        <v>58</v>
      </c>
      <c r="D2" s="67" t="s">
        <v>58</v>
      </c>
      <c r="E2" s="34" t="s">
        <v>3</v>
      </c>
      <c r="F2" s="63"/>
      <c r="G2" s="67" t="s">
        <v>62</v>
      </c>
      <c r="H2" s="67" t="s">
        <v>62</v>
      </c>
      <c r="I2" s="34" t="s">
        <v>24</v>
      </c>
      <c r="J2" s="67" t="s">
        <v>60</v>
      </c>
      <c r="K2" s="68" t="s">
        <v>60</v>
      </c>
      <c r="M2" s="5"/>
    </row>
    <row r="3" spans="1:23" x14ac:dyDescent="0.25">
      <c r="A3" s="6"/>
    </row>
    <row r="4" spans="1:23" ht="15.75" thickBot="1" x14ac:dyDescent="0.3">
      <c r="A4" s="2"/>
      <c r="B4" s="125" t="s">
        <v>22</v>
      </c>
      <c r="C4" s="125"/>
      <c r="D4" s="125"/>
      <c r="E4" s="125"/>
      <c r="F4" s="125"/>
      <c r="G4" s="125"/>
      <c r="H4" s="125"/>
      <c r="I4" s="125"/>
      <c r="J4" s="125"/>
      <c r="K4" s="125"/>
    </row>
    <row r="5" spans="1:23" s="6" customFormat="1" ht="15.75" thickBot="1" x14ac:dyDescent="0.3">
      <c r="A5" s="6" t="s">
        <v>23</v>
      </c>
      <c r="B5" s="9" t="s">
        <v>63</v>
      </c>
      <c r="C5" s="1" t="s">
        <v>64</v>
      </c>
      <c r="D5" s="1" t="s">
        <v>65</v>
      </c>
      <c r="E5" s="1" t="s">
        <v>66</v>
      </c>
      <c r="F5" s="1" t="b">
        <v>1</v>
      </c>
      <c r="G5" s="1" t="s">
        <v>67</v>
      </c>
      <c r="H5" s="1" t="s">
        <v>68</v>
      </c>
      <c r="I5" s="1" t="s">
        <v>69</v>
      </c>
      <c r="J5" s="1" t="s">
        <v>70</v>
      </c>
      <c r="K5" s="10" t="s">
        <v>71</v>
      </c>
      <c r="M5" s="14" t="s">
        <v>16</v>
      </c>
      <c r="N5" s="15" t="s">
        <v>17</v>
      </c>
      <c r="O5" s="7"/>
      <c r="Q5" s="6" t="s">
        <v>18</v>
      </c>
      <c r="R5" s="28" t="s">
        <v>19</v>
      </c>
      <c r="S5" s="10" t="s">
        <v>20</v>
      </c>
      <c r="U5" s="6" t="s">
        <v>29</v>
      </c>
      <c r="V5" s="6" t="s">
        <v>28</v>
      </c>
      <c r="W5" s="6" t="s">
        <v>30</v>
      </c>
    </row>
    <row r="6" spans="1:23" x14ac:dyDescent="0.25">
      <c r="A6" s="11" t="s">
        <v>63</v>
      </c>
      <c r="B6" s="41">
        <v>1.076565912532766</v>
      </c>
      <c r="C6" s="42">
        <v>0.92032317588909773</v>
      </c>
      <c r="D6" s="42">
        <v>1.2430000312610974</v>
      </c>
      <c r="E6" s="42">
        <v>1.2560347106554492</v>
      </c>
      <c r="F6" s="42">
        <v>1.1068182643654523</v>
      </c>
      <c r="G6" s="42">
        <v>0.97304733367357599</v>
      </c>
      <c r="H6" s="42">
        <v>0.83454983814245742</v>
      </c>
      <c r="I6" s="42">
        <v>1.2999910913821102</v>
      </c>
      <c r="J6" s="42">
        <v>1.0564147765510978</v>
      </c>
      <c r="K6" s="43">
        <v>0.94124467395482947</v>
      </c>
      <c r="M6" s="16" t="str">
        <f t="shared" ref="M6:M69" si="0">INDEX($B$5:$K$5,MATCH(MIN($B6:$K6),$B6:$K6,0))</f>
        <v>JASON</v>
      </c>
      <c r="N6" s="20" t="b">
        <f t="shared" ref="N6:N69" si="1">$M6 = $A6</f>
        <v>0</v>
      </c>
      <c r="Q6" s="22" t="s">
        <v>7</v>
      </c>
      <c r="R6" s="25">
        <f>IF(ISERR($O$15)," ",$O$15)</f>
        <v>0</v>
      </c>
      <c r="S6" s="20">
        <f>(10 - COUNTIF($N6:$N15,"#N/A"))</f>
        <v>5</v>
      </c>
      <c r="U6" s="16" t="str">
        <f t="shared" ref="U6:U69" si="2">INDEX($B$5:$K$5,MATCH(MIN($B6:$K6),$B6:$K6,0))</f>
        <v>JASON</v>
      </c>
      <c r="V6" s="16">
        <f>MIN(B6:K6)</f>
        <v>0.83454983814245742</v>
      </c>
      <c r="W6" s="16">
        <f>SMALL(B6:K6,2)-V6</f>
        <v>8.577333774664031E-2</v>
      </c>
    </row>
    <row r="7" spans="1:23" x14ac:dyDescent="0.25">
      <c r="A7" s="12" t="s">
        <v>63</v>
      </c>
      <c r="B7" s="44">
        <v>0.92021348644874479</v>
      </c>
      <c r="C7" s="45">
        <v>0.89239922227479973</v>
      </c>
      <c r="D7" s="45">
        <v>1.3576126877953176</v>
      </c>
      <c r="E7" s="45">
        <v>1.3658966643074257</v>
      </c>
      <c r="F7" s="45">
        <v>1.1687881151816719</v>
      </c>
      <c r="G7" s="45">
        <v>1.0883990833110397</v>
      </c>
      <c r="H7" s="45">
        <v>0.71015425249783171</v>
      </c>
      <c r="I7" s="45">
        <v>1.4118965655490967</v>
      </c>
      <c r="J7" s="45">
        <v>0.91744817187404148</v>
      </c>
      <c r="K7" s="46">
        <v>1.0498327090715203</v>
      </c>
      <c r="M7" s="18" t="str">
        <f t="shared" si="0"/>
        <v>JASON</v>
      </c>
      <c r="N7" s="17" t="b">
        <f t="shared" si="1"/>
        <v>0</v>
      </c>
      <c r="Q7" s="23" t="s">
        <v>6</v>
      </c>
      <c r="R7" s="26">
        <f>IF(ISERR($O$25)," ",$O$25)</f>
        <v>0.2</v>
      </c>
      <c r="S7" s="17">
        <f>(10 - COUNTIF($N16:$N25,"#N/A"))</f>
        <v>5</v>
      </c>
      <c r="U7" s="18" t="str">
        <f t="shared" si="2"/>
        <v>JASON</v>
      </c>
      <c r="V7" s="18">
        <f t="shared" ref="V7:V70" si="3">MIN(B7:K7)</f>
        <v>0.71015425249783171</v>
      </c>
      <c r="W7" s="18">
        <f t="shared" ref="W7:W70" si="4">SMALL(B7:K7,2)-V7</f>
        <v>0.18224496977696802</v>
      </c>
    </row>
    <row r="8" spans="1:23" x14ac:dyDescent="0.25">
      <c r="A8" s="12" t="s">
        <v>63</v>
      </c>
      <c r="B8" s="44">
        <v>0.85199482805069382</v>
      </c>
      <c r="C8" s="45">
        <v>0.73436713676463494</v>
      </c>
      <c r="D8" s="45">
        <v>1.2099079332502756</v>
      </c>
      <c r="E8" s="45">
        <v>1.2162146969692771</v>
      </c>
      <c r="F8" s="45">
        <v>1.0565586954368815</v>
      </c>
      <c r="G8" s="45">
        <v>0.96107889604426944</v>
      </c>
      <c r="H8" s="45">
        <v>0.61556112804039598</v>
      </c>
      <c r="I8" s="45">
        <v>1.2803401225147626</v>
      </c>
      <c r="J8" s="45">
        <v>0.87029816224837642</v>
      </c>
      <c r="K8" s="46">
        <v>0.9589293210011639</v>
      </c>
      <c r="M8" s="18" t="str">
        <f t="shared" si="0"/>
        <v>JASON</v>
      </c>
      <c r="N8" s="17" t="b">
        <f t="shared" si="1"/>
        <v>0</v>
      </c>
      <c r="Q8" s="23" t="s">
        <v>8</v>
      </c>
      <c r="R8" s="26">
        <f>IF(ISERR($O$35)," ",$O$35)</f>
        <v>0</v>
      </c>
      <c r="S8" s="17">
        <f>(10 - COUNTIF($N26:$N35,"#N/A"))</f>
        <v>5</v>
      </c>
      <c r="U8" s="18" t="str">
        <f t="shared" si="2"/>
        <v>JASON</v>
      </c>
      <c r="V8" s="18">
        <f t="shared" si="3"/>
        <v>0.61556112804039598</v>
      </c>
      <c r="W8" s="18">
        <f t="shared" si="4"/>
        <v>0.11880600872423897</v>
      </c>
    </row>
    <row r="9" spans="1:23" x14ac:dyDescent="0.25">
      <c r="A9" s="12" t="s">
        <v>63</v>
      </c>
      <c r="B9" s="44">
        <v>0.90502913993532363</v>
      </c>
      <c r="C9" s="45">
        <v>0.92129135612201229</v>
      </c>
      <c r="D9" s="45">
        <v>1.3744356077455893</v>
      </c>
      <c r="E9" s="45">
        <v>1.3762471930861702</v>
      </c>
      <c r="F9" s="45">
        <v>1.2453175280013302</v>
      </c>
      <c r="G9" s="45">
        <v>1.1425276658529484</v>
      </c>
      <c r="H9" s="45">
        <v>0.71404567910151417</v>
      </c>
      <c r="I9" s="45">
        <v>1.4526156613940038</v>
      </c>
      <c r="J9" s="45">
        <v>0.95415775984291828</v>
      </c>
      <c r="K9" s="46">
        <v>1.1121823926227583</v>
      </c>
      <c r="M9" s="18" t="str">
        <f t="shared" si="0"/>
        <v>JASON</v>
      </c>
      <c r="N9" s="17" t="b">
        <f t="shared" si="1"/>
        <v>0</v>
      </c>
      <c r="Q9" s="23" t="s">
        <v>9</v>
      </c>
      <c r="R9" s="26">
        <f>IF(ISERR($O$45)," ",$O$45)</f>
        <v>1</v>
      </c>
      <c r="S9" s="17">
        <f>(10 - COUNTIF($N36:$N45,"#N/A"))</f>
        <v>5</v>
      </c>
      <c r="U9" s="18" t="str">
        <f t="shared" si="2"/>
        <v>JASON</v>
      </c>
      <c r="V9" s="18">
        <f t="shared" si="3"/>
        <v>0.71404567910151417</v>
      </c>
      <c r="W9" s="18">
        <f t="shared" si="4"/>
        <v>0.19098346083380946</v>
      </c>
    </row>
    <row r="10" spans="1:23" x14ac:dyDescent="0.25">
      <c r="A10" s="12" t="s">
        <v>63</v>
      </c>
      <c r="B10" s="44">
        <v>0.83040307264298929</v>
      </c>
      <c r="C10" s="45">
        <v>0.77525086687743372</v>
      </c>
      <c r="D10" s="45">
        <v>1.2728817573090483</v>
      </c>
      <c r="E10" s="45">
        <v>1.2817489179122274</v>
      </c>
      <c r="F10" s="45">
        <v>1.0851757521300143</v>
      </c>
      <c r="G10" s="45">
        <v>1.0192518106098101</v>
      </c>
      <c r="H10" s="45">
        <v>0.59862975257214712</v>
      </c>
      <c r="I10" s="45">
        <v>1.349544230849957</v>
      </c>
      <c r="J10" s="45">
        <v>0.83526657602565613</v>
      </c>
      <c r="K10" s="46">
        <v>0.98596179154577879</v>
      </c>
      <c r="M10" s="18" t="str">
        <f t="shared" si="0"/>
        <v>JASON</v>
      </c>
      <c r="N10" s="17" t="b">
        <f t="shared" si="1"/>
        <v>0</v>
      </c>
      <c r="Q10" s="23" t="s">
        <v>10</v>
      </c>
      <c r="R10" s="26">
        <f>IF(ISERR($O$55)," ",$O$55)</f>
        <v>0.8</v>
      </c>
      <c r="S10" s="17">
        <f>(10 - COUNTIF($N46:$N55,"#N/A"))</f>
        <v>5</v>
      </c>
      <c r="U10" s="18" t="str">
        <f t="shared" si="2"/>
        <v>JASON</v>
      </c>
      <c r="V10" s="18">
        <f t="shared" si="3"/>
        <v>0.59862975257214712</v>
      </c>
      <c r="W10" s="18">
        <f t="shared" si="4"/>
        <v>0.1766211143052866</v>
      </c>
    </row>
    <row r="11" spans="1:23" x14ac:dyDescent="0.25">
      <c r="A11" s="12" t="s">
        <v>27</v>
      </c>
      <c r="B11" s="44" t="s">
        <v>27</v>
      </c>
      <c r="C11" s="45" t="s">
        <v>27</v>
      </c>
      <c r="D11" s="45" t="s">
        <v>27</v>
      </c>
      <c r="E11" s="45" t="s">
        <v>27</v>
      </c>
      <c r="F11" s="45" t="s">
        <v>27</v>
      </c>
      <c r="G11" s="45" t="s">
        <v>27</v>
      </c>
      <c r="H11" s="45" t="s">
        <v>27</v>
      </c>
      <c r="I11" s="45" t="s">
        <v>27</v>
      </c>
      <c r="J11" s="45" t="s">
        <v>27</v>
      </c>
      <c r="K11" s="46" t="s">
        <v>27</v>
      </c>
      <c r="M11" s="18" t="e">
        <f t="shared" si="0"/>
        <v>#N/A</v>
      </c>
      <c r="N11" s="17" t="e">
        <f t="shared" si="1"/>
        <v>#N/A</v>
      </c>
      <c r="Q11" s="23" t="s">
        <v>11</v>
      </c>
      <c r="R11" s="26">
        <f>IF(ISERR($O$65)," ",$O$65)</f>
        <v>1</v>
      </c>
      <c r="S11" s="17">
        <f>(10 - COUNTIF($N56:$N65,"#N/A"))</f>
        <v>5</v>
      </c>
      <c r="U11" s="18" t="e">
        <f t="shared" si="2"/>
        <v>#N/A</v>
      </c>
      <c r="V11" s="18">
        <f t="shared" si="3"/>
        <v>0</v>
      </c>
      <c r="W11" s="18" t="e">
        <f t="shared" si="4"/>
        <v>#NUM!</v>
      </c>
    </row>
    <row r="12" spans="1:23" x14ac:dyDescent="0.25">
      <c r="A12" s="12" t="s">
        <v>27</v>
      </c>
      <c r="B12" s="44" t="s">
        <v>27</v>
      </c>
      <c r="C12" s="45" t="s">
        <v>27</v>
      </c>
      <c r="D12" s="45" t="s">
        <v>27</v>
      </c>
      <c r="E12" s="45" t="s">
        <v>27</v>
      </c>
      <c r="F12" s="45" t="s">
        <v>27</v>
      </c>
      <c r="G12" s="45" t="s">
        <v>27</v>
      </c>
      <c r="H12" s="45" t="s">
        <v>27</v>
      </c>
      <c r="I12" s="45" t="s">
        <v>27</v>
      </c>
      <c r="J12" s="45" t="s">
        <v>27</v>
      </c>
      <c r="K12" s="46" t="s">
        <v>27</v>
      </c>
      <c r="M12" s="18" t="e">
        <f t="shared" si="0"/>
        <v>#N/A</v>
      </c>
      <c r="N12" s="17" t="e">
        <f t="shared" si="1"/>
        <v>#N/A</v>
      </c>
      <c r="Q12" s="23" t="s">
        <v>12</v>
      </c>
      <c r="R12" s="26">
        <f>IF(ISERR($O$75)," ",$O$75)</f>
        <v>0.4</v>
      </c>
      <c r="S12" s="17">
        <f>(10 - COUNTIF($N66:$N75,"#N/A"))</f>
        <v>5</v>
      </c>
      <c r="U12" s="18" t="e">
        <f t="shared" si="2"/>
        <v>#N/A</v>
      </c>
      <c r="V12" s="18">
        <f t="shared" si="3"/>
        <v>0</v>
      </c>
      <c r="W12" s="18" t="e">
        <f t="shared" si="4"/>
        <v>#NUM!</v>
      </c>
    </row>
    <row r="13" spans="1:23" x14ac:dyDescent="0.25">
      <c r="A13" s="12" t="s">
        <v>27</v>
      </c>
      <c r="B13" s="44" t="s">
        <v>27</v>
      </c>
      <c r="C13" s="45" t="s">
        <v>27</v>
      </c>
      <c r="D13" s="45" t="s">
        <v>27</v>
      </c>
      <c r="E13" s="45" t="s">
        <v>27</v>
      </c>
      <c r="F13" s="45" t="s">
        <v>27</v>
      </c>
      <c r="G13" s="45" t="s">
        <v>27</v>
      </c>
      <c r="H13" s="45" t="s">
        <v>27</v>
      </c>
      <c r="I13" s="45" t="s">
        <v>27</v>
      </c>
      <c r="J13" s="45" t="s">
        <v>27</v>
      </c>
      <c r="K13" s="46" t="s">
        <v>27</v>
      </c>
      <c r="M13" s="18" t="e">
        <f t="shared" si="0"/>
        <v>#N/A</v>
      </c>
      <c r="N13" s="17" t="e">
        <f t="shared" si="1"/>
        <v>#N/A</v>
      </c>
      <c r="Q13" s="23" t="s">
        <v>13</v>
      </c>
      <c r="R13" s="26">
        <f>IF(ISERR($O$85)," ",$O$85)</f>
        <v>1</v>
      </c>
      <c r="S13" s="17">
        <f>(10 - COUNTIF($N76:$N85,"#N/A"))</f>
        <v>5</v>
      </c>
      <c r="U13" s="18" t="e">
        <f t="shared" si="2"/>
        <v>#N/A</v>
      </c>
      <c r="V13" s="18">
        <f t="shared" si="3"/>
        <v>0</v>
      </c>
      <c r="W13" s="18" t="e">
        <f t="shared" si="4"/>
        <v>#NUM!</v>
      </c>
    </row>
    <row r="14" spans="1:23" ht="15.75" thickBot="1" x14ac:dyDescent="0.3">
      <c r="A14" s="12" t="s">
        <v>27</v>
      </c>
      <c r="B14" s="44" t="s">
        <v>27</v>
      </c>
      <c r="C14" s="45" t="s">
        <v>27</v>
      </c>
      <c r="D14" s="45" t="s">
        <v>27</v>
      </c>
      <c r="E14" s="45" t="s">
        <v>27</v>
      </c>
      <c r="F14" s="45" t="s">
        <v>27</v>
      </c>
      <c r="G14" s="45" t="s">
        <v>27</v>
      </c>
      <c r="H14" s="45" t="s">
        <v>27</v>
      </c>
      <c r="I14" s="45" t="s">
        <v>27</v>
      </c>
      <c r="J14" s="45" t="s">
        <v>27</v>
      </c>
      <c r="K14" s="46" t="s">
        <v>27</v>
      </c>
      <c r="M14" s="18" t="e">
        <f t="shared" si="0"/>
        <v>#N/A</v>
      </c>
      <c r="N14" s="17" t="e">
        <f t="shared" si="1"/>
        <v>#N/A</v>
      </c>
      <c r="Q14" s="23" t="s">
        <v>14</v>
      </c>
      <c r="R14" s="26">
        <f>IF(ISERR($O$95)," ",$O$95)</f>
        <v>1</v>
      </c>
      <c r="S14" s="17">
        <f>(10 - COUNTIF($N86:$N95,"#N/A"))</f>
        <v>5</v>
      </c>
      <c r="U14" s="18" t="e">
        <f t="shared" si="2"/>
        <v>#N/A</v>
      </c>
      <c r="V14" s="18">
        <f t="shared" si="3"/>
        <v>0</v>
      </c>
      <c r="W14" s="18" t="e">
        <f t="shared" si="4"/>
        <v>#NUM!</v>
      </c>
    </row>
    <row r="15" spans="1:23" ht="15.75" thickBot="1" x14ac:dyDescent="0.3">
      <c r="A15" s="13" t="s">
        <v>27</v>
      </c>
      <c r="B15" s="47" t="s">
        <v>27</v>
      </c>
      <c r="C15" s="48" t="s">
        <v>27</v>
      </c>
      <c r="D15" s="48" t="s">
        <v>27</v>
      </c>
      <c r="E15" s="48" t="s">
        <v>27</v>
      </c>
      <c r="F15" s="48" t="s">
        <v>27</v>
      </c>
      <c r="G15" s="48" t="s">
        <v>27</v>
      </c>
      <c r="H15" s="48" t="s">
        <v>27</v>
      </c>
      <c r="I15" s="48" t="s">
        <v>27</v>
      </c>
      <c r="J15" s="48" t="s">
        <v>27</v>
      </c>
      <c r="K15" s="49" t="s">
        <v>27</v>
      </c>
      <c r="M15" s="19" t="e">
        <f t="shared" si="0"/>
        <v>#N/A</v>
      </c>
      <c r="N15" s="21" t="e">
        <f t="shared" si="1"/>
        <v>#N/A</v>
      </c>
      <c r="O15" s="30">
        <f>COUNTIF($N6:$N15,TRUE)/(10 - COUNTIF($N6:$N15,"#N/A"))</f>
        <v>0</v>
      </c>
      <c r="Q15" s="24" t="s">
        <v>15</v>
      </c>
      <c r="R15" s="27">
        <f>IF(ISERR($O$105)," ",$O$105)</f>
        <v>1</v>
      </c>
      <c r="S15" s="21">
        <f>(10 - COUNTIF($N96:$N105,"#N/A"))</f>
        <v>5</v>
      </c>
      <c r="U15" s="19" t="e">
        <f t="shared" si="2"/>
        <v>#N/A</v>
      </c>
      <c r="V15" s="19">
        <f t="shared" si="3"/>
        <v>0</v>
      </c>
      <c r="W15" s="19" t="e">
        <f t="shared" si="4"/>
        <v>#NUM!</v>
      </c>
    </row>
    <row r="16" spans="1:23" ht="15.75" thickBot="1" x14ac:dyDescent="0.3">
      <c r="A16" s="11" t="s">
        <v>64</v>
      </c>
      <c r="B16" s="41">
        <v>0.81398163156563175</v>
      </c>
      <c r="C16" s="42">
        <v>0.51788094467666801</v>
      </c>
      <c r="D16" s="42">
        <v>1.1691372248539218</v>
      </c>
      <c r="E16" s="42">
        <v>1.1582279674940774</v>
      </c>
      <c r="F16" s="42">
        <v>1.0000679995127109</v>
      </c>
      <c r="G16" s="42">
        <v>1.0365837734043373</v>
      </c>
      <c r="H16" s="42">
        <v>0.57974362574050686</v>
      </c>
      <c r="I16" s="42">
        <v>1.3647566143284415</v>
      </c>
      <c r="J16" s="42">
        <v>0.69859410708232561</v>
      </c>
      <c r="K16" s="43">
        <v>0.90654204626896917</v>
      </c>
      <c r="M16" s="16" t="str">
        <f t="shared" si="0"/>
        <v>MISSISSIPPI</v>
      </c>
      <c r="N16" s="20" t="b">
        <f t="shared" si="1"/>
        <v>1</v>
      </c>
      <c r="U16" s="16" t="str">
        <f t="shared" si="2"/>
        <v>MISSISSIPPI</v>
      </c>
      <c r="V16" s="16">
        <f t="shared" si="3"/>
        <v>0.51788094467666801</v>
      </c>
      <c r="W16" s="16">
        <f t="shared" si="4"/>
        <v>6.1862681063838854E-2</v>
      </c>
    </row>
    <row r="17" spans="1:23" ht="15.75" thickBot="1" x14ac:dyDescent="0.3">
      <c r="A17" s="12" t="s">
        <v>64</v>
      </c>
      <c r="B17" s="44">
        <v>0.82456949404313651</v>
      </c>
      <c r="C17" s="45">
        <v>0.75075874564979861</v>
      </c>
      <c r="D17" s="45">
        <v>1.397620001962137</v>
      </c>
      <c r="E17" s="45">
        <v>1.3941559886260853</v>
      </c>
      <c r="F17" s="45">
        <v>1.1877037912152586</v>
      </c>
      <c r="G17" s="45">
        <v>1.2501320643726708</v>
      </c>
      <c r="H17" s="45">
        <v>0.67602259092315786</v>
      </c>
      <c r="I17" s="45">
        <v>1.5731749862525377</v>
      </c>
      <c r="J17" s="45">
        <v>0.72555807225778346</v>
      </c>
      <c r="K17" s="46">
        <v>1.1056807825186508</v>
      </c>
      <c r="M17" s="18" t="str">
        <f t="shared" si="0"/>
        <v>JASON</v>
      </c>
      <c r="N17" s="17" t="b">
        <f t="shared" si="1"/>
        <v>0</v>
      </c>
      <c r="Q17" s="61" t="s">
        <v>21</v>
      </c>
      <c r="R17" s="126">
        <f>COUNTIF($N6:$N105,TRUE)/(100 - COUNTIF($N6:$N105,"#N/A"))</f>
        <v>0.64</v>
      </c>
      <c r="S17" s="127"/>
      <c r="U17" s="18" t="str">
        <f t="shared" si="2"/>
        <v>JASON</v>
      </c>
      <c r="V17" s="18">
        <f t="shared" si="3"/>
        <v>0.67602259092315786</v>
      </c>
      <c r="W17" s="18">
        <f t="shared" si="4"/>
        <v>4.9535481334625597E-2</v>
      </c>
    </row>
    <row r="18" spans="1:23" x14ac:dyDescent="0.25">
      <c r="A18" s="12" t="s">
        <v>64</v>
      </c>
      <c r="B18" s="44">
        <v>0.54653103921595358</v>
      </c>
      <c r="C18" s="45">
        <v>0.64183344718402535</v>
      </c>
      <c r="D18" s="45">
        <v>1.3843827723281499</v>
      </c>
      <c r="E18" s="45">
        <v>1.3884500818157413</v>
      </c>
      <c r="F18" s="45">
        <v>1.1218148332846747</v>
      </c>
      <c r="G18" s="45">
        <v>1.2311862311255954</v>
      </c>
      <c r="H18" s="45">
        <v>0.42572478790562573</v>
      </c>
      <c r="I18" s="45">
        <v>1.5283555953062411</v>
      </c>
      <c r="J18" s="45">
        <v>0.57169204629761949</v>
      </c>
      <c r="K18" s="46">
        <v>1.1044316556329394</v>
      </c>
      <c r="M18" s="18" t="str">
        <f t="shared" si="0"/>
        <v>JASON</v>
      </c>
      <c r="N18" s="17" t="b">
        <f t="shared" si="1"/>
        <v>0</v>
      </c>
      <c r="U18" s="18" t="str">
        <f t="shared" si="2"/>
        <v>JASON</v>
      </c>
      <c r="V18" s="18">
        <f t="shared" si="3"/>
        <v>0.42572478790562573</v>
      </c>
      <c r="W18" s="18">
        <f t="shared" si="4"/>
        <v>0.12080625131032785</v>
      </c>
    </row>
    <row r="19" spans="1:23" x14ac:dyDescent="0.25">
      <c r="A19" s="12" t="s">
        <v>64</v>
      </c>
      <c r="B19" s="44">
        <v>0.57863896481574895</v>
      </c>
      <c r="C19" s="45">
        <v>0.61515682027099416</v>
      </c>
      <c r="D19" s="45">
        <v>1.3802137680399627</v>
      </c>
      <c r="E19" s="45">
        <v>1.3773786722368939</v>
      </c>
      <c r="F19" s="45">
        <v>1.0732361692735062</v>
      </c>
      <c r="G19" s="45">
        <v>1.2499193780444577</v>
      </c>
      <c r="H19" s="45">
        <v>0.48609625020830782</v>
      </c>
      <c r="I19" s="45">
        <v>1.565732240317973</v>
      </c>
      <c r="J19" s="45">
        <v>0.58714158903905611</v>
      </c>
      <c r="K19" s="46">
        <v>1.1131888375591787</v>
      </c>
      <c r="M19" s="18" t="str">
        <f t="shared" si="0"/>
        <v>JASON</v>
      </c>
      <c r="N19" s="17" t="b">
        <f t="shared" si="1"/>
        <v>0</v>
      </c>
      <c r="U19" s="18" t="str">
        <f t="shared" si="2"/>
        <v>JASON</v>
      </c>
      <c r="V19" s="18">
        <f t="shared" si="3"/>
        <v>0.48609625020830782</v>
      </c>
      <c r="W19" s="18">
        <f t="shared" si="4"/>
        <v>9.2542714607441123E-2</v>
      </c>
    </row>
    <row r="20" spans="1:23" x14ac:dyDescent="0.25">
      <c r="A20" s="12" t="s">
        <v>64</v>
      </c>
      <c r="B20" s="44">
        <v>0.76986123128629635</v>
      </c>
      <c r="C20" s="45">
        <v>0.63659945201717028</v>
      </c>
      <c r="D20" s="45">
        <v>1.3190594764325783</v>
      </c>
      <c r="E20" s="45">
        <v>1.3210893130796102</v>
      </c>
      <c r="F20" s="45">
        <v>1.0755121626242541</v>
      </c>
      <c r="G20" s="45">
        <v>1.1671794301131462</v>
      </c>
      <c r="H20" s="45">
        <v>0.61280004136540711</v>
      </c>
      <c r="I20" s="45">
        <v>1.4960395673622058</v>
      </c>
      <c r="J20" s="45">
        <v>0.65595096375714468</v>
      </c>
      <c r="K20" s="46">
        <v>1.027925808181668</v>
      </c>
      <c r="M20" s="18" t="str">
        <f t="shared" si="0"/>
        <v>JASON</v>
      </c>
      <c r="N20" s="17" t="b">
        <f t="shared" si="1"/>
        <v>0</v>
      </c>
      <c r="U20" s="18" t="str">
        <f t="shared" si="2"/>
        <v>JASON</v>
      </c>
      <c r="V20" s="18">
        <f t="shared" si="3"/>
        <v>0.61280004136540711</v>
      </c>
      <c r="W20" s="18">
        <f t="shared" si="4"/>
        <v>2.3799410651763164E-2</v>
      </c>
    </row>
    <row r="21" spans="1:23" x14ac:dyDescent="0.25">
      <c r="A21" s="12" t="s">
        <v>27</v>
      </c>
      <c r="B21" s="44" t="s">
        <v>27</v>
      </c>
      <c r="C21" s="45" t="s">
        <v>27</v>
      </c>
      <c r="D21" s="45" t="s">
        <v>27</v>
      </c>
      <c r="E21" s="45" t="s">
        <v>27</v>
      </c>
      <c r="F21" s="45" t="s">
        <v>27</v>
      </c>
      <c r="G21" s="45" t="s">
        <v>27</v>
      </c>
      <c r="H21" s="45" t="s">
        <v>27</v>
      </c>
      <c r="I21" s="45" t="s">
        <v>27</v>
      </c>
      <c r="J21" s="45" t="s">
        <v>27</v>
      </c>
      <c r="K21" s="46" t="s">
        <v>27</v>
      </c>
      <c r="M21" s="18" t="e">
        <f t="shared" si="0"/>
        <v>#N/A</v>
      </c>
      <c r="N21" s="17" t="e">
        <f t="shared" si="1"/>
        <v>#N/A</v>
      </c>
      <c r="U21" s="18" t="e">
        <f t="shared" si="2"/>
        <v>#N/A</v>
      </c>
      <c r="V21" s="18">
        <f t="shared" si="3"/>
        <v>0</v>
      </c>
      <c r="W21" s="18" t="e">
        <f t="shared" si="4"/>
        <v>#NUM!</v>
      </c>
    </row>
    <row r="22" spans="1:23" x14ac:dyDescent="0.25">
      <c r="A22" s="12" t="s">
        <v>27</v>
      </c>
      <c r="B22" s="44" t="s">
        <v>27</v>
      </c>
      <c r="C22" s="45" t="s">
        <v>27</v>
      </c>
      <c r="D22" s="45" t="s">
        <v>27</v>
      </c>
      <c r="E22" s="45" t="s">
        <v>27</v>
      </c>
      <c r="F22" s="45" t="s">
        <v>27</v>
      </c>
      <c r="G22" s="45" t="s">
        <v>27</v>
      </c>
      <c r="H22" s="45" t="s">
        <v>27</v>
      </c>
      <c r="I22" s="45" t="s">
        <v>27</v>
      </c>
      <c r="J22" s="45" t="s">
        <v>27</v>
      </c>
      <c r="K22" s="46" t="s">
        <v>27</v>
      </c>
      <c r="M22" s="18" t="e">
        <f t="shared" si="0"/>
        <v>#N/A</v>
      </c>
      <c r="N22" s="17" t="e">
        <f t="shared" si="1"/>
        <v>#N/A</v>
      </c>
      <c r="U22" s="18" t="e">
        <f t="shared" si="2"/>
        <v>#N/A</v>
      </c>
      <c r="V22" s="18">
        <f t="shared" si="3"/>
        <v>0</v>
      </c>
      <c r="W22" s="18" t="e">
        <f t="shared" si="4"/>
        <v>#NUM!</v>
      </c>
    </row>
    <row r="23" spans="1:23" x14ac:dyDescent="0.25">
      <c r="A23" s="12" t="s">
        <v>27</v>
      </c>
      <c r="B23" s="44" t="s">
        <v>27</v>
      </c>
      <c r="C23" s="45" t="s">
        <v>27</v>
      </c>
      <c r="D23" s="45" t="s">
        <v>27</v>
      </c>
      <c r="E23" s="45" t="s">
        <v>27</v>
      </c>
      <c r="F23" s="45" t="s">
        <v>27</v>
      </c>
      <c r="G23" s="45" t="s">
        <v>27</v>
      </c>
      <c r="H23" s="45" t="s">
        <v>27</v>
      </c>
      <c r="I23" s="45" t="s">
        <v>27</v>
      </c>
      <c r="J23" s="45" t="s">
        <v>27</v>
      </c>
      <c r="K23" s="46" t="s">
        <v>27</v>
      </c>
      <c r="M23" s="18" t="e">
        <f t="shared" si="0"/>
        <v>#N/A</v>
      </c>
      <c r="N23" s="17" t="e">
        <f t="shared" si="1"/>
        <v>#N/A</v>
      </c>
      <c r="U23" s="18" t="e">
        <f t="shared" si="2"/>
        <v>#N/A</v>
      </c>
      <c r="V23" s="18">
        <f t="shared" si="3"/>
        <v>0</v>
      </c>
      <c r="W23" s="18" t="e">
        <f t="shared" si="4"/>
        <v>#NUM!</v>
      </c>
    </row>
    <row r="24" spans="1:23" ht="15.75" thickBot="1" x14ac:dyDescent="0.3">
      <c r="A24" s="12" t="s">
        <v>27</v>
      </c>
      <c r="B24" s="44" t="s">
        <v>27</v>
      </c>
      <c r="C24" s="45" t="s">
        <v>27</v>
      </c>
      <c r="D24" s="45" t="s">
        <v>27</v>
      </c>
      <c r="E24" s="45" t="s">
        <v>27</v>
      </c>
      <c r="F24" s="45" t="s">
        <v>27</v>
      </c>
      <c r="G24" s="45" t="s">
        <v>27</v>
      </c>
      <c r="H24" s="50" t="s">
        <v>27</v>
      </c>
      <c r="I24" s="45" t="s">
        <v>27</v>
      </c>
      <c r="J24" s="45" t="s">
        <v>27</v>
      </c>
      <c r="K24" s="46" t="s">
        <v>27</v>
      </c>
      <c r="M24" s="18" t="e">
        <f t="shared" si="0"/>
        <v>#N/A</v>
      </c>
      <c r="N24" s="17" t="e">
        <f t="shared" si="1"/>
        <v>#N/A</v>
      </c>
      <c r="U24" s="18" t="e">
        <f t="shared" si="2"/>
        <v>#N/A</v>
      </c>
      <c r="V24" s="18">
        <f t="shared" si="3"/>
        <v>0</v>
      </c>
      <c r="W24" s="18" t="e">
        <f t="shared" si="4"/>
        <v>#NUM!</v>
      </c>
    </row>
    <row r="25" spans="1:23" ht="15.75" thickBot="1" x14ac:dyDescent="0.3">
      <c r="A25" s="13" t="s">
        <v>27</v>
      </c>
      <c r="B25" s="47" t="s">
        <v>27</v>
      </c>
      <c r="C25" s="48" t="s">
        <v>27</v>
      </c>
      <c r="D25" s="48" t="s">
        <v>27</v>
      </c>
      <c r="E25" s="48" t="s">
        <v>27</v>
      </c>
      <c r="F25" s="48" t="s">
        <v>27</v>
      </c>
      <c r="G25" s="48" t="s">
        <v>27</v>
      </c>
      <c r="H25" s="48" t="s">
        <v>27</v>
      </c>
      <c r="I25" s="48" t="s">
        <v>27</v>
      </c>
      <c r="J25" s="48" t="s">
        <v>27</v>
      </c>
      <c r="K25" s="49" t="s">
        <v>27</v>
      </c>
      <c r="M25" s="19" t="e">
        <f t="shared" si="0"/>
        <v>#N/A</v>
      </c>
      <c r="N25" s="21" t="e">
        <f t="shared" si="1"/>
        <v>#N/A</v>
      </c>
      <c r="O25" s="30">
        <f>COUNTIF($N16:$N25,TRUE)/(10 - COUNTIF($N16:$N25,"#N/A"))</f>
        <v>0.2</v>
      </c>
      <c r="U25" s="19" t="e">
        <f t="shared" si="2"/>
        <v>#N/A</v>
      </c>
      <c r="V25" s="19">
        <f t="shared" si="3"/>
        <v>0</v>
      </c>
      <c r="W25" s="19" t="e">
        <f t="shared" si="4"/>
        <v>#NUM!</v>
      </c>
    </row>
    <row r="26" spans="1:23" x14ac:dyDescent="0.25">
      <c r="A26" s="11" t="s">
        <v>65</v>
      </c>
      <c r="B26" s="41">
        <v>1.7765695469824072</v>
      </c>
      <c r="C26" s="42">
        <v>1.1934588353532716</v>
      </c>
      <c r="D26" s="42">
        <v>0.72913205542993997</v>
      </c>
      <c r="E26" s="42">
        <v>0.71843752954823392</v>
      </c>
      <c r="F26" s="42">
        <v>0.84091831703139319</v>
      </c>
      <c r="G26" s="42">
        <v>0.78508314781272359</v>
      </c>
      <c r="H26" s="42">
        <v>1.5245409251288276</v>
      </c>
      <c r="I26" s="42">
        <v>0.86909772175314692</v>
      </c>
      <c r="J26" s="42">
        <v>1.7714143604056145</v>
      </c>
      <c r="K26" s="43">
        <v>0.80163387087525251</v>
      </c>
      <c r="M26" s="16" t="str">
        <f t="shared" si="0"/>
        <v>BLOOM</v>
      </c>
      <c r="N26" s="20" t="b">
        <f t="shared" si="1"/>
        <v>0</v>
      </c>
      <c r="U26" s="16" t="str">
        <f t="shared" si="2"/>
        <v>BLOOM</v>
      </c>
      <c r="V26" s="16">
        <f t="shared" si="3"/>
        <v>0.71843752954823392</v>
      </c>
      <c r="W26" s="16">
        <f t="shared" si="4"/>
        <v>1.0694525881706052E-2</v>
      </c>
    </row>
    <row r="27" spans="1:23" x14ac:dyDescent="0.25">
      <c r="A27" s="12" t="s">
        <v>65</v>
      </c>
      <c r="B27" s="44">
        <v>1.7896620854781196</v>
      </c>
      <c r="C27" s="45">
        <v>1.1732370749349952</v>
      </c>
      <c r="D27" s="45">
        <v>0.63000864618033181</v>
      </c>
      <c r="E27" s="45">
        <v>0.5848985083579501</v>
      </c>
      <c r="F27" s="45">
        <v>0.88978008913701012</v>
      </c>
      <c r="G27" s="45">
        <v>0.80368683414241315</v>
      </c>
      <c r="H27" s="45">
        <v>1.5429290819877621</v>
      </c>
      <c r="I27" s="45">
        <v>0.90282816997821325</v>
      </c>
      <c r="J27" s="45">
        <v>1.8018126528950247</v>
      </c>
      <c r="K27" s="46">
        <v>0.79366755700725999</v>
      </c>
      <c r="M27" s="18" t="str">
        <f t="shared" si="0"/>
        <v>BLOOM</v>
      </c>
      <c r="N27" s="17" t="b">
        <f t="shared" si="1"/>
        <v>0</v>
      </c>
      <c r="U27" s="18" t="str">
        <f t="shared" si="2"/>
        <v>BLOOM</v>
      </c>
      <c r="V27" s="18">
        <f t="shared" si="3"/>
        <v>0.5848985083579501</v>
      </c>
      <c r="W27" s="18">
        <f t="shared" si="4"/>
        <v>4.5110137822381713E-2</v>
      </c>
    </row>
    <row r="28" spans="1:23" x14ac:dyDescent="0.25">
      <c r="A28" s="12" t="s">
        <v>65</v>
      </c>
      <c r="B28" s="44">
        <v>1.6667151258735788</v>
      </c>
      <c r="C28" s="45">
        <v>1.1557028141512642</v>
      </c>
      <c r="D28" s="45">
        <v>0.96981192378438319</v>
      </c>
      <c r="E28" s="45">
        <v>0.94551149465769435</v>
      </c>
      <c r="F28" s="45">
        <v>0.86735098844916558</v>
      </c>
      <c r="G28" s="45">
        <v>0.85057555007253161</v>
      </c>
      <c r="H28" s="45">
        <v>1.403768233572982</v>
      </c>
      <c r="I28" s="45">
        <v>0.94221375427853149</v>
      </c>
      <c r="J28" s="45">
        <v>1.6586941653022451</v>
      </c>
      <c r="K28" s="46">
        <v>0.91932433346340903</v>
      </c>
      <c r="M28" s="18" t="str">
        <f t="shared" si="0"/>
        <v>TRUMPET</v>
      </c>
      <c r="N28" s="17" t="b">
        <f t="shared" si="1"/>
        <v>0</v>
      </c>
      <c r="U28" s="18" t="str">
        <f t="shared" si="2"/>
        <v>TRUMPET</v>
      </c>
      <c r="V28" s="18">
        <f t="shared" si="3"/>
        <v>0.85057555007253161</v>
      </c>
      <c r="W28" s="18">
        <f t="shared" si="4"/>
        <v>1.6775438376633978E-2</v>
      </c>
    </row>
    <row r="29" spans="1:23" x14ac:dyDescent="0.25">
      <c r="A29" s="12" t="s">
        <v>65</v>
      </c>
      <c r="B29" s="44">
        <v>1.8865587715659851</v>
      </c>
      <c r="C29" s="45">
        <v>1.4520970038948928</v>
      </c>
      <c r="D29" s="45">
        <v>1.2255747015530198</v>
      </c>
      <c r="E29" s="45">
        <v>1.1964925582007602</v>
      </c>
      <c r="F29" s="45">
        <v>1.1939563276598886</v>
      </c>
      <c r="G29" s="45">
        <v>1.1004433258789279</v>
      </c>
      <c r="H29" s="45">
        <v>1.6524681377150134</v>
      </c>
      <c r="I29" s="45">
        <v>1.1075926703527306</v>
      </c>
      <c r="J29" s="45">
        <v>1.9380226266096443</v>
      </c>
      <c r="K29" s="46">
        <v>1.1261639940716583</v>
      </c>
      <c r="M29" s="18" t="str">
        <f t="shared" si="0"/>
        <v>TRUMPET</v>
      </c>
      <c r="N29" s="17" t="b">
        <f t="shared" si="1"/>
        <v>0</v>
      </c>
      <c r="U29" s="18" t="str">
        <f t="shared" si="2"/>
        <v>TRUMPET</v>
      </c>
      <c r="V29" s="18">
        <f t="shared" si="3"/>
        <v>1.1004433258789279</v>
      </c>
      <c r="W29" s="18">
        <f t="shared" si="4"/>
        <v>7.1493444738026657E-3</v>
      </c>
    </row>
    <row r="30" spans="1:23" x14ac:dyDescent="0.25">
      <c r="A30" s="12" t="s">
        <v>65</v>
      </c>
      <c r="B30" s="44">
        <v>1.6846980686558977</v>
      </c>
      <c r="C30" s="45">
        <v>1.0478372150036304</v>
      </c>
      <c r="D30" s="45">
        <v>0.55128752893962751</v>
      </c>
      <c r="E30" s="45">
        <v>0.53392278484779498</v>
      </c>
      <c r="F30" s="45">
        <v>0.81065978164061603</v>
      </c>
      <c r="G30" s="45">
        <v>0.74165226739923995</v>
      </c>
      <c r="H30" s="45">
        <v>1.4160839020889444</v>
      </c>
      <c r="I30" s="45">
        <v>0.91308489598205289</v>
      </c>
      <c r="J30" s="45">
        <v>1.6384208848927615</v>
      </c>
      <c r="K30" s="46">
        <v>0.62803617351528995</v>
      </c>
      <c r="M30" s="18" t="str">
        <f t="shared" si="0"/>
        <v>BLOOM</v>
      </c>
      <c r="N30" s="17" t="b">
        <f t="shared" si="1"/>
        <v>0</v>
      </c>
      <c r="U30" s="18" t="str">
        <f t="shared" si="2"/>
        <v>BLOOM</v>
      </c>
      <c r="V30" s="18">
        <f t="shared" si="3"/>
        <v>0.53392278484779498</v>
      </c>
      <c r="W30" s="18">
        <f t="shared" si="4"/>
        <v>1.7364744091832529E-2</v>
      </c>
    </row>
    <row r="31" spans="1:23" x14ac:dyDescent="0.25">
      <c r="A31" s="12" t="s">
        <v>27</v>
      </c>
      <c r="B31" s="44" t="s">
        <v>27</v>
      </c>
      <c r="C31" s="45" t="s">
        <v>27</v>
      </c>
      <c r="D31" s="45" t="s">
        <v>27</v>
      </c>
      <c r="E31" s="45" t="s">
        <v>27</v>
      </c>
      <c r="F31" s="45" t="s">
        <v>27</v>
      </c>
      <c r="G31" s="45" t="s">
        <v>27</v>
      </c>
      <c r="H31" s="45" t="s">
        <v>27</v>
      </c>
      <c r="I31" s="45" t="s">
        <v>27</v>
      </c>
      <c r="J31" s="45" t="s">
        <v>27</v>
      </c>
      <c r="K31" s="46" t="s">
        <v>27</v>
      </c>
      <c r="M31" s="18" t="e">
        <f t="shared" si="0"/>
        <v>#N/A</v>
      </c>
      <c r="N31" s="17" t="e">
        <f t="shared" si="1"/>
        <v>#N/A</v>
      </c>
      <c r="U31" s="18" t="e">
        <f t="shared" si="2"/>
        <v>#N/A</v>
      </c>
      <c r="V31" s="18">
        <f t="shared" si="3"/>
        <v>0</v>
      </c>
      <c r="W31" s="18" t="e">
        <f t="shared" si="4"/>
        <v>#NUM!</v>
      </c>
    </row>
    <row r="32" spans="1:23" x14ac:dyDescent="0.25">
      <c r="A32" s="12" t="s">
        <v>27</v>
      </c>
      <c r="B32" s="44" t="s">
        <v>27</v>
      </c>
      <c r="C32" s="45" t="s">
        <v>27</v>
      </c>
      <c r="D32" s="45" t="s">
        <v>27</v>
      </c>
      <c r="E32" s="45" t="s">
        <v>27</v>
      </c>
      <c r="F32" s="45" t="s">
        <v>27</v>
      </c>
      <c r="G32" s="45" t="s">
        <v>27</v>
      </c>
      <c r="H32" s="45" t="s">
        <v>27</v>
      </c>
      <c r="I32" s="45" t="s">
        <v>27</v>
      </c>
      <c r="J32" s="45" t="s">
        <v>27</v>
      </c>
      <c r="K32" s="46" t="s">
        <v>27</v>
      </c>
      <c r="M32" s="18" t="e">
        <f t="shared" si="0"/>
        <v>#N/A</v>
      </c>
      <c r="N32" s="17" t="e">
        <f t="shared" si="1"/>
        <v>#N/A</v>
      </c>
      <c r="U32" s="18" t="e">
        <f t="shared" si="2"/>
        <v>#N/A</v>
      </c>
      <c r="V32" s="18">
        <f t="shared" si="3"/>
        <v>0</v>
      </c>
      <c r="W32" s="18" t="e">
        <f t="shared" si="4"/>
        <v>#NUM!</v>
      </c>
    </row>
    <row r="33" spans="1:23" x14ac:dyDescent="0.25">
      <c r="A33" s="12" t="s">
        <v>27</v>
      </c>
      <c r="B33" s="44" t="s">
        <v>27</v>
      </c>
      <c r="C33" s="45" t="s">
        <v>27</v>
      </c>
      <c r="D33" s="45" t="s">
        <v>27</v>
      </c>
      <c r="E33" s="45" t="s">
        <v>27</v>
      </c>
      <c r="F33" s="45" t="s">
        <v>27</v>
      </c>
      <c r="G33" s="45" t="s">
        <v>27</v>
      </c>
      <c r="H33" s="45" t="s">
        <v>27</v>
      </c>
      <c r="I33" s="45" t="s">
        <v>27</v>
      </c>
      <c r="J33" s="45" t="s">
        <v>27</v>
      </c>
      <c r="K33" s="46" t="s">
        <v>27</v>
      </c>
      <c r="M33" s="18" t="e">
        <f t="shared" si="0"/>
        <v>#N/A</v>
      </c>
      <c r="N33" s="17" t="e">
        <f t="shared" si="1"/>
        <v>#N/A</v>
      </c>
      <c r="U33" s="18" t="e">
        <f t="shared" si="2"/>
        <v>#N/A</v>
      </c>
      <c r="V33" s="18">
        <f t="shared" si="3"/>
        <v>0</v>
      </c>
      <c r="W33" s="18" t="e">
        <f t="shared" si="4"/>
        <v>#NUM!</v>
      </c>
    </row>
    <row r="34" spans="1:23" ht="15.75" thickBot="1" x14ac:dyDescent="0.3">
      <c r="A34" s="12" t="s">
        <v>27</v>
      </c>
      <c r="B34" s="44" t="s">
        <v>27</v>
      </c>
      <c r="C34" s="45" t="s">
        <v>27</v>
      </c>
      <c r="D34" s="45" t="s">
        <v>27</v>
      </c>
      <c r="E34" s="45" t="s">
        <v>27</v>
      </c>
      <c r="F34" s="45" t="s">
        <v>27</v>
      </c>
      <c r="G34" s="45" t="s">
        <v>27</v>
      </c>
      <c r="H34" s="45" t="s">
        <v>27</v>
      </c>
      <c r="I34" s="45" t="s">
        <v>27</v>
      </c>
      <c r="J34" s="45" t="s">
        <v>27</v>
      </c>
      <c r="K34" s="46" t="s">
        <v>27</v>
      </c>
      <c r="M34" s="18" t="e">
        <f t="shared" si="0"/>
        <v>#N/A</v>
      </c>
      <c r="N34" s="17" t="e">
        <f t="shared" si="1"/>
        <v>#N/A</v>
      </c>
      <c r="U34" s="18" t="e">
        <f t="shared" si="2"/>
        <v>#N/A</v>
      </c>
      <c r="V34" s="18">
        <f t="shared" si="3"/>
        <v>0</v>
      </c>
      <c r="W34" s="18" t="e">
        <f t="shared" si="4"/>
        <v>#NUM!</v>
      </c>
    </row>
    <row r="35" spans="1:23" ht="15.75" thickBot="1" x14ac:dyDescent="0.3">
      <c r="A35" s="13" t="s">
        <v>27</v>
      </c>
      <c r="B35" s="47" t="s">
        <v>27</v>
      </c>
      <c r="C35" s="48" t="s">
        <v>27</v>
      </c>
      <c r="D35" s="48" t="s">
        <v>27</v>
      </c>
      <c r="E35" s="48" t="s">
        <v>27</v>
      </c>
      <c r="F35" s="48" t="s">
        <v>27</v>
      </c>
      <c r="G35" s="48" t="s">
        <v>27</v>
      </c>
      <c r="H35" s="48" t="s">
        <v>27</v>
      </c>
      <c r="I35" s="48" t="s">
        <v>27</v>
      </c>
      <c r="J35" s="48" t="s">
        <v>27</v>
      </c>
      <c r="K35" s="49" t="s">
        <v>27</v>
      </c>
      <c r="M35" s="19" t="e">
        <f t="shared" si="0"/>
        <v>#N/A</v>
      </c>
      <c r="N35" s="21" t="e">
        <f t="shared" si="1"/>
        <v>#N/A</v>
      </c>
      <c r="O35" s="30">
        <f>COUNTIF($N26:$N35,TRUE)/(10 - COUNTIF($N26:$N35,"#N/A"))</f>
        <v>0</v>
      </c>
      <c r="U35" s="19" t="e">
        <f t="shared" si="2"/>
        <v>#N/A</v>
      </c>
      <c r="V35" s="19">
        <f t="shared" si="3"/>
        <v>0</v>
      </c>
      <c r="W35" s="19" t="e">
        <f t="shared" si="4"/>
        <v>#NUM!</v>
      </c>
    </row>
    <row r="36" spans="1:23" x14ac:dyDescent="0.25">
      <c r="A36" s="11" t="s">
        <v>66</v>
      </c>
      <c r="B36" s="41">
        <v>1.7857518448354821</v>
      </c>
      <c r="C36" s="42">
        <v>1.1126816377471058</v>
      </c>
      <c r="D36" s="42">
        <v>0.38416334429032017</v>
      </c>
      <c r="E36" s="42">
        <v>0.33354827338801429</v>
      </c>
      <c r="F36" s="42">
        <v>0.80511142519496659</v>
      </c>
      <c r="G36" s="42">
        <v>0.69104628341102359</v>
      </c>
      <c r="H36" s="42">
        <v>1.5332517172327551</v>
      </c>
      <c r="I36" s="42">
        <v>0.93386922934454997</v>
      </c>
      <c r="J36" s="42">
        <v>1.7445195229213419</v>
      </c>
      <c r="K36" s="43">
        <v>0.77032568918285294</v>
      </c>
      <c r="M36" s="16" t="str">
        <f t="shared" si="0"/>
        <v>BLOOM</v>
      </c>
      <c r="N36" s="20" t="b">
        <f t="shared" si="1"/>
        <v>1</v>
      </c>
      <c r="U36" s="16" t="str">
        <f t="shared" si="2"/>
        <v>BLOOM</v>
      </c>
      <c r="V36" s="16">
        <f t="shared" si="3"/>
        <v>0.33354827338801429</v>
      </c>
      <c r="W36" s="16">
        <f t="shared" si="4"/>
        <v>5.0615070902305881E-2</v>
      </c>
    </row>
    <row r="37" spans="1:23" x14ac:dyDescent="0.25">
      <c r="A37" s="12" t="s">
        <v>66</v>
      </c>
      <c r="B37" s="44">
        <v>1.7042913585122303</v>
      </c>
      <c r="C37" s="45">
        <v>1.074678309023599</v>
      </c>
      <c r="D37" s="45">
        <v>0.54137707179781069</v>
      </c>
      <c r="E37" s="45">
        <v>0.51371363634214018</v>
      </c>
      <c r="F37" s="45">
        <v>0.77294840720876778</v>
      </c>
      <c r="G37" s="45">
        <v>0.74853898085931891</v>
      </c>
      <c r="H37" s="45">
        <v>1.4617236682633001</v>
      </c>
      <c r="I37" s="45">
        <v>0.9507900105996675</v>
      </c>
      <c r="J37" s="45">
        <v>1.6966184916547906</v>
      </c>
      <c r="K37" s="46">
        <v>0.72559315107427858</v>
      </c>
      <c r="M37" s="18" t="str">
        <f t="shared" si="0"/>
        <v>BLOOM</v>
      </c>
      <c r="N37" s="17" t="b">
        <f t="shared" si="1"/>
        <v>1</v>
      </c>
      <c r="U37" s="18" t="str">
        <f t="shared" si="2"/>
        <v>BLOOM</v>
      </c>
      <c r="V37" s="18">
        <f t="shared" si="3"/>
        <v>0.51371363634214018</v>
      </c>
      <c r="W37" s="18">
        <f t="shared" si="4"/>
        <v>2.7663435455670515E-2</v>
      </c>
    </row>
    <row r="38" spans="1:23" x14ac:dyDescent="0.25">
      <c r="A38" s="12" t="s">
        <v>66</v>
      </c>
      <c r="B38" s="44">
        <v>1.7265410034804252</v>
      </c>
      <c r="C38" s="45">
        <v>1.1349238232469741</v>
      </c>
      <c r="D38" s="45">
        <v>0.77562972108674599</v>
      </c>
      <c r="E38" s="45">
        <v>0.72900410687777983</v>
      </c>
      <c r="F38" s="45">
        <v>0.80193229510456998</v>
      </c>
      <c r="G38" s="45">
        <v>0.74834283771105437</v>
      </c>
      <c r="H38" s="45">
        <v>1.4908521782812367</v>
      </c>
      <c r="I38" s="45">
        <v>0.88183150505194774</v>
      </c>
      <c r="J38" s="45">
        <v>1.7551808272432365</v>
      </c>
      <c r="K38" s="46">
        <v>0.86261676832988998</v>
      </c>
      <c r="M38" s="18" t="str">
        <f t="shared" si="0"/>
        <v>BLOOM</v>
      </c>
      <c r="N38" s="17" t="b">
        <f t="shared" si="1"/>
        <v>1</v>
      </c>
      <c r="U38" s="18" t="str">
        <f t="shared" si="2"/>
        <v>BLOOM</v>
      </c>
      <c r="V38" s="18">
        <f t="shared" si="3"/>
        <v>0.72900410687777983</v>
      </c>
      <c r="W38" s="18">
        <f t="shared" si="4"/>
        <v>1.9338730833274531E-2</v>
      </c>
    </row>
    <row r="39" spans="1:23" x14ac:dyDescent="0.25">
      <c r="A39" s="12" t="s">
        <v>66</v>
      </c>
      <c r="B39" s="44">
        <v>1.8391524997862023</v>
      </c>
      <c r="C39" s="45">
        <v>1.2330995798065503</v>
      </c>
      <c r="D39" s="45">
        <v>0.73848870620792717</v>
      </c>
      <c r="E39" s="45">
        <v>0.69305362844867069</v>
      </c>
      <c r="F39" s="45">
        <v>0.88523487224233388</v>
      </c>
      <c r="G39" s="45">
        <v>0.82093645189503217</v>
      </c>
      <c r="H39" s="45">
        <v>1.6055129160484007</v>
      </c>
      <c r="I39" s="45">
        <v>0.94379621059208052</v>
      </c>
      <c r="J39" s="45">
        <v>1.8644355519362583</v>
      </c>
      <c r="K39" s="46">
        <v>0.91271378362480304</v>
      </c>
      <c r="M39" s="18" t="str">
        <f t="shared" si="0"/>
        <v>BLOOM</v>
      </c>
      <c r="N39" s="17" t="b">
        <f t="shared" si="1"/>
        <v>1</v>
      </c>
      <c r="U39" s="18" t="str">
        <f t="shared" si="2"/>
        <v>BLOOM</v>
      </c>
      <c r="V39" s="18">
        <f t="shared" si="3"/>
        <v>0.69305362844867069</v>
      </c>
      <c r="W39" s="18">
        <f t="shared" si="4"/>
        <v>4.5435077759256481E-2</v>
      </c>
    </row>
    <row r="40" spans="1:23" x14ac:dyDescent="0.25">
      <c r="A40" s="12" t="s">
        <v>66</v>
      </c>
      <c r="B40" s="44">
        <v>1.5938678625527711</v>
      </c>
      <c r="C40" s="45">
        <v>0.939376433383875</v>
      </c>
      <c r="D40" s="45">
        <v>0.54190562765888617</v>
      </c>
      <c r="E40" s="45">
        <v>0.48647856067945022</v>
      </c>
      <c r="F40" s="45">
        <v>0.66300483556728451</v>
      </c>
      <c r="G40" s="45">
        <v>0.64723335822206129</v>
      </c>
      <c r="H40" s="45">
        <v>1.3496454363339794</v>
      </c>
      <c r="I40" s="45">
        <v>0.83848828986226076</v>
      </c>
      <c r="J40" s="45">
        <v>1.5899532993200447</v>
      </c>
      <c r="K40" s="46">
        <v>0.67463418161998434</v>
      </c>
      <c r="M40" s="18" t="str">
        <f t="shared" si="0"/>
        <v>BLOOM</v>
      </c>
      <c r="N40" s="17" t="b">
        <f t="shared" si="1"/>
        <v>1</v>
      </c>
      <c r="U40" s="18" t="str">
        <f t="shared" si="2"/>
        <v>BLOOM</v>
      </c>
      <c r="V40" s="18">
        <f t="shared" si="3"/>
        <v>0.48647856067945022</v>
      </c>
      <c r="W40" s="18">
        <f t="shared" si="4"/>
        <v>5.5427066979435946E-2</v>
      </c>
    </row>
    <row r="41" spans="1:23" x14ac:dyDescent="0.25">
      <c r="A41" s="12" t="s">
        <v>27</v>
      </c>
      <c r="B41" s="44" t="s">
        <v>27</v>
      </c>
      <c r="C41" s="45" t="s">
        <v>27</v>
      </c>
      <c r="D41" s="45" t="s">
        <v>27</v>
      </c>
      <c r="E41" s="45" t="s">
        <v>27</v>
      </c>
      <c r="F41" s="45" t="s">
        <v>27</v>
      </c>
      <c r="G41" s="45" t="s">
        <v>27</v>
      </c>
      <c r="H41" s="45" t="s">
        <v>27</v>
      </c>
      <c r="I41" s="45" t="s">
        <v>27</v>
      </c>
      <c r="J41" s="45" t="s">
        <v>27</v>
      </c>
      <c r="K41" s="46" t="s">
        <v>27</v>
      </c>
      <c r="M41" s="18" t="e">
        <f t="shared" si="0"/>
        <v>#N/A</v>
      </c>
      <c r="N41" s="17" t="e">
        <f t="shared" si="1"/>
        <v>#N/A</v>
      </c>
      <c r="U41" s="18" t="e">
        <f t="shared" si="2"/>
        <v>#N/A</v>
      </c>
      <c r="V41" s="18">
        <f t="shared" si="3"/>
        <v>0</v>
      </c>
      <c r="W41" s="18" t="e">
        <f t="shared" si="4"/>
        <v>#NUM!</v>
      </c>
    </row>
    <row r="42" spans="1:23" x14ac:dyDescent="0.25">
      <c r="A42" s="12" t="s">
        <v>27</v>
      </c>
      <c r="B42" s="44" t="s">
        <v>27</v>
      </c>
      <c r="C42" s="45" t="s">
        <v>27</v>
      </c>
      <c r="D42" s="45" t="s">
        <v>27</v>
      </c>
      <c r="E42" s="45" t="s">
        <v>27</v>
      </c>
      <c r="F42" s="45" t="s">
        <v>27</v>
      </c>
      <c r="G42" s="45" t="s">
        <v>27</v>
      </c>
      <c r="H42" s="45" t="s">
        <v>27</v>
      </c>
      <c r="I42" s="45" t="s">
        <v>27</v>
      </c>
      <c r="J42" s="45" t="s">
        <v>27</v>
      </c>
      <c r="K42" s="46" t="s">
        <v>27</v>
      </c>
      <c r="M42" s="18" t="e">
        <f t="shared" si="0"/>
        <v>#N/A</v>
      </c>
      <c r="N42" s="17" t="e">
        <f t="shared" si="1"/>
        <v>#N/A</v>
      </c>
      <c r="U42" s="18" t="e">
        <f t="shared" si="2"/>
        <v>#N/A</v>
      </c>
      <c r="V42" s="18">
        <f t="shared" si="3"/>
        <v>0</v>
      </c>
      <c r="W42" s="18" t="e">
        <f t="shared" si="4"/>
        <v>#NUM!</v>
      </c>
    </row>
    <row r="43" spans="1:23" x14ac:dyDescent="0.25">
      <c r="A43" s="12" t="s">
        <v>27</v>
      </c>
      <c r="B43" s="44" t="s">
        <v>27</v>
      </c>
      <c r="C43" s="45" t="s">
        <v>27</v>
      </c>
      <c r="D43" s="45" t="s">
        <v>27</v>
      </c>
      <c r="E43" s="45" t="s">
        <v>27</v>
      </c>
      <c r="F43" s="45" t="s">
        <v>27</v>
      </c>
      <c r="G43" s="45" t="s">
        <v>27</v>
      </c>
      <c r="H43" s="45" t="s">
        <v>27</v>
      </c>
      <c r="I43" s="45" t="s">
        <v>27</v>
      </c>
      <c r="J43" s="45" t="s">
        <v>27</v>
      </c>
      <c r="K43" s="46" t="s">
        <v>27</v>
      </c>
      <c r="M43" s="18" t="e">
        <f t="shared" si="0"/>
        <v>#N/A</v>
      </c>
      <c r="N43" s="17" t="e">
        <f t="shared" si="1"/>
        <v>#N/A</v>
      </c>
      <c r="U43" s="18" t="e">
        <f t="shared" si="2"/>
        <v>#N/A</v>
      </c>
      <c r="V43" s="18">
        <f t="shared" si="3"/>
        <v>0</v>
      </c>
      <c r="W43" s="18" t="e">
        <f t="shared" si="4"/>
        <v>#NUM!</v>
      </c>
    </row>
    <row r="44" spans="1:23" ht="15.75" thickBot="1" x14ac:dyDescent="0.3">
      <c r="A44" s="12" t="s">
        <v>27</v>
      </c>
      <c r="B44" s="44" t="s">
        <v>27</v>
      </c>
      <c r="C44" s="45" t="s">
        <v>27</v>
      </c>
      <c r="D44" s="45" t="s">
        <v>27</v>
      </c>
      <c r="E44" s="45" t="s">
        <v>27</v>
      </c>
      <c r="F44" s="45" t="s">
        <v>27</v>
      </c>
      <c r="G44" s="45" t="s">
        <v>27</v>
      </c>
      <c r="H44" s="45" t="s">
        <v>27</v>
      </c>
      <c r="I44" s="45" t="s">
        <v>27</v>
      </c>
      <c r="J44" s="45" t="s">
        <v>27</v>
      </c>
      <c r="K44" s="46" t="s">
        <v>27</v>
      </c>
      <c r="M44" s="18" t="e">
        <f t="shared" si="0"/>
        <v>#N/A</v>
      </c>
      <c r="N44" s="17" t="e">
        <f t="shared" si="1"/>
        <v>#N/A</v>
      </c>
      <c r="U44" s="18" t="e">
        <f t="shared" si="2"/>
        <v>#N/A</v>
      </c>
      <c r="V44" s="18">
        <f t="shared" si="3"/>
        <v>0</v>
      </c>
      <c r="W44" s="18" t="e">
        <f t="shared" si="4"/>
        <v>#NUM!</v>
      </c>
    </row>
    <row r="45" spans="1:23" ht="15.75" thickBot="1" x14ac:dyDescent="0.3">
      <c r="A45" s="13" t="s">
        <v>27</v>
      </c>
      <c r="B45" s="47" t="s">
        <v>27</v>
      </c>
      <c r="C45" s="48" t="s">
        <v>27</v>
      </c>
      <c r="D45" s="48" t="s">
        <v>27</v>
      </c>
      <c r="E45" s="48" t="s">
        <v>27</v>
      </c>
      <c r="F45" s="48" t="s">
        <v>27</v>
      </c>
      <c r="G45" s="48" t="s">
        <v>27</v>
      </c>
      <c r="H45" s="48" t="s">
        <v>27</v>
      </c>
      <c r="I45" s="48" t="s">
        <v>27</v>
      </c>
      <c r="J45" s="48" t="s">
        <v>27</v>
      </c>
      <c r="K45" s="49" t="s">
        <v>27</v>
      </c>
      <c r="M45" s="19" t="e">
        <f t="shared" si="0"/>
        <v>#N/A</v>
      </c>
      <c r="N45" s="21" t="e">
        <f t="shared" si="1"/>
        <v>#N/A</v>
      </c>
      <c r="O45" s="30">
        <f>COUNTIF($N36:$N45,TRUE)/(10 - COUNTIF($N36:$N45,"#N/A"))</f>
        <v>1</v>
      </c>
      <c r="U45" s="19" t="e">
        <f t="shared" si="2"/>
        <v>#N/A</v>
      </c>
      <c r="V45" s="19">
        <f t="shared" si="3"/>
        <v>0</v>
      </c>
      <c r="W45" s="19" t="e">
        <f t="shared" si="4"/>
        <v>#NUM!</v>
      </c>
    </row>
    <row r="46" spans="1:23" x14ac:dyDescent="0.25">
      <c r="A46" s="11" t="b">
        <v>1</v>
      </c>
      <c r="B46" s="41">
        <v>1.1641670087809881</v>
      </c>
      <c r="C46" s="42">
        <v>0.64078743722564602</v>
      </c>
      <c r="D46" s="42">
        <v>0.75451467605607592</v>
      </c>
      <c r="E46" s="42">
        <v>0.7334585394923081</v>
      </c>
      <c r="F46" s="42">
        <v>0.62238150364703471</v>
      </c>
      <c r="G46" s="42">
        <v>0.57942842228972069</v>
      </c>
      <c r="H46" s="42">
        <v>0.87834097598786964</v>
      </c>
      <c r="I46" s="42">
        <v>0.95788097829813057</v>
      </c>
      <c r="J46" s="42">
        <v>1.1427379735250354</v>
      </c>
      <c r="K46" s="43">
        <v>0.62169579717331236</v>
      </c>
      <c r="M46" s="16" t="str">
        <f t="shared" si="0"/>
        <v>TRUMPET</v>
      </c>
      <c r="N46" s="20" t="b">
        <f t="shared" si="1"/>
        <v>0</v>
      </c>
      <c r="U46" s="16" t="str">
        <f t="shared" si="2"/>
        <v>TRUMPET</v>
      </c>
      <c r="V46" s="16">
        <f t="shared" si="3"/>
        <v>0.57942842228972069</v>
      </c>
      <c r="W46" s="16">
        <f t="shared" si="4"/>
        <v>4.2267374883591668E-2</v>
      </c>
    </row>
    <row r="47" spans="1:23" x14ac:dyDescent="0.25">
      <c r="A47" s="12" t="b">
        <v>1</v>
      </c>
      <c r="B47" s="44">
        <v>1.4172487043697242</v>
      </c>
      <c r="C47" s="45">
        <v>0.8676658135909403</v>
      </c>
      <c r="D47" s="45">
        <v>0.83143994657599773</v>
      </c>
      <c r="E47" s="45">
        <v>0.82450142375445379</v>
      </c>
      <c r="F47" s="45">
        <v>0.47095692938597344</v>
      </c>
      <c r="G47" s="45">
        <v>0.68178482571576371</v>
      </c>
      <c r="H47" s="45">
        <v>1.1697686244737839</v>
      </c>
      <c r="I47" s="45">
        <v>0.99932794026196359</v>
      </c>
      <c r="J47" s="45">
        <v>1.3987335308528417</v>
      </c>
      <c r="K47" s="46">
        <v>0.80046161485285683</v>
      </c>
      <c r="M47" s="18" t="b">
        <f t="shared" si="0"/>
        <v>1</v>
      </c>
      <c r="N47" s="17" t="b">
        <f t="shared" si="1"/>
        <v>1</v>
      </c>
      <c r="U47" s="18" t="b">
        <f t="shared" si="2"/>
        <v>1</v>
      </c>
      <c r="V47" s="18">
        <f t="shared" si="3"/>
        <v>0.47095692938597344</v>
      </c>
      <c r="W47" s="18">
        <f t="shared" si="4"/>
        <v>0.21082789632979027</v>
      </c>
    </row>
    <row r="48" spans="1:23" x14ac:dyDescent="0.25">
      <c r="A48" s="12" t="b">
        <v>1</v>
      </c>
      <c r="B48" s="44">
        <v>1.5560710349175564</v>
      </c>
      <c r="C48" s="45">
        <v>1.0474195893295544</v>
      </c>
      <c r="D48" s="45">
        <v>0.90914549358291952</v>
      </c>
      <c r="E48" s="45">
        <v>0.90747459453491686</v>
      </c>
      <c r="F48" s="45">
        <v>0.66195728487209105</v>
      </c>
      <c r="G48" s="45">
        <v>0.74404302018487356</v>
      </c>
      <c r="H48" s="45">
        <v>1.3039873957566943</v>
      </c>
      <c r="I48" s="45">
        <v>1.0038002938301875</v>
      </c>
      <c r="J48" s="45">
        <v>1.5390716449127995</v>
      </c>
      <c r="K48" s="46">
        <v>0.89515610579200899</v>
      </c>
      <c r="M48" s="18" t="b">
        <f t="shared" si="0"/>
        <v>1</v>
      </c>
      <c r="N48" s="17" t="b">
        <f t="shared" si="1"/>
        <v>1</v>
      </c>
      <c r="U48" s="18" t="b">
        <f t="shared" si="2"/>
        <v>1</v>
      </c>
      <c r="V48" s="18">
        <f t="shared" si="3"/>
        <v>0.66195728487209105</v>
      </c>
      <c r="W48" s="18">
        <f t="shared" si="4"/>
        <v>8.2085735312782515E-2</v>
      </c>
    </row>
    <row r="49" spans="1:23" x14ac:dyDescent="0.25">
      <c r="A49" s="12" t="b">
        <v>1</v>
      </c>
      <c r="B49" s="44">
        <v>1.3893931696959596</v>
      </c>
      <c r="C49" s="45">
        <v>0.85159527428364457</v>
      </c>
      <c r="D49" s="45">
        <v>0.77790227033181569</v>
      </c>
      <c r="E49" s="45">
        <v>0.77966607660488707</v>
      </c>
      <c r="F49" s="45">
        <v>0.52252537313027247</v>
      </c>
      <c r="G49" s="45">
        <v>0.60581535928904562</v>
      </c>
      <c r="H49" s="45">
        <v>1.1395403687488825</v>
      </c>
      <c r="I49" s="45">
        <v>0.97111351866045326</v>
      </c>
      <c r="J49" s="45">
        <v>1.3723240739600262</v>
      </c>
      <c r="K49" s="46">
        <v>0.79690581906974178</v>
      </c>
      <c r="M49" s="18" t="b">
        <f t="shared" si="0"/>
        <v>1</v>
      </c>
      <c r="N49" s="17" t="b">
        <f t="shared" si="1"/>
        <v>1</v>
      </c>
      <c r="U49" s="18" t="b">
        <f t="shared" si="2"/>
        <v>1</v>
      </c>
      <c r="V49" s="18">
        <f t="shared" si="3"/>
        <v>0.52252537313027247</v>
      </c>
      <c r="W49" s="18">
        <f t="shared" si="4"/>
        <v>8.3289986158773144E-2</v>
      </c>
    </row>
    <row r="50" spans="1:23" x14ac:dyDescent="0.25">
      <c r="A50" s="12" t="b">
        <v>1</v>
      </c>
      <c r="B50" s="44">
        <v>1.5365733275782054</v>
      </c>
      <c r="C50" s="45">
        <v>1.016653306923559</v>
      </c>
      <c r="D50" s="45">
        <v>0.90824301726694734</v>
      </c>
      <c r="E50" s="45">
        <v>0.90244335612610116</v>
      </c>
      <c r="F50" s="45">
        <v>0.65252732458471896</v>
      </c>
      <c r="G50" s="45">
        <v>0.75072618523845536</v>
      </c>
      <c r="H50" s="45">
        <v>1.2972212097730553</v>
      </c>
      <c r="I50" s="45">
        <v>1.0713123029254314</v>
      </c>
      <c r="J50" s="45">
        <v>1.5122154216256118</v>
      </c>
      <c r="K50" s="46">
        <v>0.94681686843001189</v>
      </c>
      <c r="M50" s="18" t="b">
        <f t="shared" si="0"/>
        <v>1</v>
      </c>
      <c r="N50" s="17" t="b">
        <f t="shared" si="1"/>
        <v>1</v>
      </c>
      <c r="U50" s="18" t="b">
        <f t="shared" si="2"/>
        <v>1</v>
      </c>
      <c r="V50" s="18">
        <f t="shared" si="3"/>
        <v>0.65252732458471896</v>
      </c>
      <c r="W50" s="18">
        <f t="shared" si="4"/>
        <v>9.8198860653736397E-2</v>
      </c>
    </row>
    <row r="51" spans="1:23" x14ac:dyDescent="0.25">
      <c r="A51" s="12" t="s">
        <v>27</v>
      </c>
      <c r="B51" s="44" t="s">
        <v>27</v>
      </c>
      <c r="C51" s="45" t="s">
        <v>27</v>
      </c>
      <c r="D51" s="45" t="s">
        <v>27</v>
      </c>
      <c r="E51" s="45" t="s">
        <v>27</v>
      </c>
      <c r="F51" s="45" t="s">
        <v>27</v>
      </c>
      <c r="G51" s="45" t="s">
        <v>27</v>
      </c>
      <c r="H51" s="45" t="s">
        <v>27</v>
      </c>
      <c r="I51" s="45" t="s">
        <v>27</v>
      </c>
      <c r="J51" s="45" t="s">
        <v>27</v>
      </c>
      <c r="K51" s="46" t="s">
        <v>27</v>
      </c>
      <c r="M51" s="18" t="e">
        <f t="shared" si="0"/>
        <v>#N/A</v>
      </c>
      <c r="N51" s="17" t="e">
        <f t="shared" si="1"/>
        <v>#N/A</v>
      </c>
      <c r="U51" s="18" t="e">
        <f t="shared" si="2"/>
        <v>#N/A</v>
      </c>
      <c r="V51" s="18">
        <f t="shared" si="3"/>
        <v>0</v>
      </c>
      <c r="W51" s="18" t="e">
        <f t="shared" si="4"/>
        <v>#NUM!</v>
      </c>
    </row>
    <row r="52" spans="1:23" x14ac:dyDescent="0.25">
      <c r="A52" s="12" t="s">
        <v>27</v>
      </c>
      <c r="B52" s="44" t="s">
        <v>27</v>
      </c>
      <c r="C52" s="45" t="s">
        <v>27</v>
      </c>
      <c r="D52" s="45" t="s">
        <v>27</v>
      </c>
      <c r="E52" s="45" t="s">
        <v>27</v>
      </c>
      <c r="F52" s="45" t="s">
        <v>27</v>
      </c>
      <c r="G52" s="45" t="s">
        <v>27</v>
      </c>
      <c r="H52" s="45" t="s">
        <v>27</v>
      </c>
      <c r="I52" s="45" t="s">
        <v>27</v>
      </c>
      <c r="J52" s="45" t="s">
        <v>27</v>
      </c>
      <c r="K52" s="46" t="s">
        <v>27</v>
      </c>
      <c r="M52" s="18" t="e">
        <f t="shared" si="0"/>
        <v>#N/A</v>
      </c>
      <c r="N52" s="17" t="e">
        <f t="shared" si="1"/>
        <v>#N/A</v>
      </c>
      <c r="U52" s="18" t="e">
        <f t="shared" si="2"/>
        <v>#N/A</v>
      </c>
      <c r="V52" s="18">
        <f t="shared" si="3"/>
        <v>0</v>
      </c>
      <c r="W52" s="18" t="e">
        <f t="shared" si="4"/>
        <v>#NUM!</v>
      </c>
    </row>
    <row r="53" spans="1:23" x14ac:dyDescent="0.25">
      <c r="A53" s="12" t="s">
        <v>27</v>
      </c>
      <c r="B53" s="44" t="s">
        <v>27</v>
      </c>
      <c r="C53" s="45" t="s">
        <v>27</v>
      </c>
      <c r="D53" s="45" t="s">
        <v>27</v>
      </c>
      <c r="E53" s="45" t="s">
        <v>27</v>
      </c>
      <c r="F53" s="45" t="s">
        <v>27</v>
      </c>
      <c r="G53" s="45" t="s">
        <v>27</v>
      </c>
      <c r="H53" s="45" t="s">
        <v>27</v>
      </c>
      <c r="I53" s="45" t="s">
        <v>27</v>
      </c>
      <c r="J53" s="45" t="s">
        <v>27</v>
      </c>
      <c r="K53" s="46" t="s">
        <v>27</v>
      </c>
      <c r="M53" s="18" t="e">
        <f t="shared" si="0"/>
        <v>#N/A</v>
      </c>
      <c r="N53" s="17" t="e">
        <f t="shared" si="1"/>
        <v>#N/A</v>
      </c>
      <c r="U53" s="18" t="e">
        <f t="shared" si="2"/>
        <v>#N/A</v>
      </c>
      <c r="V53" s="18">
        <f t="shared" si="3"/>
        <v>0</v>
      </c>
      <c r="W53" s="18" t="e">
        <f t="shared" si="4"/>
        <v>#NUM!</v>
      </c>
    </row>
    <row r="54" spans="1:23" ht="15.75" thickBot="1" x14ac:dyDescent="0.3">
      <c r="A54" s="12" t="s">
        <v>27</v>
      </c>
      <c r="B54" s="44" t="s">
        <v>27</v>
      </c>
      <c r="C54" s="45" t="s">
        <v>27</v>
      </c>
      <c r="D54" s="45" t="s">
        <v>27</v>
      </c>
      <c r="E54" s="45" t="s">
        <v>27</v>
      </c>
      <c r="F54" s="45" t="s">
        <v>27</v>
      </c>
      <c r="G54" s="45" t="s">
        <v>27</v>
      </c>
      <c r="H54" s="45" t="s">
        <v>27</v>
      </c>
      <c r="I54" s="45" t="s">
        <v>27</v>
      </c>
      <c r="J54" s="45" t="s">
        <v>27</v>
      </c>
      <c r="K54" s="46" t="s">
        <v>27</v>
      </c>
      <c r="M54" s="18" t="e">
        <f t="shared" si="0"/>
        <v>#N/A</v>
      </c>
      <c r="N54" s="17" t="e">
        <f t="shared" si="1"/>
        <v>#N/A</v>
      </c>
      <c r="U54" s="18" t="e">
        <f t="shared" si="2"/>
        <v>#N/A</v>
      </c>
      <c r="V54" s="18">
        <f t="shared" si="3"/>
        <v>0</v>
      </c>
      <c r="W54" s="18" t="e">
        <f t="shared" si="4"/>
        <v>#NUM!</v>
      </c>
    </row>
    <row r="55" spans="1:23" ht="15.75" thickBot="1" x14ac:dyDescent="0.3">
      <c r="A55" s="13" t="s">
        <v>27</v>
      </c>
      <c r="B55" s="47" t="s">
        <v>27</v>
      </c>
      <c r="C55" s="48" t="s">
        <v>27</v>
      </c>
      <c r="D55" s="48" t="s">
        <v>27</v>
      </c>
      <c r="E55" s="48" t="s">
        <v>27</v>
      </c>
      <c r="F55" s="48" t="s">
        <v>27</v>
      </c>
      <c r="G55" s="48" t="s">
        <v>27</v>
      </c>
      <c r="H55" s="48" t="s">
        <v>27</v>
      </c>
      <c r="I55" s="48" t="s">
        <v>27</v>
      </c>
      <c r="J55" s="48" t="s">
        <v>27</v>
      </c>
      <c r="K55" s="49" t="s">
        <v>27</v>
      </c>
      <c r="M55" s="19" t="e">
        <f t="shared" si="0"/>
        <v>#N/A</v>
      </c>
      <c r="N55" s="21" t="e">
        <f t="shared" si="1"/>
        <v>#N/A</v>
      </c>
      <c r="O55" s="30">
        <f>COUNTIF($N46:$N55,TRUE)/(10 - COUNTIF($N46:$N55,"#N/A"))</f>
        <v>0.8</v>
      </c>
      <c r="U55" s="19" t="e">
        <f t="shared" si="2"/>
        <v>#N/A</v>
      </c>
      <c r="V55" s="19">
        <f t="shared" si="3"/>
        <v>0</v>
      </c>
      <c r="W55" s="19" t="e">
        <f t="shared" si="4"/>
        <v>#NUM!</v>
      </c>
    </row>
    <row r="56" spans="1:23" x14ac:dyDescent="0.25">
      <c r="A56" s="11" t="s">
        <v>67</v>
      </c>
      <c r="B56" s="41">
        <v>1.4634535422479145</v>
      </c>
      <c r="C56" s="42">
        <v>0.91469273944517016</v>
      </c>
      <c r="D56" s="42">
        <v>0.76174317033756023</v>
      </c>
      <c r="E56" s="42">
        <v>0.77982715460313889</v>
      </c>
      <c r="F56" s="42">
        <v>0.80152642730163848</v>
      </c>
      <c r="G56" s="42">
        <v>0.5142465561674785</v>
      </c>
      <c r="H56" s="42">
        <v>1.1436015952346252</v>
      </c>
      <c r="I56" s="42">
        <v>0.85262219422927876</v>
      </c>
      <c r="J56" s="42">
        <v>1.3318741075742515</v>
      </c>
      <c r="K56" s="43">
        <v>0.53321777932382608</v>
      </c>
      <c r="M56" s="16" t="str">
        <f t="shared" si="0"/>
        <v>TRUMPET</v>
      </c>
      <c r="N56" s="20" t="b">
        <f t="shared" si="1"/>
        <v>1</v>
      </c>
      <c r="U56" s="16" t="str">
        <f t="shared" si="2"/>
        <v>TRUMPET</v>
      </c>
      <c r="V56" s="16">
        <f t="shared" si="3"/>
        <v>0.5142465561674785</v>
      </c>
      <c r="W56" s="16">
        <f t="shared" si="4"/>
        <v>1.8971223156347583E-2</v>
      </c>
    </row>
    <row r="57" spans="1:23" x14ac:dyDescent="0.25">
      <c r="A57" s="12" t="s">
        <v>67</v>
      </c>
      <c r="B57" s="44">
        <v>1.5014259086064099</v>
      </c>
      <c r="C57" s="45">
        <v>1.012733473034277</v>
      </c>
      <c r="D57" s="45">
        <v>0.85880391247161025</v>
      </c>
      <c r="E57" s="45">
        <v>0.88781576607393875</v>
      </c>
      <c r="F57" s="45">
        <v>0.9054061231556596</v>
      </c>
      <c r="G57" s="45">
        <v>0.52457526950279987</v>
      </c>
      <c r="H57" s="45">
        <v>1.2141520841454581</v>
      </c>
      <c r="I57" s="45">
        <v>0.98769195601055282</v>
      </c>
      <c r="J57" s="45">
        <v>1.3692662299163663</v>
      </c>
      <c r="K57" s="46">
        <v>0.69759547915617515</v>
      </c>
      <c r="M57" s="18" t="str">
        <f t="shared" si="0"/>
        <v>TRUMPET</v>
      </c>
      <c r="N57" s="17" t="b">
        <f t="shared" si="1"/>
        <v>1</v>
      </c>
      <c r="U57" s="18" t="str">
        <f t="shared" si="2"/>
        <v>TRUMPET</v>
      </c>
      <c r="V57" s="18">
        <f t="shared" si="3"/>
        <v>0.52457526950279987</v>
      </c>
      <c r="W57" s="18">
        <f t="shared" si="4"/>
        <v>0.17302020965337528</v>
      </c>
    </row>
    <row r="58" spans="1:23" x14ac:dyDescent="0.25">
      <c r="A58" s="12" t="s">
        <v>67</v>
      </c>
      <c r="B58" s="44">
        <v>1.5858038496241551</v>
      </c>
      <c r="C58" s="45">
        <v>1.237615262004818</v>
      </c>
      <c r="D58" s="45">
        <v>1.2433475232359879</v>
      </c>
      <c r="E58" s="45">
        <v>1.2486467831795625</v>
      </c>
      <c r="F58" s="45">
        <v>1.1527770248060354</v>
      </c>
      <c r="G58" s="45">
        <v>0.91349569064503799</v>
      </c>
      <c r="H58" s="45">
        <v>1.3081158176869272</v>
      </c>
      <c r="I58" s="45">
        <v>1.1162662760247022</v>
      </c>
      <c r="J58" s="45">
        <v>1.4921550099114109</v>
      </c>
      <c r="K58" s="46">
        <v>0.95296348843773615</v>
      </c>
      <c r="M58" s="18" t="str">
        <f t="shared" si="0"/>
        <v>TRUMPET</v>
      </c>
      <c r="N58" s="17" t="b">
        <f t="shared" si="1"/>
        <v>1</v>
      </c>
      <c r="U58" s="18" t="str">
        <f t="shared" si="2"/>
        <v>TRUMPET</v>
      </c>
      <c r="V58" s="18">
        <f t="shared" si="3"/>
        <v>0.91349569064503799</v>
      </c>
      <c r="W58" s="18">
        <f t="shared" si="4"/>
        <v>3.9467797792698156E-2</v>
      </c>
    </row>
    <row r="59" spans="1:23" x14ac:dyDescent="0.25">
      <c r="A59" s="12" t="s">
        <v>67</v>
      </c>
      <c r="B59" s="44">
        <v>1.7378218660249765</v>
      </c>
      <c r="C59" s="45">
        <v>1.1770465177916067</v>
      </c>
      <c r="D59" s="45">
        <v>0.83038409019828974</v>
      </c>
      <c r="E59" s="45">
        <v>0.81398954883722352</v>
      </c>
      <c r="F59" s="45">
        <v>0.97969542093603157</v>
      </c>
      <c r="G59" s="45">
        <v>0.62811276533223737</v>
      </c>
      <c r="H59" s="45">
        <v>1.4261685207883057</v>
      </c>
      <c r="I59" s="45">
        <v>1.0675567832033697</v>
      </c>
      <c r="J59" s="45">
        <v>1.629529444107229</v>
      </c>
      <c r="K59" s="46">
        <v>0.81872983031298863</v>
      </c>
      <c r="M59" s="18" t="str">
        <f t="shared" si="0"/>
        <v>TRUMPET</v>
      </c>
      <c r="N59" s="17" t="b">
        <f t="shared" si="1"/>
        <v>1</v>
      </c>
      <c r="U59" s="18" t="str">
        <f t="shared" si="2"/>
        <v>TRUMPET</v>
      </c>
      <c r="V59" s="18">
        <f t="shared" si="3"/>
        <v>0.62811276533223737</v>
      </c>
      <c r="W59" s="18">
        <f t="shared" si="4"/>
        <v>0.18587678350498615</v>
      </c>
    </row>
    <row r="60" spans="1:23" x14ac:dyDescent="0.25">
      <c r="A60" s="12" t="s">
        <v>67</v>
      </c>
      <c r="B60" s="44">
        <v>1.5696873396221476</v>
      </c>
      <c r="C60" s="45">
        <v>1.01883360609899</v>
      </c>
      <c r="D60" s="45">
        <v>0.85541564428064909</v>
      </c>
      <c r="E60" s="45">
        <v>0.85161573585182559</v>
      </c>
      <c r="F60" s="45">
        <v>0.87123786010814319</v>
      </c>
      <c r="G60" s="45">
        <v>0.53113691805474783</v>
      </c>
      <c r="H60" s="45">
        <v>1.238680281557534</v>
      </c>
      <c r="I60" s="45">
        <v>0.99721449831330278</v>
      </c>
      <c r="J60" s="45">
        <v>1.4224742699365878</v>
      </c>
      <c r="K60" s="46">
        <v>0.68063135310267464</v>
      </c>
      <c r="M60" s="18" t="str">
        <f t="shared" si="0"/>
        <v>TRUMPET</v>
      </c>
      <c r="N60" s="17" t="b">
        <f t="shared" si="1"/>
        <v>1</v>
      </c>
      <c r="U60" s="18" t="str">
        <f t="shared" si="2"/>
        <v>TRUMPET</v>
      </c>
      <c r="V60" s="18">
        <f t="shared" si="3"/>
        <v>0.53113691805474783</v>
      </c>
      <c r="W60" s="18">
        <f t="shared" si="4"/>
        <v>0.14949443504792681</v>
      </c>
    </row>
    <row r="61" spans="1:23" x14ac:dyDescent="0.25">
      <c r="A61" s="12" t="s">
        <v>27</v>
      </c>
      <c r="B61" s="44" t="s">
        <v>27</v>
      </c>
      <c r="C61" s="45" t="s">
        <v>27</v>
      </c>
      <c r="D61" s="45" t="s">
        <v>27</v>
      </c>
      <c r="E61" s="45" t="s">
        <v>27</v>
      </c>
      <c r="F61" s="45" t="s">
        <v>27</v>
      </c>
      <c r="G61" s="45" t="s">
        <v>27</v>
      </c>
      <c r="H61" s="45" t="s">
        <v>27</v>
      </c>
      <c r="I61" s="45" t="s">
        <v>27</v>
      </c>
      <c r="J61" s="45" t="s">
        <v>27</v>
      </c>
      <c r="K61" s="46" t="s">
        <v>27</v>
      </c>
      <c r="M61" s="18" t="e">
        <f t="shared" si="0"/>
        <v>#N/A</v>
      </c>
      <c r="N61" s="17" t="e">
        <f t="shared" si="1"/>
        <v>#N/A</v>
      </c>
      <c r="U61" s="18" t="e">
        <f t="shared" si="2"/>
        <v>#N/A</v>
      </c>
      <c r="V61" s="18">
        <f t="shared" si="3"/>
        <v>0</v>
      </c>
      <c r="W61" s="18" t="e">
        <f t="shared" si="4"/>
        <v>#NUM!</v>
      </c>
    </row>
    <row r="62" spans="1:23" x14ac:dyDescent="0.25">
      <c r="A62" s="12" t="s">
        <v>27</v>
      </c>
      <c r="B62" s="44" t="s">
        <v>27</v>
      </c>
      <c r="C62" s="45" t="s">
        <v>27</v>
      </c>
      <c r="D62" s="45" t="s">
        <v>27</v>
      </c>
      <c r="E62" s="45" t="s">
        <v>27</v>
      </c>
      <c r="F62" s="45" t="s">
        <v>27</v>
      </c>
      <c r="G62" s="45" t="s">
        <v>27</v>
      </c>
      <c r="H62" s="45" t="s">
        <v>27</v>
      </c>
      <c r="I62" s="45" t="s">
        <v>27</v>
      </c>
      <c r="J62" s="45" t="s">
        <v>27</v>
      </c>
      <c r="K62" s="46" t="s">
        <v>27</v>
      </c>
      <c r="M62" s="18" t="e">
        <f t="shared" si="0"/>
        <v>#N/A</v>
      </c>
      <c r="N62" s="17" t="e">
        <f t="shared" si="1"/>
        <v>#N/A</v>
      </c>
      <c r="U62" s="18" t="e">
        <f t="shared" si="2"/>
        <v>#N/A</v>
      </c>
      <c r="V62" s="18">
        <f t="shared" si="3"/>
        <v>0</v>
      </c>
      <c r="W62" s="18" t="e">
        <f t="shared" si="4"/>
        <v>#NUM!</v>
      </c>
    </row>
    <row r="63" spans="1:23" x14ac:dyDescent="0.25">
      <c r="A63" s="12" t="s">
        <v>27</v>
      </c>
      <c r="B63" s="44" t="s">
        <v>27</v>
      </c>
      <c r="C63" s="45" t="s">
        <v>27</v>
      </c>
      <c r="D63" s="45" t="s">
        <v>27</v>
      </c>
      <c r="E63" s="45" t="s">
        <v>27</v>
      </c>
      <c r="F63" s="45" t="s">
        <v>27</v>
      </c>
      <c r="G63" s="45" t="s">
        <v>27</v>
      </c>
      <c r="H63" s="45" t="s">
        <v>27</v>
      </c>
      <c r="I63" s="45" t="s">
        <v>27</v>
      </c>
      <c r="J63" s="45" t="s">
        <v>27</v>
      </c>
      <c r="K63" s="46" t="s">
        <v>27</v>
      </c>
      <c r="M63" s="18" t="e">
        <f t="shared" si="0"/>
        <v>#N/A</v>
      </c>
      <c r="N63" s="17" t="e">
        <f t="shared" si="1"/>
        <v>#N/A</v>
      </c>
      <c r="U63" s="18" t="e">
        <f t="shared" si="2"/>
        <v>#N/A</v>
      </c>
      <c r="V63" s="18">
        <f t="shared" si="3"/>
        <v>0</v>
      </c>
      <c r="W63" s="18" t="e">
        <f t="shared" si="4"/>
        <v>#NUM!</v>
      </c>
    </row>
    <row r="64" spans="1:23" ht="15.75" thickBot="1" x14ac:dyDescent="0.3">
      <c r="A64" s="12" t="s">
        <v>27</v>
      </c>
      <c r="B64" s="44" t="s">
        <v>27</v>
      </c>
      <c r="C64" s="45" t="s">
        <v>27</v>
      </c>
      <c r="D64" s="45" t="s">
        <v>27</v>
      </c>
      <c r="E64" s="45" t="s">
        <v>27</v>
      </c>
      <c r="F64" s="45" t="s">
        <v>27</v>
      </c>
      <c r="G64" s="45" t="s">
        <v>27</v>
      </c>
      <c r="H64" s="45" t="s">
        <v>27</v>
      </c>
      <c r="I64" s="45" t="s">
        <v>27</v>
      </c>
      <c r="J64" s="45" t="s">
        <v>27</v>
      </c>
      <c r="K64" s="46" t="s">
        <v>27</v>
      </c>
      <c r="M64" s="18" t="e">
        <f t="shared" si="0"/>
        <v>#N/A</v>
      </c>
      <c r="N64" s="17" t="e">
        <f t="shared" si="1"/>
        <v>#N/A</v>
      </c>
      <c r="U64" s="18" t="e">
        <f t="shared" si="2"/>
        <v>#N/A</v>
      </c>
      <c r="V64" s="18">
        <f t="shared" si="3"/>
        <v>0</v>
      </c>
      <c r="W64" s="18" t="e">
        <f t="shared" si="4"/>
        <v>#NUM!</v>
      </c>
    </row>
    <row r="65" spans="1:23" ht="15.75" thickBot="1" x14ac:dyDescent="0.3">
      <c r="A65" s="13" t="s">
        <v>27</v>
      </c>
      <c r="B65" s="47" t="s">
        <v>27</v>
      </c>
      <c r="C65" s="48" t="s">
        <v>27</v>
      </c>
      <c r="D65" s="48" t="s">
        <v>27</v>
      </c>
      <c r="E65" s="48" t="s">
        <v>27</v>
      </c>
      <c r="F65" s="48" t="s">
        <v>27</v>
      </c>
      <c r="G65" s="48" t="s">
        <v>27</v>
      </c>
      <c r="H65" s="48" t="s">
        <v>27</v>
      </c>
      <c r="I65" s="48" t="s">
        <v>27</v>
      </c>
      <c r="J65" s="48" t="s">
        <v>27</v>
      </c>
      <c r="K65" s="49" t="s">
        <v>27</v>
      </c>
      <c r="M65" s="19" t="e">
        <f t="shared" si="0"/>
        <v>#N/A</v>
      </c>
      <c r="N65" s="21" t="e">
        <f t="shared" si="1"/>
        <v>#N/A</v>
      </c>
      <c r="O65" s="30">
        <f>COUNTIF($N56:$N65,TRUE)/(10 - COUNTIF($N56:$N65,"#N/A"))</f>
        <v>1</v>
      </c>
      <c r="U65" s="19" t="e">
        <f t="shared" si="2"/>
        <v>#N/A</v>
      </c>
      <c r="V65" s="19">
        <f t="shared" si="3"/>
        <v>0</v>
      </c>
      <c r="W65" s="19" t="e">
        <f t="shared" si="4"/>
        <v>#NUM!</v>
      </c>
    </row>
    <row r="66" spans="1:23" x14ac:dyDescent="0.25">
      <c r="A66" s="11" t="s">
        <v>68</v>
      </c>
      <c r="B66" s="41">
        <v>0.68162298943103905</v>
      </c>
      <c r="C66" s="42">
        <v>0.87514832812778176</v>
      </c>
      <c r="D66" s="42">
        <v>1.601241847744266</v>
      </c>
      <c r="E66" s="42">
        <v>1.5980284135018259</v>
      </c>
      <c r="F66" s="42">
        <v>1.3701066437180873</v>
      </c>
      <c r="G66" s="42">
        <v>1.4317841043730659</v>
      </c>
      <c r="H66" s="42">
        <v>0.65236343810999708</v>
      </c>
      <c r="I66" s="42">
        <v>1.7108403234574598</v>
      </c>
      <c r="J66" s="42">
        <v>0.7139625340047201</v>
      </c>
      <c r="K66" s="43">
        <v>1.3507111640521481</v>
      </c>
      <c r="M66" s="16" t="str">
        <f t="shared" si="0"/>
        <v>JASON</v>
      </c>
      <c r="N66" s="20" t="b">
        <f t="shared" si="1"/>
        <v>1</v>
      </c>
      <c r="U66" s="16" t="str">
        <f t="shared" si="2"/>
        <v>JASON</v>
      </c>
      <c r="V66" s="16">
        <f t="shared" si="3"/>
        <v>0.65236343810999708</v>
      </c>
      <c r="W66" s="16">
        <f t="shared" si="4"/>
        <v>2.9259551321041966E-2</v>
      </c>
    </row>
    <row r="67" spans="1:23" x14ac:dyDescent="0.25">
      <c r="A67" s="12" t="s">
        <v>68</v>
      </c>
      <c r="B67" s="44">
        <v>0.7938143685807979</v>
      </c>
      <c r="C67" s="45">
        <v>0.95509781145472061</v>
      </c>
      <c r="D67" s="45">
        <v>1.6827615995836338</v>
      </c>
      <c r="E67" s="45">
        <v>1.6718242793190177</v>
      </c>
      <c r="F67" s="45">
        <v>1.4865825715776251</v>
      </c>
      <c r="G67" s="45">
        <v>1.5346308535098303</v>
      </c>
      <c r="H67" s="45">
        <v>0.7133506517309014</v>
      </c>
      <c r="I67" s="45">
        <v>1.8422599621370712</v>
      </c>
      <c r="J67" s="45">
        <v>0.73445303662135242</v>
      </c>
      <c r="K67" s="46">
        <v>1.4343094069941189</v>
      </c>
      <c r="M67" s="18" t="str">
        <f t="shared" si="0"/>
        <v>JASON</v>
      </c>
      <c r="N67" s="17" t="b">
        <f t="shared" si="1"/>
        <v>1</v>
      </c>
      <c r="U67" s="18" t="str">
        <f t="shared" si="2"/>
        <v>JASON</v>
      </c>
      <c r="V67" s="18">
        <f t="shared" si="3"/>
        <v>0.7133506517309014</v>
      </c>
      <c r="W67" s="18">
        <f t="shared" si="4"/>
        <v>2.110238489045102E-2</v>
      </c>
    </row>
    <row r="68" spans="1:23" x14ac:dyDescent="0.25">
      <c r="A68" s="12" t="s">
        <v>68</v>
      </c>
      <c r="B68" s="44">
        <v>0.52984692867445904</v>
      </c>
      <c r="C68" s="45">
        <v>0.85083686521478974</v>
      </c>
      <c r="D68" s="45">
        <v>1.6336386936383125</v>
      </c>
      <c r="E68" s="45">
        <v>1.6409708848434594</v>
      </c>
      <c r="F68" s="45">
        <v>1.3691746185394009</v>
      </c>
      <c r="G68" s="45">
        <v>1.4700117631701137</v>
      </c>
      <c r="H68" s="45">
        <v>0.56308780844482798</v>
      </c>
      <c r="I68" s="45">
        <v>1.7506442588457993</v>
      </c>
      <c r="J68" s="45">
        <v>0.60596690467887659</v>
      </c>
      <c r="K68" s="46">
        <v>1.3783976374467457</v>
      </c>
      <c r="M68" s="18" t="str">
        <f t="shared" si="0"/>
        <v>BANANAS</v>
      </c>
      <c r="N68" s="17" t="b">
        <f t="shared" si="1"/>
        <v>0</v>
      </c>
      <c r="U68" s="18" t="str">
        <f t="shared" si="2"/>
        <v>BANANAS</v>
      </c>
      <c r="V68" s="18">
        <f t="shared" si="3"/>
        <v>0.52984692867445904</v>
      </c>
      <c r="W68" s="18">
        <f t="shared" si="4"/>
        <v>3.3240879770368936E-2</v>
      </c>
    </row>
    <row r="69" spans="1:23" x14ac:dyDescent="0.25">
      <c r="A69" s="12" t="s">
        <v>68</v>
      </c>
      <c r="B69" s="44">
        <v>0.52965594405799377</v>
      </c>
      <c r="C69" s="45">
        <v>0.70836326975203612</v>
      </c>
      <c r="D69" s="45">
        <v>1.504088229813717</v>
      </c>
      <c r="E69" s="45">
        <v>1.5147137119240466</v>
      </c>
      <c r="F69" s="45">
        <v>1.2588561140409835</v>
      </c>
      <c r="G69" s="45">
        <v>1.3629299953393064</v>
      </c>
      <c r="H69" s="45">
        <v>0.42709693757018813</v>
      </c>
      <c r="I69" s="45">
        <v>1.707443850236555</v>
      </c>
      <c r="J69" s="45">
        <v>0.35467661898113589</v>
      </c>
      <c r="K69" s="46">
        <v>1.270301504034705</v>
      </c>
      <c r="M69" s="18" t="str">
        <f t="shared" si="0"/>
        <v>DAVE</v>
      </c>
      <c r="N69" s="17" t="b">
        <f t="shared" si="1"/>
        <v>0</v>
      </c>
      <c r="U69" s="18" t="str">
        <f t="shared" si="2"/>
        <v>DAVE</v>
      </c>
      <c r="V69" s="18">
        <f t="shared" si="3"/>
        <v>0.35467661898113589</v>
      </c>
      <c r="W69" s="18">
        <f t="shared" si="4"/>
        <v>7.2420318589052235E-2</v>
      </c>
    </row>
    <row r="70" spans="1:23" x14ac:dyDescent="0.25">
      <c r="A70" s="12" t="s">
        <v>68</v>
      </c>
      <c r="B70" s="44">
        <v>0.51336583928348212</v>
      </c>
      <c r="C70" s="45">
        <v>0.80501489405288151</v>
      </c>
      <c r="D70" s="45">
        <v>1.586295826647895</v>
      </c>
      <c r="E70" s="45">
        <v>1.5930514284322443</v>
      </c>
      <c r="F70" s="45">
        <v>1.318228635293506</v>
      </c>
      <c r="G70" s="45">
        <v>1.4298867546492067</v>
      </c>
      <c r="H70" s="45">
        <v>0.54577799292362172</v>
      </c>
      <c r="I70" s="45">
        <v>1.7116646596745926</v>
      </c>
      <c r="J70" s="45">
        <v>0.61580199831114935</v>
      </c>
      <c r="K70" s="46">
        <v>1.3420571326524746</v>
      </c>
      <c r="M70" s="18" t="str">
        <f t="shared" ref="M70:M105" si="5">INDEX($B$5:$K$5,MATCH(MIN($B70:$K70),$B70:$K70,0))</f>
        <v>BANANAS</v>
      </c>
      <c r="N70" s="17" t="b">
        <f t="shared" ref="N70:N105" si="6">$M70 = $A70</f>
        <v>0</v>
      </c>
      <c r="U70" s="18" t="str">
        <f t="shared" ref="U70:U105" si="7">INDEX($B$5:$K$5,MATCH(MIN($B70:$K70),$B70:$K70,0))</f>
        <v>BANANAS</v>
      </c>
      <c r="V70" s="18">
        <f t="shared" si="3"/>
        <v>0.51336583928348212</v>
      </c>
      <c r="W70" s="18">
        <f t="shared" si="4"/>
        <v>3.2412153640139607E-2</v>
      </c>
    </row>
    <row r="71" spans="1:23" x14ac:dyDescent="0.25">
      <c r="A71" s="12" t="s">
        <v>27</v>
      </c>
      <c r="B71" s="44" t="s">
        <v>27</v>
      </c>
      <c r="C71" s="45" t="s">
        <v>27</v>
      </c>
      <c r="D71" s="45" t="s">
        <v>27</v>
      </c>
      <c r="E71" s="45" t="s">
        <v>27</v>
      </c>
      <c r="F71" s="45" t="s">
        <v>27</v>
      </c>
      <c r="G71" s="45" t="s">
        <v>27</v>
      </c>
      <c r="H71" s="45" t="s">
        <v>27</v>
      </c>
      <c r="I71" s="45" t="s">
        <v>27</v>
      </c>
      <c r="J71" s="45" t="s">
        <v>27</v>
      </c>
      <c r="K71" s="46" t="s">
        <v>27</v>
      </c>
      <c r="M71" s="18" t="e">
        <f t="shared" si="5"/>
        <v>#N/A</v>
      </c>
      <c r="N71" s="17" t="e">
        <f t="shared" si="6"/>
        <v>#N/A</v>
      </c>
      <c r="U71" s="18" t="e">
        <f t="shared" si="7"/>
        <v>#N/A</v>
      </c>
      <c r="V71" s="18">
        <f t="shared" ref="V71:V105" si="8">MIN(B71:K71)</f>
        <v>0</v>
      </c>
      <c r="W71" s="18" t="e">
        <f t="shared" ref="W71:W105" si="9">SMALL(B71:K71,2)-V71</f>
        <v>#NUM!</v>
      </c>
    </row>
    <row r="72" spans="1:23" x14ac:dyDescent="0.25">
      <c r="A72" s="12" t="s">
        <v>27</v>
      </c>
      <c r="B72" s="44" t="s">
        <v>27</v>
      </c>
      <c r="C72" s="45" t="s">
        <v>27</v>
      </c>
      <c r="D72" s="45" t="s">
        <v>27</v>
      </c>
      <c r="E72" s="45" t="s">
        <v>27</v>
      </c>
      <c r="F72" s="45" t="s">
        <v>27</v>
      </c>
      <c r="G72" s="45" t="s">
        <v>27</v>
      </c>
      <c r="H72" s="45" t="s">
        <v>27</v>
      </c>
      <c r="I72" s="45" t="s">
        <v>27</v>
      </c>
      <c r="J72" s="45" t="s">
        <v>27</v>
      </c>
      <c r="K72" s="46" t="s">
        <v>27</v>
      </c>
      <c r="M72" s="18" t="e">
        <f t="shared" si="5"/>
        <v>#N/A</v>
      </c>
      <c r="N72" s="17" t="e">
        <f t="shared" si="6"/>
        <v>#N/A</v>
      </c>
      <c r="U72" s="18" t="e">
        <f t="shared" si="7"/>
        <v>#N/A</v>
      </c>
      <c r="V72" s="18">
        <f t="shared" si="8"/>
        <v>0</v>
      </c>
      <c r="W72" s="18" t="e">
        <f t="shared" si="9"/>
        <v>#NUM!</v>
      </c>
    </row>
    <row r="73" spans="1:23" x14ac:dyDescent="0.25">
      <c r="A73" s="12" t="s">
        <v>27</v>
      </c>
      <c r="B73" s="44" t="s">
        <v>27</v>
      </c>
      <c r="C73" s="45" t="s">
        <v>27</v>
      </c>
      <c r="D73" s="45" t="s">
        <v>27</v>
      </c>
      <c r="E73" s="45" t="s">
        <v>27</v>
      </c>
      <c r="F73" s="45" t="s">
        <v>27</v>
      </c>
      <c r="G73" s="45" t="s">
        <v>27</v>
      </c>
      <c r="H73" s="45" t="s">
        <v>27</v>
      </c>
      <c r="I73" s="45" t="s">
        <v>27</v>
      </c>
      <c r="J73" s="45" t="s">
        <v>27</v>
      </c>
      <c r="K73" s="46" t="s">
        <v>27</v>
      </c>
      <c r="M73" s="18" t="e">
        <f t="shared" si="5"/>
        <v>#N/A</v>
      </c>
      <c r="N73" s="17" t="e">
        <f t="shared" si="6"/>
        <v>#N/A</v>
      </c>
      <c r="U73" s="18" t="e">
        <f t="shared" si="7"/>
        <v>#N/A</v>
      </c>
      <c r="V73" s="18">
        <f t="shared" si="8"/>
        <v>0</v>
      </c>
      <c r="W73" s="18" t="e">
        <f t="shared" si="9"/>
        <v>#NUM!</v>
      </c>
    </row>
    <row r="74" spans="1:23" ht="15.75" thickBot="1" x14ac:dyDescent="0.3">
      <c r="A74" s="12" t="s">
        <v>27</v>
      </c>
      <c r="B74" s="44" t="s">
        <v>27</v>
      </c>
      <c r="C74" s="45" t="s">
        <v>27</v>
      </c>
      <c r="D74" s="45" t="s">
        <v>27</v>
      </c>
      <c r="E74" s="45" t="s">
        <v>27</v>
      </c>
      <c r="F74" s="45" t="s">
        <v>27</v>
      </c>
      <c r="G74" s="45" t="s">
        <v>27</v>
      </c>
      <c r="H74" s="45" t="s">
        <v>27</v>
      </c>
      <c r="I74" s="45" t="s">
        <v>27</v>
      </c>
      <c r="J74" s="45" t="s">
        <v>27</v>
      </c>
      <c r="K74" s="46" t="s">
        <v>27</v>
      </c>
      <c r="M74" s="18" t="e">
        <f t="shared" si="5"/>
        <v>#N/A</v>
      </c>
      <c r="N74" s="17" t="e">
        <f t="shared" si="6"/>
        <v>#N/A</v>
      </c>
      <c r="U74" s="18" t="e">
        <f t="shared" si="7"/>
        <v>#N/A</v>
      </c>
      <c r="V74" s="18">
        <f t="shared" si="8"/>
        <v>0</v>
      </c>
      <c r="W74" s="18" t="e">
        <f t="shared" si="9"/>
        <v>#NUM!</v>
      </c>
    </row>
    <row r="75" spans="1:23" ht="15.75" thickBot="1" x14ac:dyDescent="0.3">
      <c r="A75" s="13" t="s">
        <v>27</v>
      </c>
      <c r="B75" s="47" t="s">
        <v>27</v>
      </c>
      <c r="C75" s="48" t="s">
        <v>27</v>
      </c>
      <c r="D75" s="48" t="s">
        <v>27</v>
      </c>
      <c r="E75" s="48" t="s">
        <v>27</v>
      </c>
      <c r="F75" s="48" t="s">
        <v>27</v>
      </c>
      <c r="G75" s="48" t="s">
        <v>27</v>
      </c>
      <c r="H75" s="48" t="s">
        <v>27</v>
      </c>
      <c r="I75" s="48" t="s">
        <v>27</v>
      </c>
      <c r="J75" s="48" t="s">
        <v>27</v>
      </c>
      <c r="K75" s="49" t="s">
        <v>27</v>
      </c>
      <c r="M75" s="19" t="e">
        <f t="shared" si="5"/>
        <v>#N/A</v>
      </c>
      <c r="N75" s="21" t="e">
        <f t="shared" si="6"/>
        <v>#N/A</v>
      </c>
      <c r="O75" s="30">
        <f>COUNTIF($N66:$N75,TRUE)/(10 - COUNTIF($N66:$N75,"#N/A"))</f>
        <v>0.4</v>
      </c>
      <c r="U75" s="19" t="e">
        <f t="shared" si="7"/>
        <v>#N/A</v>
      </c>
      <c r="V75" s="19">
        <f t="shared" si="8"/>
        <v>0</v>
      </c>
      <c r="W75" s="19" t="e">
        <f t="shared" si="9"/>
        <v>#NUM!</v>
      </c>
    </row>
    <row r="76" spans="1:23" x14ac:dyDescent="0.25">
      <c r="A76" s="11" t="s">
        <v>69</v>
      </c>
      <c r="B76" s="41">
        <v>1.898740533735187</v>
      </c>
      <c r="C76" s="42">
        <v>1.4443827816087664</v>
      </c>
      <c r="D76" s="42">
        <v>1.2626739325947363</v>
      </c>
      <c r="E76" s="42">
        <v>1.2687880601760906</v>
      </c>
      <c r="F76" s="42">
        <v>1.2314430977222257</v>
      </c>
      <c r="G76" s="42">
        <v>1.0913676221193773</v>
      </c>
      <c r="H76" s="42">
        <v>1.63442791644193</v>
      </c>
      <c r="I76" s="42">
        <v>0.81184005526714875</v>
      </c>
      <c r="J76" s="42">
        <v>1.8754919176675158</v>
      </c>
      <c r="K76" s="43">
        <v>1.1064935508288833</v>
      </c>
      <c r="M76" s="16" t="str">
        <f t="shared" si="5"/>
        <v>SCOTT</v>
      </c>
      <c r="N76" s="20" t="b">
        <f t="shared" si="6"/>
        <v>1</v>
      </c>
      <c r="U76" s="16" t="str">
        <f t="shared" si="7"/>
        <v>SCOTT</v>
      </c>
      <c r="V76" s="16">
        <f t="shared" si="8"/>
        <v>0.81184005526714875</v>
      </c>
      <c r="W76" s="16">
        <f t="shared" si="9"/>
        <v>0.27952756685222857</v>
      </c>
    </row>
    <row r="77" spans="1:23" x14ac:dyDescent="0.25">
      <c r="A77" s="12" t="s">
        <v>69</v>
      </c>
      <c r="B77" s="44">
        <v>1.7906495977241097</v>
      </c>
      <c r="C77" s="45">
        <v>1.2533844103062868</v>
      </c>
      <c r="D77" s="45">
        <v>0.8898360145405676</v>
      </c>
      <c r="E77" s="45">
        <v>0.9409067630010437</v>
      </c>
      <c r="F77" s="45">
        <v>1.0923099237772034</v>
      </c>
      <c r="G77" s="45">
        <v>0.826554738383669</v>
      </c>
      <c r="H77" s="45">
        <v>1.5115639916286434</v>
      </c>
      <c r="I77" s="45">
        <v>0.50713694604207127</v>
      </c>
      <c r="J77" s="45">
        <v>1.7301288659775709</v>
      </c>
      <c r="K77" s="46">
        <v>0.79905844423393957</v>
      </c>
      <c r="M77" s="18" t="str">
        <f t="shared" si="5"/>
        <v>SCOTT</v>
      </c>
      <c r="N77" s="17" t="b">
        <f t="shared" si="6"/>
        <v>1</v>
      </c>
      <c r="U77" s="18" t="str">
        <f t="shared" si="7"/>
        <v>SCOTT</v>
      </c>
      <c r="V77" s="18">
        <f t="shared" si="8"/>
        <v>0.50713694604207127</v>
      </c>
      <c r="W77" s="18">
        <f t="shared" si="9"/>
        <v>0.2919214981918683</v>
      </c>
    </row>
    <row r="78" spans="1:23" x14ac:dyDescent="0.25">
      <c r="A78" s="12" t="s">
        <v>69</v>
      </c>
      <c r="B78" s="44">
        <v>1.7823628103860734</v>
      </c>
      <c r="C78" s="45">
        <v>1.3157605225356792</v>
      </c>
      <c r="D78" s="45">
        <v>1.0962863032447319</v>
      </c>
      <c r="E78" s="45">
        <v>1.1302097985093866</v>
      </c>
      <c r="F78" s="45">
        <v>1.187784649017585</v>
      </c>
      <c r="G78" s="45">
        <v>0.91899463163261808</v>
      </c>
      <c r="H78" s="45">
        <v>1.5041613488464995</v>
      </c>
      <c r="I78" s="45">
        <v>0.60358928839293868</v>
      </c>
      <c r="J78" s="45">
        <v>1.7170672996289482</v>
      </c>
      <c r="K78" s="46">
        <v>0.95238963414215938</v>
      </c>
      <c r="M78" s="18" t="str">
        <f t="shared" si="5"/>
        <v>SCOTT</v>
      </c>
      <c r="N78" s="17" t="b">
        <f t="shared" si="6"/>
        <v>1</v>
      </c>
      <c r="U78" s="18" t="str">
        <f t="shared" si="7"/>
        <v>SCOTT</v>
      </c>
      <c r="V78" s="18">
        <f t="shared" si="8"/>
        <v>0.60358928839293868</v>
      </c>
      <c r="W78" s="18">
        <f t="shared" si="9"/>
        <v>0.31540534323967939</v>
      </c>
    </row>
    <row r="79" spans="1:23" x14ac:dyDescent="0.25">
      <c r="A79" s="12" t="s">
        <v>69</v>
      </c>
      <c r="B79" s="44">
        <v>1.7020012021201496</v>
      </c>
      <c r="C79" s="45">
        <v>1.1570297118186919</v>
      </c>
      <c r="D79" s="45">
        <v>0.86133368388698839</v>
      </c>
      <c r="E79" s="45">
        <v>0.88904569645123754</v>
      </c>
      <c r="F79" s="45">
        <v>0.98963875051566497</v>
      </c>
      <c r="G79" s="45">
        <v>0.7513589123219806</v>
      </c>
      <c r="H79" s="45">
        <v>1.4217162173166333</v>
      </c>
      <c r="I79" s="45">
        <v>0.45420149755825506</v>
      </c>
      <c r="J79" s="45">
        <v>1.6455769134997986</v>
      </c>
      <c r="K79" s="46">
        <v>0.76920377382817806</v>
      </c>
      <c r="M79" s="18" t="str">
        <f t="shared" si="5"/>
        <v>SCOTT</v>
      </c>
      <c r="N79" s="17" t="b">
        <f t="shared" si="6"/>
        <v>1</v>
      </c>
      <c r="U79" s="18" t="str">
        <f t="shared" si="7"/>
        <v>SCOTT</v>
      </c>
      <c r="V79" s="18">
        <f t="shared" si="8"/>
        <v>0.45420149755825506</v>
      </c>
      <c r="W79" s="18">
        <f t="shared" si="9"/>
        <v>0.29715741476372554</v>
      </c>
    </row>
    <row r="80" spans="1:23" x14ac:dyDescent="0.25">
      <c r="A80" s="12" t="s">
        <v>69</v>
      </c>
      <c r="B80" s="44">
        <v>1.7981691814252125</v>
      </c>
      <c r="C80" s="45">
        <v>1.3612586647792817</v>
      </c>
      <c r="D80" s="45">
        <v>1.2056666999112766</v>
      </c>
      <c r="E80" s="45">
        <v>1.240058317497382</v>
      </c>
      <c r="F80" s="45">
        <v>1.2436936305869666</v>
      </c>
      <c r="G80" s="45">
        <v>1.027417926259359</v>
      </c>
      <c r="H80" s="45">
        <v>1.5238343141039603</v>
      </c>
      <c r="I80" s="45">
        <v>0.61463435515963227</v>
      </c>
      <c r="J80" s="45">
        <v>1.7339479529160089</v>
      </c>
      <c r="K80" s="46">
        <v>1.0201909940442708</v>
      </c>
      <c r="M80" s="18" t="str">
        <f t="shared" si="5"/>
        <v>SCOTT</v>
      </c>
      <c r="N80" s="17" t="b">
        <f t="shared" si="6"/>
        <v>1</v>
      </c>
      <c r="U80" s="18" t="str">
        <f t="shared" si="7"/>
        <v>SCOTT</v>
      </c>
      <c r="V80" s="18">
        <f t="shared" si="8"/>
        <v>0.61463435515963227</v>
      </c>
      <c r="W80" s="18">
        <f t="shared" si="9"/>
        <v>0.40555663888463855</v>
      </c>
    </row>
    <row r="81" spans="1:23" x14ac:dyDescent="0.25">
      <c r="A81" s="12" t="s">
        <v>27</v>
      </c>
      <c r="B81" s="44" t="s">
        <v>27</v>
      </c>
      <c r="C81" s="45" t="s">
        <v>27</v>
      </c>
      <c r="D81" s="45" t="s">
        <v>27</v>
      </c>
      <c r="E81" s="45" t="s">
        <v>27</v>
      </c>
      <c r="F81" s="45" t="s">
        <v>27</v>
      </c>
      <c r="G81" s="45" t="s">
        <v>27</v>
      </c>
      <c r="H81" s="45" t="s">
        <v>27</v>
      </c>
      <c r="I81" s="45" t="s">
        <v>27</v>
      </c>
      <c r="J81" s="45" t="s">
        <v>27</v>
      </c>
      <c r="K81" s="46" t="s">
        <v>27</v>
      </c>
      <c r="M81" s="18" t="e">
        <f t="shared" si="5"/>
        <v>#N/A</v>
      </c>
      <c r="N81" s="17" t="e">
        <f t="shared" si="6"/>
        <v>#N/A</v>
      </c>
      <c r="U81" s="18" t="e">
        <f t="shared" si="7"/>
        <v>#N/A</v>
      </c>
      <c r="V81" s="18">
        <f t="shared" si="8"/>
        <v>0</v>
      </c>
      <c r="W81" s="18" t="e">
        <f t="shared" si="9"/>
        <v>#NUM!</v>
      </c>
    </row>
    <row r="82" spans="1:23" x14ac:dyDescent="0.25">
      <c r="A82" s="12" t="s">
        <v>27</v>
      </c>
      <c r="B82" s="44" t="s">
        <v>27</v>
      </c>
      <c r="C82" s="45" t="s">
        <v>27</v>
      </c>
      <c r="D82" s="45" t="s">
        <v>27</v>
      </c>
      <c r="E82" s="45" t="s">
        <v>27</v>
      </c>
      <c r="F82" s="45" t="s">
        <v>27</v>
      </c>
      <c r="G82" s="45" t="s">
        <v>27</v>
      </c>
      <c r="H82" s="45" t="s">
        <v>27</v>
      </c>
      <c r="I82" s="45" t="s">
        <v>27</v>
      </c>
      <c r="J82" s="45" t="s">
        <v>27</v>
      </c>
      <c r="K82" s="46" t="s">
        <v>27</v>
      </c>
      <c r="M82" s="18" t="e">
        <f t="shared" si="5"/>
        <v>#N/A</v>
      </c>
      <c r="N82" s="17" t="e">
        <f t="shared" si="6"/>
        <v>#N/A</v>
      </c>
      <c r="U82" s="18" t="e">
        <f t="shared" si="7"/>
        <v>#N/A</v>
      </c>
      <c r="V82" s="18">
        <f t="shared" si="8"/>
        <v>0</v>
      </c>
      <c r="W82" s="18" t="e">
        <f t="shared" si="9"/>
        <v>#NUM!</v>
      </c>
    </row>
    <row r="83" spans="1:23" x14ac:dyDescent="0.25">
      <c r="A83" s="12" t="s">
        <v>27</v>
      </c>
      <c r="B83" s="44" t="s">
        <v>27</v>
      </c>
      <c r="C83" s="45" t="s">
        <v>27</v>
      </c>
      <c r="D83" s="45" t="s">
        <v>27</v>
      </c>
      <c r="E83" s="45" t="s">
        <v>27</v>
      </c>
      <c r="F83" s="45" t="s">
        <v>27</v>
      </c>
      <c r="G83" s="45" t="s">
        <v>27</v>
      </c>
      <c r="H83" s="45" t="s">
        <v>27</v>
      </c>
      <c r="I83" s="45" t="s">
        <v>27</v>
      </c>
      <c r="J83" s="45" t="s">
        <v>27</v>
      </c>
      <c r="K83" s="46" t="s">
        <v>27</v>
      </c>
      <c r="M83" s="18" t="e">
        <f t="shared" si="5"/>
        <v>#N/A</v>
      </c>
      <c r="N83" s="17" t="e">
        <f t="shared" si="6"/>
        <v>#N/A</v>
      </c>
      <c r="U83" s="18" t="e">
        <f t="shared" si="7"/>
        <v>#N/A</v>
      </c>
      <c r="V83" s="18">
        <f t="shared" si="8"/>
        <v>0</v>
      </c>
      <c r="W83" s="18" t="e">
        <f t="shared" si="9"/>
        <v>#NUM!</v>
      </c>
    </row>
    <row r="84" spans="1:23" ht="15.75" thickBot="1" x14ac:dyDescent="0.3">
      <c r="A84" s="12" t="s">
        <v>27</v>
      </c>
      <c r="B84" s="44" t="s">
        <v>27</v>
      </c>
      <c r="C84" s="45" t="s">
        <v>27</v>
      </c>
      <c r="D84" s="45" t="s">
        <v>27</v>
      </c>
      <c r="E84" s="45" t="s">
        <v>27</v>
      </c>
      <c r="F84" s="45" t="s">
        <v>27</v>
      </c>
      <c r="G84" s="45" t="s">
        <v>27</v>
      </c>
      <c r="H84" s="45" t="s">
        <v>27</v>
      </c>
      <c r="I84" s="45" t="s">
        <v>27</v>
      </c>
      <c r="J84" s="45" t="s">
        <v>27</v>
      </c>
      <c r="K84" s="46" t="s">
        <v>27</v>
      </c>
      <c r="M84" s="18" t="e">
        <f t="shared" si="5"/>
        <v>#N/A</v>
      </c>
      <c r="N84" s="17" t="e">
        <f t="shared" si="6"/>
        <v>#N/A</v>
      </c>
      <c r="U84" s="18" t="e">
        <f t="shared" si="7"/>
        <v>#N/A</v>
      </c>
      <c r="V84" s="18">
        <f t="shared" si="8"/>
        <v>0</v>
      </c>
      <c r="W84" s="18" t="e">
        <f t="shared" si="9"/>
        <v>#NUM!</v>
      </c>
    </row>
    <row r="85" spans="1:23" ht="15.75" thickBot="1" x14ac:dyDescent="0.3">
      <c r="A85" s="13" t="s">
        <v>27</v>
      </c>
      <c r="B85" s="47" t="s">
        <v>27</v>
      </c>
      <c r="C85" s="48" t="s">
        <v>27</v>
      </c>
      <c r="D85" s="48" t="s">
        <v>27</v>
      </c>
      <c r="E85" s="48" t="s">
        <v>27</v>
      </c>
      <c r="F85" s="48" t="s">
        <v>27</v>
      </c>
      <c r="G85" s="48" t="s">
        <v>27</v>
      </c>
      <c r="H85" s="48" t="s">
        <v>27</v>
      </c>
      <c r="I85" s="48" t="s">
        <v>27</v>
      </c>
      <c r="J85" s="48" t="s">
        <v>27</v>
      </c>
      <c r="K85" s="49" t="s">
        <v>27</v>
      </c>
      <c r="M85" s="19" t="e">
        <f t="shared" si="5"/>
        <v>#N/A</v>
      </c>
      <c r="N85" s="21" t="e">
        <f t="shared" si="6"/>
        <v>#N/A</v>
      </c>
      <c r="O85" s="30">
        <f>COUNTIF($N76:$N85,TRUE)/(10 - COUNTIF($N76:$N85,"#N/A"))</f>
        <v>1</v>
      </c>
      <c r="U85" s="19" t="e">
        <f t="shared" si="7"/>
        <v>#N/A</v>
      </c>
      <c r="V85" s="19">
        <f t="shared" si="8"/>
        <v>0</v>
      </c>
      <c r="W85" s="19" t="e">
        <f t="shared" si="9"/>
        <v>#NUM!</v>
      </c>
    </row>
    <row r="86" spans="1:23" x14ac:dyDescent="0.25">
      <c r="A86" s="11" t="s">
        <v>70</v>
      </c>
      <c r="B86" s="41">
        <v>0.63457576152990491</v>
      </c>
      <c r="C86" s="42">
        <v>0.81769866113116407</v>
      </c>
      <c r="D86" s="42">
        <v>1.5419821919656416</v>
      </c>
      <c r="E86" s="42">
        <v>1.5562073731442023</v>
      </c>
      <c r="F86" s="42">
        <v>1.3160989875101408</v>
      </c>
      <c r="G86" s="42">
        <v>1.3552284816522699</v>
      </c>
      <c r="H86" s="42">
        <v>0.48229146894868485</v>
      </c>
      <c r="I86" s="42">
        <v>1.6870167386486348</v>
      </c>
      <c r="J86" s="42">
        <v>0.43756235914430835</v>
      </c>
      <c r="K86" s="43">
        <v>1.2628800667811959</v>
      </c>
      <c r="M86" s="16" t="str">
        <f t="shared" si="5"/>
        <v>DAVE</v>
      </c>
      <c r="N86" s="20" t="b">
        <f t="shared" si="6"/>
        <v>1</v>
      </c>
      <c r="U86" s="16" t="str">
        <f t="shared" si="7"/>
        <v>DAVE</v>
      </c>
      <c r="V86" s="16">
        <f t="shared" si="8"/>
        <v>0.43756235914430835</v>
      </c>
      <c r="W86" s="16">
        <f t="shared" si="9"/>
        <v>4.4729109804376499E-2</v>
      </c>
    </row>
    <row r="87" spans="1:23" x14ac:dyDescent="0.25">
      <c r="A87" s="12" t="s">
        <v>70</v>
      </c>
      <c r="B87" s="44">
        <v>0.85140815866619679</v>
      </c>
      <c r="C87" s="45">
        <v>0.98347851206235803</v>
      </c>
      <c r="D87" s="45">
        <v>1.6578722176941563</v>
      </c>
      <c r="E87" s="45">
        <v>1.6620286542559306</v>
      </c>
      <c r="F87" s="45">
        <v>1.4895157180917618</v>
      </c>
      <c r="G87" s="45">
        <v>1.4828971958512116</v>
      </c>
      <c r="H87" s="45">
        <v>0.70091256683584313</v>
      </c>
      <c r="I87" s="45">
        <v>1.8330605372882849</v>
      </c>
      <c r="J87" s="45">
        <v>0.57386286062630354</v>
      </c>
      <c r="K87" s="46">
        <v>1.3804160310641029</v>
      </c>
      <c r="M87" s="18" t="str">
        <f t="shared" si="5"/>
        <v>DAVE</v>
      </c>
      <c r="N87" s="17" t="b">
        <f t="shared" si="6"/>
        <v>1</v>
      </c>
      <c r="U87" s="18" t="str">
        <f t="shared" si="7"/>
        <v>DAVE</v>
      </c>
      <c r="V87" s="18">
        <f t="shared" si="8"/>
        <v>0.57386286062630354</v>
      </c>
      <c r="W87" s="18">
        <f t="shared" si="9"/>
        <v>0.12704970620953959</v>
      </c>
    </row>
    <row r="88" spans="1:23" x14ac:dyDescent="0.25">
      <c r="A88" s="12" t="s">
        <v>70</v>
      </c>
      <c r="B88" s="44">
        <v>0.72314906936693202</v>
      </c>
      <c r="C88" s="45">
        <v>1.0839401352159079</v>
      </c>
      <c r="D88" s="45">
        <v>1.8423433978476842</v>
      </c>
      <c r="E88" s="45">
        <v>1.8468188784059734</v>
      </c>
      <c r="F88" s="45">
        <v>1.6256507802430271</v>
      </c>
      <c r="G88" s="45">
        <v>1.6958478327817699</v>
      </c>
      <c r="H88" s="45">
        <v>0.71203861508344324</v>
      </c>
      <c r="I88" s="45">
        <v>1.9957715073861202</v>
      </c>
      <c r="J88" s="45">
        <v>0.60994167229611795</v>
      </c>
      <c r="K88" s="46">
        <v>1.5977499798400665</v>
      </c>
      <c r="M88" s="18" t="str">
        <f t="shared" si="5"/>
        <v>DAVE</v>
      </c>
      <c r="N88" s="17" t="b">
        <f t="shared" si="6"/>
        <v>1</v>
      </c>
      <c r="U88" s="18" t="str">
        <f t="shared" si="7"/>
        <v>DAVE</v>
      </c>
      <c r="V88" s="18">
        <f t="shared" si="8"/>
        <v>0.60994167229611795</v>
      </c>
      <c r="W88" s="18">
        <f t="shared" si="9"/>
        <v>0.10209694278732528</v>
      </c>
    </row>
    <row r="89" spans="1:23" x14ac:dyDescent="0.25">
      <c r="A89" s="12" t="s">
        <v>70</v>
      </c>
      <c r="B89" s="44">
        <v>0.6657579573478809</v>
      </c>
      <c r="C89" s="45">
        <v>0.96809756092626675</v>
      </c>
      <c r="D89" s="45">
        <v>1.7248439027684479</v>
      </c>
      <c r="E89" s="45">
        <v>1.7355812023837351</v>
      </c>
      <c r="F89" s="45">
        <v>1.5075413832623528</v>
      </c>
      <c r="G89" s="45">
        <v>1.5514999757905839</v>
      </c>
      <c r="H89" s="45">
        <v>0.58452260794812627</v>
      </c>
      <c r="I89" s="45">
        <v>1.8650590551059711</v>
      </c>
      <c r="J89" s="45">
        <v>0.4760879868895303</v>
      </c>
      <c r="K89" s="46">
        <v>1.4560444705795996</v>
      </c>
      <c r="M89" s="18" t="str">
        <f t="shared" si="5"/>
        <v>DAVE</v>
      </c>
      <c r="N89" s="17" t="b">
        <f t="shared" si="6"/>
        <v>1</v>
      </c>
      <c r="U89" s="18" t="str">
        <f t="shared" si="7"/>
        <v>DAVE</v>
      </c>
      <c r="V89" s="18">
        <f t="shared" si="8"/>
        <v>0.4760879868895303</v>
      </c>
      <c r="W89" s="18">
        <f t="shared" si="9"/>
        <v>0.10843462105859597</v>
      </c>
    </row>
    <row r="90" spans="1:23" x14ac:dyDescent="0.25">
      <c r="A90" s="12" t="s">
        <v>70</v>
      </c>
      <c r="B90" s="44">
        <v>0.71869820353408032</v>
      </c>
      <c r="C90" s="45">
        <v>0.89342272154480218</v>
      </c>
      <c r="D90" s="45">
        <v>1.585165857483525</v>
      </c>
      <c r="E90" s="45">
        <v>1.599064486278422</v>
      </c>
      <c r="F90" s="45">
        <v>1.3775864289878785</v>
      </c>
      <c r="G90" s="45">
        <v>1.3870863728264133</v>
      </c>
      <c r="H90" s="45">
        <v>0.59613333895787524</v>
      </c>
      <c r="I90" s="45">
        <v>1.7195998050409911</v>
      </c>
      <c r="J90" s="45">
        <v>0.51682270434729394</v>
      </c>
      <c r="K90" s="46">
        <v>1.2894610412952516</v>
      </c>
      <c r="M90" s="18" t="str">
        <f t="shared" si="5"/>
        <v>DAVE</v>
      </c>
      <c r="N90" s="17" t="b">
        <f t="shared" si="6"/>
        <v>1</v>
      </c>
      <c r="U90" s="18" t="str">
        <f t="shared" si="7"/>
        <v>DAVE</v>
      </c>
      <c r="V90" s="18">
        <f t="shared" si="8"/>
        <v>0.51682270434729394</v>
      </c>
      <c r="W90" s="18">
        <f t="shared" si="9"/>
        <v>7.9310634610581299E-2</v>
      </c>
    </row>
    <row r="91" spans="1:23" x14ac:dyDescent="0.25">
      <c r="A91" s="12" t="s">
        <v>27</v>
      </c>
      <c r="B91" s="44" t="s">
        <v>27</v>
      </c>
      <c r="C91" s="45" t="s">
        <v>27</v>
      </c>
      <c r="D91" s="45" t="s">
        <v>27</v>
      </c>
      <c r="E91" s="45" t="s">
        <v>27</v>
      </c>
      <c r="F91" s="45" t="s">
        <v>27</v>
      </c>
      <c r="G91" s="45" t="s">
        <v>27</v>
      </c>
      <c r="H91" s="45" t="s">
        <v>27</v>
      </c>
      <c r="I91" s="45" t="s">
        <v>27</v>
      </c>
      <c r="J91" s="45" t="s">
        <v>27</v>
      </c>
      <c r="K91" s="46" t="s">
        <v>27</v>
      </c>
      <c r="M91" s="18" t="e">
        <f t="shared" si="5"/>
        <v>#N/A</v>
      </c>
      <c r="N91" s="17" t="e">
        <f t="shared" si="6"/>
        <v>#N/A</v>
      </c>
      <c r="U91" s="18" t="e">
        <f t="shared" si="7"/>
        <v>#N/A</v>
      </c>
      <c r="V91" s="18">
        <f t="shared" si="8"/>
        <v>0</v>
      </c>
      <c r="W91" s="18" t="e">
        <f t="shared" si="9"/>
        <v>#NUM!</v>
      </c>
    </row>
    <row r="92" spans="1:23" x14ac:dyDescent="0.25">
      <c r="A92" s="12" t="s">
        <v>27</v>
      </c>
      <c r="B92" s="44" t="s">
        <v>27</v>
      </c>
      <c r="C92" s="45" t="s">
        <v>27</v>
      </c>
      <c r="D92" s="45" t="s">
        <v>27</v>
      </c>
      <c r="E92" s="45" t="s">
        <v>27</v>
      </c>
      <c r="F92" s="45" t="s">
        <v>27</v>
      </c>
      <c r="G92" s="45" t="s">
        <v>27</v>
      </c>
      <c r="H92" s="45" t="s">
        <v>27</v>
      </c>
      <c r="I92" s="45" t="s">
        <v>27</v>
      </c>
      <c r="J92" s="45" t="s">
        <v>27</v>
      </c>
      <c r="K92" s="46" t="s">
        <v>27</v>
      </c>
      <c r="M92" s="18" t="e">
        <f t="shared" si="5"/>
        <v>#N/A</v>
      </c>
      <c r="N92" s="17" t="e">
        <f t="shared" si="6"/>
        <v>#N/A</v>
      </c>
      <c r="U92" s="18" t="e">
        <f t="shared" si="7"/>
        <v>#N/A</v>
      </c>
      <c r="V92" s="18">
        <f t="shared" si="8"/>
        <v>0</v>
      </c>
      <c r="W92" s="18" t="e">
        <f t="shared" si="9"/>
        <v>#NUM!</v>
      </c>
    </row>
    <row r="93" spans="1:23" x14ac:dyDescent="0.25">
      <c r="A93" s="12" t="s">
        <v>27</v>
      </c>
      <c r="B93" s="44" t="s">
        <v>27</v>
      </c>
      <c r="C93" s="45" t="s">
        <v>27</v>
      </c>
      <c r="D93" s="45" t="s">
        <v>27</v>
      </c>
      <c r="E93" s="45" t="s">
        <v>27</v>
      </c>
      <c r="F93" s="45" t="s">
        <v>27</v>
      </c>
      <c r="G93" s="45" t="s">
        <v>27</v>
      </c>
      <c r="H93" s="45" t="s">
        <v>27</v>
      </c>
      <c r="I93" s="45" t="s">
        <v>27</v>
      </c>
      <c r="J93" s="45" t="s">
        <v>27</v>
      </c>
      <c r="K93" s="46" t="s">
        <v>27</v>
      </c>
      <c r="M93" s="18" t="e">
        <f t="shared" si="5"/>
        <v>#N/A</v>
      </c>
      <c r="N93" s="17" t="e">
        <f t="shared" si="6"/>
        <v>#N/A</v>
      </c>
      <c r="U93" s="18" t="e">
        <f t="shared" si="7"/>
        <v>#N/A</v>
      </c>
      <c r="V93" s="18">
        <f t="shared" si="8"/>
        <v>0</v>
      </c>
      <c r="W93" s="18" t="e">
        <f t="shared" si="9"/>
        <v>#NUM!</v>
      </c>
    </row>
    <row r="94" spans="1:23" ht="15.75" thickBot="1" x14ac:dyDescent="0.3">
      <c r="A94" s="12" t="s">
        <v>27</v>
      </c>
      <c r="B94" s="44" t="s">
        <v>27</v>
      </c>
      <c r="C94" s="45" t="s">
        <v>27</v>
      </c>
      <c r="D94" s="45" t="s">
        <v>27</v>
      </c>
      <c r="E94" s="45" t="s">
        <v>27</v>
      </c>
      <c r="F94" s="45" t="s">
        <v>27</v>
      </c>
      <c r="G94" s="45" t="s">
        <v>27</v>
      </c>
      <c r="H94" s="45" t="s">
        <v>27</v>
      </c>
      <c r="I94" s="45" t="s">
        <v>27</v>
      </c>
      <c r="J94" s="45" t="s">
        <v>27</v>
      </c>
      <c r="K94" s="46" t="s">
        <v>27</v>
      </c>
      <c r="M94" s="18" t="e">
        <f t="shared" si="5"/>
        <v>#N/A</v>
      </c>
      <c r="N94" s="17" t="e">
        <f t="shared" si="6"/>
        <v>#N/A</v>
      </c>
      <c r="U94" s="18" t="e">
        <f t="shared" si="7"/>
        <v>#N/A</v>
      </c>
      <c r="V94" s="18">
        <f t="shared" si="8"/>
        <v>0</v>
      </c>
      <c r="W94" s="18" t="e">
        <f t="shared" si="9"/>
        <v>#NUM!</v>
      </c>
    </row>
    <row r="95" spans="1:23" ht="15.75" thickBot="1" x14ac:dyDescent="0.3">
      <c r="A95" s="13" t="s">
        <v>27</v>
      </c>
      <c r="B95" s="47" t="s">
        <v>27</v>
      </c>
      <c r="C95" s="48" t="s">
        <v>27</v>
      </c>
      <c r="D95" s="48" t="s">
        <v>27</v>
      </c>
      <c r="E95" s="48" t="s">
        <v>27</v>
      </c>
      <c r="F95" s="48" t="s">
        <v>27</v>
      </c>
      <c r="G95" s="48" t="s">
        <v>27</v>
      </c>
      <c r="H95" s="48" t="s">
        <v>27</v>
      </c>
      <c r="I95" s="48" t="s">
        <v>27</v>
      </c>
      <c r="J95" s="48" t="s">
        <v>27</v>
      </c>
      <c r="K95" s="49" t="s">
        <v>27</v>
      </c>
      <c r="M95" s="19" t="e">
        <f t="shared" si="5"/>
        <v>#N/A</v>
      </c>
      <c r="N95" s="21" t="e">
        <f t="shared" si="6"/>
        <v>#N/A</v>
      </c>
      <c r="O95" s="30">
        <f>COUNTIF($N86:$N95,TRUE)/(10 - COUNTIF($N86:$N95,"#N/A"))</f>
        <v>1</v>
      </c>
      <c r="U95" s="19" t="e">
        <f t="shared" si="7"/>
        <v>#N/A</v>
      </c>
      <c r="V95" s="19">
        <f t="shared" si="8"/>
        <v>0</v>
      </c>
      <c r="W95" s="19" t="e">
        <f t="shared" si="9"/>
        <v>#NUM!</v>
      </c>
    </row>
    <row r="96" spans="1:23" x14ac:dyDescent="0.25">
      <c r="A96" s="11" t="s">
        <v>71</v>
      </c>
      <c r="B96" s="41">
        <v>1.2092366792376763</v>
      </c>
      <c r="C96" s="42">
        <v>0.65547957415261737</v>
      </c>
      <c r="D96" s="42">
        <v>0.68946190875220603</v>
      </c>
      <c r="E96" s="42">
        <v>0.72997845024096519</v>
      </c>
      <c r="F96" s="42">
        <v>0.68507434895173325</v>
      </c>
      <c r="G96" s="42">
        <v>0.59001762643069666</v>
      </c>
      <c r="H96" s="42">
        <v>0.91853013067312561</v>
      </c>
      <c r="I96" s="42">
        <v>0.99956013467544247</v>
      </c>
      <c r="J96" s="42">
        <v>1.0677304756442032</v>
      </c>
      <c r="K96" s="43">
        <v>0.3582371551794169</v>
      </c>
      <c r="M96" s="16" t="str">
        <f t="shared" si="5"/>
        <v>ANTONIA</v>
      </c>
      <c r="N96" s="20" t="b">
        <f t="shared" si="6"/>
        <v>1</v>
      </c>
      <c r="U96" s="16" t="str">
        <f t="shared" si="7"/>
        <v>ANTONIA</v>
      </c>
      <c r="V96" s="16">
        <f t="shared" si="8"/>
        <v>0.3582371551794169</v>
      </c>
      <c r="W96" s="16">
        <f t="shared" si="9"/>
        <v>0.23178047125127976</v>
      </c>
    </row>
    <row r="97" spans="1:23" x14ac:dyDescent="0.25">
      <c r="A97" s="12" t="s">
        <v>71</v>
      </c>
      <c r="B97" s="44">
        <v>1.1629464416867437</v>
      </c>
      <c r="C97" s="45">
        <v>0.7075595152802201</v>
      </c>
      <c r="D97" s="45">
        <v>0.84612668130403568</v>
      </c>
      <c r="E97" s="45">
        <v>0.87068659293781037</v>
      </c>
      <c r="F97" s="45">
        <v>0.75365290355892944</v>
      </c>
      <c r="G97" s="45">
        <v>0.66253566783767004</v>
      </c>
      <c r="H97" s="45">
        <v>0.90569691885248371</v>
      </c>
      <c r="I97" s="45">
        <v>1.0406615822668208</v>
      </c>
      <c r="J97" s="45">
        <v>1.0584135888174704</v>
      </c>
      <c r="K97" s="46">
        <v>0.55242755206212313</v>
      </c>
      <c r="M97" s="18" t="str">
        <f t="shared" si="5"/>
        <v>ANTONIA</v>
      </c>
      <c r="N97" s="17" t="b">
        <f t="shared" si="6"/>
        <v>1</v>
      </c>
      <c r="U97" s="18" t="str">
        <f t="shared" si="7"/>
        <v>ANTONIA</v>
      </c>
      <c r="V97" s="18">
        <f t="shared" si="8"/>
        <v>0.55242755206212313</v>
      </c>
      <c r="W97" s="18">
        <f t="shared" si="9"/>
        <v>0.11010811577554691</v>
      </c>
    </row>
    <row r="98" spans="1:23" x14ac:dyDescent="0.25">
      <c r="A98" s="12" t="s">
        <v>71</v>
      </c>
      <c r="B98" s="44">
        <v>1.320323104440047</v>
      </c>
      <c r="C98" s="45">
        <v>0.86995765873552566</v>
      </c>
      <c r="D98" s="45">
        <v>0.89577207880848475</v>
      </c>
      <c r="E98" s="45">
        <v>0.92624301154923594</v>
      </c>
      <c r="F98" s="45">
        <v>0.85379621199517131</v>
      </c>
      <c r="G98" s="45">
        <v>0.69583517590347344</v>
      </c>
      <c r="H98" s="45">
        <v>1.0418843585877064</v>
      </c>
      <c r="I98" s="45">
        <v>1.0250628272525142</v>
      </c>
      <c r="J98" s="45">
        <v>1.1847397063303506</v>
      </c>
      <c r="K98" s="46">
        <v>0.53352139704867418</v>
      </c>
      <c r="M98" s="18" t="str">
        <f t="shared" si="5"/>
        <v>ANTONIA</v>
      </c>
      <c r="N98" s="17" t="b">
        <f t="shared" si="6"/>
        <v>1</v>
      </c>
      <c r="U98" s="18" t="str">
        <f t="shared" si="7"/>
        <v>ANTONIA</v>
      </c>
      <c r="V98" s="18">
        <f t="shared" si="8"/>
        <v>0.53352139704867418</v>
      </c>
      <c r="W98" s="18">
        <f t="shared" si="9"/>
        <v>0.16231377885479925</v>
      </c>
    </row>
    <row r="99" spans="1:23" x14ac:dyDescent="0.25">
      <c r="A99" s="12" t="s">
        <v>71</v>
      </c>
      <c r="B99" s="44">
        <v>1.1717001939042713</v>
      </c>
      <c r="C99" s="45">
        <v>0.6910384582701945</v>
      </c>
      <c r="D99" s="45">
        <v>0.87519360703759397</v>
      </c>
      <c r="E99" s="45">
        <v>0.90853678229838064</v>
      </c>
      <c r="F99" s="45">
        <v>0.78786628353497468</v>
      </c>
      <c r="G99" s="45">
        <v>0.58884589752921868</v>
      </c>
      <c r="H99" s="45">
        <v>0.85568459181780432</v>
      </c>
      <c r="I99" s="45">
        <v>0.98081245457044086</v>
      </c>
      <c r="J99" s="45">
        <v>1.0248352724522578</v>
      </c>
      <c r="K99" s="46">
        <v>0.51691069816410762</v>
      </c>
      <c r="M99" s="18" t="str">
        <f t="shared" si="5"/>
        <v>ANTONIA</v>
      </c>
      <c r="N99" s="17" t="b">
        <f t="shared" si="6"/>
        <v>1</v>
      </c>
      <c r="U99" s="18" t="str">
        <f t="shared" si="7"/>
        <v>ANTONIA</v>
      </c>
      <c r="V99" s="18">
        <f t="shared" si="8"/>
        <v>0.51691069816410762</v>
      </c>
      <c r="W99" s="18">
        <f t="shared" si="9"/>
        <v>7.1935199365111058E-2</v>
      </c>
    </row>
    <row r="100" spans="1:23" x14ac:dyDescent="0.25">
      <c r="A100" s="12" t="s">
        <v>71</v>
      </c>
      <c r="B100" s="44">
        <v>1.1737887655399233</v>
      </c>
      <c r="C100" s="45">
        <v>0.75613236267748807</v>
      </c>
      <c r="D100" s="45">
        <v>0.9403190273862112</v>
      </c>
      <c r="E100" s="45">
        <v>0.98162237650833128</v>
      </c>
      <c r="F100" s="45">
        <v>0.78534903142813783</v>
      </c>
      <c r="G100" s="45">
        <v>0.63596398796090492</v>
      </c>
      <c r="H100" s="45">
        <v>0.89174096660197399</v>
      </c>
      <c r="I100" s="45">
        <v>0.95928285171678529</v>
      </c>
      <c r="J100" s="45">
        <v>1.0702746870299751</v>
      </c>
      <c r="K100" s="46">
        <v>0.63567161083275026</v>
      </c>
      <c r="M100" s="18" t="str">
        <f t="shared" si="5"/>
        <v>ANTONIA</v>
      </c>
      <c r="N100" s="17" t="b">
        <f t="shared" si="6"/>
        <v>1</v>
      </c>
      <c r="U100" s="18" t="str">
        <f t="shared" si="7"/>
        <v>ANTONIA</v>
      </c>
      <c r="V100" s="18">
        <f t="shared" si="8"/>
        <v>0.63567161083275026</v>
      </c>
      <c r="W100" s="18">
        <f t="shared" si="9"/>
        <v>2.9237712815466388E-4</v>
      </c>
    </row>
    <row r="101" spans="1:23" x14ac:dyDescent="0.25">
      <c r="A101" s="12" t="s">
        <v>27</v>
      </c>
      <c r="B101" s="44" t="s">
        <v>27</v>
      </c>
      <c r="C101" s="45" t="s">
        <v>27</v>
      </c>
      <c r="D101" s="45" t="s">
        <v>27</v>
      </c>
      <c r="E101" s="45" t="s">
        <v>27</v>
      </c>
      <c r="F101" s="45" t="s">
        <v>27</v>
      </c>
      <c r="G101" s="45" t="s">
        <v>27</v>
      </c>
      <c r="H101" s="45" t="s">
        <v>27</v>
      </c>
      <c r="I101" s="45" t="s">
        <v>27</v>
      </c>
      <c r="J101" s="45" t="s">
        <v>27</v>
      </c>
      <c r="K101" s="46" t="s">
        <v>27</v>
      </c>
      <c r="M101" s="18" t="e">
        <f t="shared" si="5"/>
        <v>#N/A</v>
      </c>
      <c r="N101" s="17" t="e">
        <f t="shared" si="6"/>
        <v>#N/A</v>
      </c>
      <c r="U101" s="18" t="e">
        <f t="shared" si="7"/>
        <v>#N/A</v>
      </c>
      <c r="V101" s="18">
        <f t="shared" si="8"/>
        <v>0</v>
      </c>
      <c r="W101" s="18" t="e">
        <f t="shared" si="9"/>
        <v>#NUM!</v>
      </c>
    </row>
    <row r="102" spans="1:23" x14ac:dyDescent="0.25">
      <c r="A102" s="12" t="s">
        <v>27</v>
      </c>
      <c r="B102" s="44" t="s">
        <v>27</v>
      </c>
      <c r="C102" s="45" t="s">
        <v>27</v>
      </c>
      <c r="D102" s="45" t="s">
        <v>27</v>
      </c>
      <c r="E102" s="45" t="s">
        <v>27</v>
      </c>
      <c r="F102" s="45" t="s">
        <v>27</v>
      </c>
      <c r="G102" s="45" t="s">
        <v>27</v>
      </c>
      <c r="H102" s="45" t="s">
        <v>27</v>
      </c>
      <c r="I102" s="45" t="s">
        <v>27</v>
      </c>
      <c r="J102" s="45" t="s">
        <v>27</v>
      </c>
      <c r="K102" s="46" t="s">
        <v>27</v>
      </c>
      <c r="M102" s="18" t="e">
        <f t="shared" si="5"/>
        <v>#N/A</v>
      </c>
      <c r="N102" s="17" t="e">
        <f t="shared" si="6"/>
        <v>#N/A</v>
      </c>
      <c r="U102" s="18" t="e">
        <f t="shared" si="7"/>
        <v>#N/A</v>
      </c>
      <c r="V102" s="18">
        <f t="shared" si="8"/>
        <v>0</v>
      </c>
      <c r="W102" s="18" t="e">
        <f t="shared" si="9"/>
        <v>#NUM!</v>
      </c>
    </row>
    <row r="103" spans="1:23" x14ac:dyDescent="0.25">
      <c r="A103" s="12" t="s">
        <v>27</v>
      </c>
      <c r="B103" s="44" t="s">
        <v>27</v>
      </c>
      <c r="C103" s="45" t="s">
        <v>27</v>
      </c>
      <c r="D103" s="45" t="s">
        <v>27</v>
      </c>
      <c r="E103" s="45" t="s">
        <v>27</v>
      </c>
      <c r="F103" s="45" t="s">
        <v>27</v>
      </c>
      <c r="G103" s="45" t="s">
        <v>27</v>
      </c>
      <c r="H103" s="45" t="s">
        <v>27</v>
      </c>
      <c r="I103" s="45" t="s">
        <v>27</v>
      </c>
      <c r="J103" s="45" t="s">
        <v>27</v>
      </c>
      <c r="K103" s="46" t="s">
        <v>27</v>
      </c>
      <c r="M103" s="18" t="e">
        <f t="shared" si="5"/>
        <v>#N/A</v>
      </c>
      <c r="N103" s="17" t="e">
        <f t="shared" si="6"/>
        <v>#N/A</v>
      </c>
      <c r="U103" s="18" t="e">
        <f t="shared" si="7"/>
        <v>#N/A</v>
      </c>
      <c r="V103" s="18">
        <f t="shared" si="8"/>
        <v>0</v>
      </c>
      <c r="W103" s="18" t="e">
        <f t="shared" si="9"/>
        <v>#NUM!</v>
      </c>
    </row>
    <row r="104" spans="1:23" ht="15.75" thickBot="1" x14ac:dyDescent="0.3">
      <c r="A104" s="12" t="s">
        <v>27</v>
      </c>
      <c r="B104" s="44" t="s">
        <v>27</v>
      </c>
      <c r="C104" s="45" t="s">
        <v>27</v>
      </c>
      <c r="D104" s="45" t="s">
        <v>27</v>
      </c>
      <c r="E104" s="45" t="s">
        <v>27</v>
      </c>
      <c r="F104" s="45" t="s">
        <v>27</v>
      </c>
      <c r="G104" s="45" t="s">
        <v>27</v>
      </c>
      <c r="H104" s="45" t="s">
        <v>27</v>
      </c>
      <c r="I104" s="45" t="s">
        <v>27</v>
      </c>
      <c r="J104" s="45" t="s">
        <v>27</v>
      </c>
      <c r="K104" s="46" t="s">
        <v>27</v>
      </c>
      <c r="M104" s="18" t="e">
        <f t="shared" si="5"/>
        <v>#N/A</v>
      </c>
      <c r="N104" s="17" t="e">
        <f t="shared" si="6"/>
        <v>#N/A</v>
      </c>
      <c r="U104" s="18" t="e">
        <f t="shared" si="7"/>
        <v>#N/A</v>
      </c>
      <c r="V104" s="18">
        <f t="shared" si="8"/>
        <v>0</v>
      </c>
      <c r="W104" s="18" t="e">
        <f t="shared" si="9"/>
        <v>#NUM!</v>
      </c>
    </row>
    <row r="105" spans="1:23" ht="15.75" thickBot="1" x14ac:dyDescent="0.3">
      <c r="A105" s="13" t="s">
        <v>27</v>
      </c>
      <c r="B105" s="47" t="s">
        <v>27</v>
      </c>
      <c r="C105" s="48" t="s">
        <v>27</v>
      </c>
      <c r="D105" s="48" t="s">
        <v>27</v>
      </c>
      <c r="E105" s="48" t="s">
        <v>27</v>
      </c>
      <c r="F105" s="48" t="s">
        <v>27</v>
      </c>
      <c r="G105" s="48" t="s">
        <v>27</v>
      </c>
      <c r="H105" s="48" t="s">
        <v>27</v>
      </c>
      <c r="I105" s="48" t="s">
        <v>27</v>
      </c>
      <c r="J105" s="48" t="s">
        <v>27</v>
      </c>
      <c r="K105" s="49" t="s">
        <v>27</v>
      </c>
      <c r="M105" s="19" t="e">
        <f t="shared" si="5"/>
        <v>#N/A</v>
      </c>
      <c r="N105" s="21" t="e">
        <f t="shared" si="6"/>
        <v>#N/A</v>
      </c>
      <c r="O105" s="30">
        <f>COUNTIF($N96:$N105,TRUE)/(10 - COUNTIF($N96:$N105,"#N/A"))</f>
        <v>1</v>
      </c>
      <c r="U105" s="19" t="e">
        <f t="shared" si="7"/>
        <v>#N/A</v>
      </c>
      <c r="V105" s="19">
        <f t="shared" si="8"/>
        <v>0</v>
      </c>
      <c r="W105" s="19" t="e">
        <f t="shared" si="9"/>
        <v>#NUM!</v>
      </c>
    </row>
  </sheetData>
  <mergeCells count="2">
    <mergeCell ref="B4:K4"/>
    <mergeCell ref="R17:S17"/>
  </mergeCells>
  <conditionalFormatting sqref="B6:K6">
    <cfRule type="top10" dxfId="4527" priority="902" bottom="1" rank="1"/>
    <cfRule type="top10" dxfId="4526" priority="903" bottom="1" rank="2"/>
    <cfRule type="top10" dxfId="4525" priority="904" bottom="1" rank="3"/>
    <cfRule type="top10" dxfId="4524" priority="905" bottom="1" rank="4"/>
  </conditionalFormatting>
  <conditionalFormatting sqref="M6 A6">
    <cfRule type="duplicateValues" dxfId="4523" priority="901"/>
  </conditionalFormatting>
  <conditionalFormatting sqref="N6">
    <cfRule type="duplicateValues" dxfId="4522" priority="900"/>
  </conditionalFormatting>
  <conditionalFormatting sqref="B7:K7">
    <cfRule type="top10" dxfId="4521" priority="896" bottom="1" rank="1"/>
    <cfRule type="top10" dxfId="4520" priority="897" bottom="1" rank="2"/>
    <cfRule type="top10" dxfId="4519" priority="898" bottom="1" rank="3"/>
    <cfRule type="top10" dxfId="4518" priority="899" bottom="1" rank="4"/>
  </conditionalFormatting>
  <conditionalFormatting sqref="M7 A7">
    <cfRule type="duplicateValues" dxfId="4517" priority="895"/>
  </conditionalFormatting>
  <conditionalFormatting sqref="B8:K8">
    <cfRule type="top10" dxfId="4516" priority="891" bottom="1" rank="1"/>
    <cfRule type="top10" dxfId="4515" priority="892" bottom="1" rank="2"/>
    <cfRule type="top10" dxfId="4514" priority="893" bottom="1" rank="3"/>
    <cfRule type="top10" dxfId="4513" priority="894" bottom="1" rank="4"/>
  </conditionalFormatting>
  <conditionalFormatting sqref="M8 A8">
    <cfRule type="duplicateValues" dxfId="4512" priority="890"/>
  </conditionalFormatting>
  <conditionalFormatting sqref="B9:K9">
    <cfRule type="top10" dxfId="4511" priority="886" bottom="1" rank="1"/>
    <cfRule type="top10" dxfId="4510" priority="887" bottom="1" rank="2"/>
    <cfRule type="top10" dxfId="4509" priority="888" bottom="1" rank="3"/>
    <cfRule type="top10" dxfId="4508" priority="889" bottom="1" rank="4"/>
  </conditionalFormatting>
  <conditionalFormatting sqref="M9 A9">
    <cfRule type="duplicateValues" dxfId="4507" priority="885"/>
  </conditionalFormatting>
  <conditionalFormatting sqref="B10:K10">
    <cfRule type="top10" dxfId="4506" priority="881" bottom="1" rank="1"/>
    <cfRule type="top10" dxfId="4505" priority="882" bottom="1" rank="2"/>
    <cfRule type="top10" dxfId="4504" priority="883" bottom="1" rank="3"/>
    <cfRule type="top10" dxfId="4503" priority="884" bottom="1" rank="4"/>
  </conditionalFormatting>
  <conditionalFormatting sqref="M10 A10">
    <cfRule type="duplicateValues" dxfId="4502" priority="880"/>
  </conditionalFormatting>
  <conditionalFormatting sqref="B11:K11">
    <cfRule type="top10" dxfId="4501" priority="876" bottom="1" rank="1"/>
    <cfRule type="top10" dxfId="4500" priority="877" bottom="1" rank="2"/>
    <cfRule type="top10" dxfId="4499" priority="878" bottom="1" rank="3"/>
    <cfRule type="top10" dxfId="4498" priority="879" bottom="1" rank="4"/>
  </conditionalFormatting>
  <conditionalFormatting sqref="M11 A11">
    <cfRule type="duplicateValues" dxfId="4497" priority="875"/>
  </conditionalFormatting>
  <conditionalFormatting sqref="B12:K12">
    <cfRule type="top10" dxfId="4496" priority="871" bottom="1" rank="1"/>
    <cfRule type="top10" dxfId="4495" priority="872" bottom="1" rank="2"/>
    <cfRule type="top10" dxfId="4494" priority="873" bottom="1" rank="3"/>
    <cfRule type="top10" dxfId="4493" priority="874" bottom="1" rank="4"/>
  </conditionalFormatting>
  <conditionalFormatting sqref="M12 A12">
    <cfRule type="duplicateValues" dxfId="4492" priority="870"/>
  </conditionalFormatting>
  <conditionalFormatting sqref="B13:K13">
    <cfRule type="top10" dxfId="4491" priority="866" bottom="1" rank="1"/>
    <cfRule type="top10" dxfId="4490" priority="867" bottom="1" rank="2"/>
    <cfRule type="top10" dxfId="4489" priority="868" bottom="1" rank="3"/>
    <cfRule type="top10" dxfId="4488" priority="869" bottom="1" rank="4"/>
  </conditionalFormatting>
  <conditionalFormatting sqref="M13 A13">
    <cfRule type="duplicateValues" dxfId="4487" priority="865"/>
  </conditionalFormatting>
  <conditionalFormatting sqref="B14:K14">
    <cfRule type="top10" dxfId="4486" priority="861" bottom="1" rank="1"/>
    <cfRule type="top10" dxfId="4485" priority="862" bottom="1" rank="2"/>
    <cfRule type="top10" dxfId="4484" priority="863" bottom="1" rank="3"/>
    <cfRule type="top10" dxfId="4483" priority="864" bottom="1" rank="4"/>
  </conditionalFormatting>
  <conditionalFormatting sqref="M14 A14">
    <cfRule type="duplicateValues" dxfId="4482" priority="860"/>
  </conditionalFormatting>
  <conditionalFormatting sqref="B15:K15">
    <cfRule type="top10" dxfId="4481" priority="856" bottom="1" rank="1"/>
    <cfRule type="top10" dxfId="4480" priority="857" bottom="1" rank="2"/>
    <cfRule type="top10" dxfId="4479" priority="858" bottom="1" rank="3"/>
    <cfRule type="top10" dxfId="4478" priority="859" bottom="1" rank="4"/>
  </conditionalFormatting>
  <conditionalFormatting sqref="M15 A15">
    <cfRule type="duplicateValues" dxfId="4477" priority="855"/>
  </conditionalFormatting>
  <conditionalFormatting sqref="B16:K16">
    <cfRule type="top10" dxfId="4476" priority="851" bottom="1" rank="1"/>
    <cfRule type="top10" dxfId="4475" priority="852" bottom="1" rank="2"/>
    <cfRule type="top10" dxfId="4474" priority="853" bottom="1" rank="3"/>
    <cfRule type="top10" dxfId="4473" priority="854" bottom="1" rank="4"/>
  </conditionalFormatting>
  <conditionalFormatting sqref="M16 A16">
    <cfRule type="duplicateValues" dxfId="4472" priority="850"/>
  </conditionalFormatting>
  <conditionalFormatting sqref="B17:K17">
    <cfRule type="top10" dxfId="4471" priority="846" bottom="1" rank="1"/>
    <cfRule type="top10" dxfId="4470" priority="847" bottom="1" rank="2"/>
    <cfRule type="top10" dxfId="4469" priority="848" bottom="1" rank="3"/>
    <cfRule type="top10" dxfId="4468" priority="849" bottom="1" rank="4"/>
  </conditionalFormatting>
  <conditionalFormatting sqref="M17 A17">
    <cfRule type="duplicateValues" dxfId="4467" priority="845"/>
  </conditionalFormatting>
  <conditionalFormatting sqref="B18:K18">
    <cfRule type="top10" dxfId="4466" priority="841" bottom="1" rank="1"/>
    <cfRule type="top10" dxfId="4465" priority="842" bottom="1" rank="2"/>
    <cfRule type="top10" dxfId="4464" priority="843" bottom="1" rank="3"/>
    <cfRule type="top10" dxfId="4463" priority="844" bottom="1" rank="4"/>
  </conditionalFormatting>
  <conditionalFormatting sqref="M18 A18">
    <cfRule type="duplicateValues" dxfId="4462" priority="840"/>
  </conditionalFormatting>
  <conditionalFormatting sqref="B19:K19">
    <cfRule type="top10" dxfId="4461" priority="836" bottom="1" rank="1"/>
    <cfRule type="top10" dxfId="4460" priority="837" bottom="1" rank="2"/>
    <cfRule type="top10" dxfId="4459" priority="838" bottom="1" rank="3"/>
    <cfRule type="top10" dxfId="4458" priority="839" bottom="1" rank="4"/>
  </conditionalFormatting>
  <conditionalFormatting sqref="M19 A19">
    <cfRule type="duplicateValues" dxfId="4457" priority="835"/>
  </conditionalFormatting>
  <conditionalFormatting sqref="B20:K20">
    <cfRule type="top10" dxfId="4456" priority="831" bottom="1" rank="1"/>
    <cfRule type="top10" dxfId="4455" priority="832" bottom="1" rank="2"/>
    <cfRule type="top10" dxfId="4454" priority="833" bottom="1" rank="3"/>
    <cfRule type="top10" dxfId="4453" priority="834" bottom="1" rank="4"/>
  </conditionalFormatting>
  <conditionalFormatting sqref="M20 A20">
    <cfRule type="duplicateValues" dxfId="4452" priority="830"/>
  </conditionalFormatting>
  <conditionalFormatting sqref="B21:K21">
    <cfRule type="top10" dxfId="4451" priority="826" bottom="1" rank="1"/>
    <cfRule type="top10" dxfId="4450" priority="827" bottom="1" rank="2"/>
    <cfRule type="top10" dxfId="4449" priority="828" bottom="1" rank="3"/>
    <cfRule type="top10" dxfId="4448" priority="829" bottom="1" rank="4"/>
  </conditionalFormatting>
  <conditionalFormatting sqref="M21 A21">
    <cfRule type="duplicateValues" dxfId="4447" priority="825"/>
  </conditionalFormatting>
  <conditionalFormatting sqref="B22:K22">
    <cfRule type="top10" dxfId="4446" priority="821" bottom="1" rank="1"/>
    <cfRule type="top10" dxfId="4445" priority="822" bottom="1" rank="2"/>
    <cfRule type="top10" dxfId="4444" priority="823" bottom="1" rank="3"/>
    <cfRule type="top10" dxfId="4443" priority="824" bottom="1" rank="4"/>
  </conditionalFormatting>
  <conditionalFormatting sqref="M22 A22">
    <cfRule type="duplicateValues" dxfId="4442" priority="820"/>
  </conditionalFormatting>
  <conditionalFormatting sqref="B23:K23">
    <cfRule type="top10" dxfId="4441" priority="816" bottom="1" rank="1"/>
    <cfRule type="top10" dxfId="4440" priority="817" bottom="1" rank="2"/>
    <cfRule type="top10" dxfId="4439" priority="818" bottom="1" rank="3"/>
    <cfRule type="top10" dxfId="4438" priority="819" bottom="1" rank="4"/>
  </conditionalFormatting>
  <conditionalFormatting sqref="M23 A23">
    <cfRule type="duplicateValues" dxfId="4437" priority="815"/>
  </conditionalFormatting>
  <conditionalFormatting sqref="B24:K24">
    <cfRule type="top10" dxfId="4436" priority="811" bottom="1" rank="1"/>
    <cfRule type="top10" dxfId="4435" priority="812" bottom="1" rank="2"/>
    <cfRule type="top10" dxfId="4434" priority="813" bottom="1" rank="3"/>
    <cfRule type="top10" dxfId="4433" priority="814" bottom="1" rank="4"/>
  </conditionalFormatting>
  <conditionalFormatting sqref="M24 A24">
    <cfRule type="duplicateValues" dxfId="4432" priority="810"/>
  </conditionalFormatting>
  <conditionalFormatting sqref="B25:K25">
    <cfRule type="top10" dxfId="4431" priority="806" bottom="1" rank="1"/>
    <cfRule type="top10" dxfId="4430" priority="807" bottom="1" rank="2"/>
    <cfRule type="top10" dxfId="4429" priority="808" bottom="1" rank="3"/>
    <cfRule type="top10" dxfId="4428" priority="809" bottom="1" rank="4"/>
  </conditionalFormatting>
  <conditionalFormatting sqref="M25 A25">
    <cfRule type="duplicateValues" dxfId="4427" priority="805"/>
  </conditionalFormatting>
  <conditionalFormatting sqref="B26:K26">
    <cfRule type="top10" dxfId="4426" priority="801" bottom="1" rank="1"/>
    <cfRule type="top10" dxfId="4425" priority="802" bottom="1" rank="2"/>
    <cfRule type="top10" dxfId="4424" priority="803" bottom="1" rank="3"/>
    <cfRule type="top10" dxfId="4423" priority="804" bottom="1" rank="4"/>
  </conditionalFormatting>
  <conditionalFormatting sqref="M26 A26">
    <cfRule type="duplicateValues" dxfId="4422" priority="800"/>
  </conditionalFormatting>
  <conditionalFormatting sqref="B27:K27">
    <cfRule type="top10" dxfId="4421" priority="796" bottom="1" rank="1"/>
    <cfRule type="top10" dxfId="4420" priority="797" bottom="1" rank="2"/>
    <cfRule type="top10" dxfId="4419" priority="798" bottom="1" rank="3"/>
    <cfRule type="top10" dxfId="4418" priority="799" bottom="1" rank="4"/>
  </conditionalFormatting>
  <conditionalFormatting sqref="M27 A27">
    <cfRule type="duplicateValues" dxfId="4417" priority="795"/>
  </conditionalFormatting>
  <conditionalFormatting sqref="B28:K28">
    <cfRule type="top10" dxfId="4416" priority="791" bottom="1" rank="1"/>
    <cfRule type="top10" dxfId="4415" priority="792" bottom="1" rank="2"/>
    <cfRule type="top10" dxfId="4414" priority="793" bottom="1" rank="3"/>
    <cfRule type="top10" dxfId="4413" priority="794" bottom="1" rank="4"/>
  </conditionalFormatting>
  <conditionalFormatting sqref="M28 A28">
    <cfRule type="duplicateValues" dxfId="4412" priority="790"/>
  </conditionalFormatting>
  <conditionalFormatting sqref="B29:K29">
    <cfRule type="top10" dxfId="4411" priority="786" bottom="1" rank="1"/>
    <cfRule type="top10" dxfId="4410" priority="787" bottom="1" rank="2"/>
    <cfRule type="top10" dxfId="4409" priority="788" bottom="1" rank="3"/>
    <cfRule type="top10" dxfId="4408" priority="789" bottom="1" rank="4"/>
  </conditionalFormatting>
  <conditionalFormatting sqref="M29 A29">
    <cfRule type="duplicateValues" dxfId="4407" priority="785"/>
  </conditionalFormatting>
  <conditionalFormatting sqref="B30:K30">
    <cfRule type="top10" dxfId="4406" priority="781" bottom="1" rank="1"/>
    <cfRule type="top10" dxfId="4405" priority="782" bottom="1" rank="2"/>
    <cfRule type="top10" dxfId="4404" priority="783" bottom="1" rank="3"/>
    <cfRule type="top10" dxfId="4403" priority="784" bottom="1" rank="4"/>
  </conditionalFormatting>
  <conditionalFormatting sqref="M30 A30">
    <cfRule type="duplicateValues" dxfId="4402" priority="780"/>
  </conditionalFormatting>
  <conditionalFormatting sqref="B31:K31">
    <cfRule type="top10" dxfId="4401" priority="776" bottom="1" rank="1"/>
    <cfRule type="top10" dxfId="4400" priority="777" bottom="1" rank="2"/>
    <cfRule type="top10" dxfId="4399" priority="778" bottom="1" rank="3"/>
    <cfRule type="top10" dxfId="4398" priority="779" bottom="1" rank="4"/>
  </conditionalFormatting>
  <conditionalFormatting sqref="M31 A31">
    <cfRule type="duplicateValues" dxfId="4397" priority="775"/>
  </conditionalFormatting>
  <conditionalFormatting sqref="B32:K32">
    <cfRule type="top10" dxfId="4396" priority="771" bottom="1" rank="1"/>
    <cfRule type="top10" dxfId="4395" priority="772" bottom="1" rank="2"/>
    <cfRule type="top10" dxfId="4394" priority="773" bottom="1" rank="3"/>
    <cfRule type="top10" dxfId="4393" priority="774" bottom="1" rank="4"/>
  </conditionalFormatting>
  <conditionalFormatting sqref="M32 A32">
    <cfRule type="duplicateValues" dxfId="4392" priority="770"/>
  </conditionalFormatting>
  <conditionalFormatting sqref="B33:K33">
    <cfRule type="top10" dxfId="4391" priority="766" bottom="1" rank="1"/>
    <cfRule type="top10" dxfId="4390" priority="767" bottom="1" rank="2"/>
    <cfRule type="top10" dxfId="4389" priority="768" bottom="1" rank="3"/>
    <cfRule type="top10" dxfId="4388" priority="769" bottom="1" rank="4"/>
  </conditionalFormatting>
  <conditionalFormatting sqref="M33 A33">
    <cfRule type="duplicateValues" dxfId="4387" priority="765"/>
  </conditionalFormatting>
  <conditionalFormatting sqref="B34:K34">
    <cfRule type="top10" dxfId="4386" priority="761" bottom="1" rank="1"/>
    <cfRule type="top10" dxfId="4385" priority="762" bottom="1" rank="2"/>
    <cfRule type="top10" dxfId="4384" priority="763" bottom="1" rank="3"/>
    <cfRule type="top10" dxfId="4383" priority="764" bottom="1" rank="4"/>
  </conditionalFormatting>
  <conditionalFormatting sqref="M34 A34">
    <cfRule type="duplicateValues" dxfId="4382" priority="760"/>
  </conditionalFormatting>
  <conditionalFormatting sqref="B35:K35">
    <cfRule type="top10" dxfId="4381" priority="756" bottom="1" rank="1"/>
    <cfRule type="top10" dxfId="4380" priority="757" bottom="1" rank="2"/>
    <cfRule type="top10" dxfId="4379" priority="758" bottom="1" rank="3"/>
    <cfRule type="top10" dxfId="4378" priority="759" bottom="1" rank="4"/>
  </conditionalFormatting>
  <conditionalFormatting sqref="M35 A35">
    <cfRule type="duplicateValues" dxfId="4377" priority="755"/>
  </conditionalFormatting>
  <conditionalFormatting sqref="B36:K36">
    <cfRule type="top10" dxfId="4376" priority="751" bottom="1" rank="1"/>
    <cfRule type="top10" dxfId="4375" priority="752" bottom="1" rank="2"/>
    <cfRule type="top10" dxfId="4374" priority="753" bottom="1" rank="3"/>
    <cfRule type="top10" dxfId="4373" priority="754" bottom="1" rank="4"/>
  </conditionalFormatting>
  <conditionalFormatting sqref="M36 A36">
    <cfRule type="duplicateValues" dxfId="4372" priority="750"/>
  </conditionalFormatting>
  <conditionalFormatting sqref="B37:K37">
    <cfRule type="top10" dxfId="4371" priority="746" bottom="1" rank="1"/>
    <cfRule type="top10" dxfId="4370" priority="747" bottom="1" rank="2"/>
    <cfRule type="top10" dxfId="4369" priority="748" bottom="1" rank="3"/>
    <cfRule type="top10" dxfId="4368" priority="749" bottom="1" rank="4"/>
  </conditionalFormatting>
  <conditionalFormatting sqref="M37 A37">
    <cfRule type="duplicateValues" dxfId="4367" priority="745"/>
  </conditionalFormatting>
  <conditionalFormatting sqref="B38:K38">
    <cfRule type="top10" dxfId="4366" priority="741" bottom="1" rank="1"/>
    <cfRule type="top10" dxfId="4365" priority="742" bottom="1" rank="2"/>
    <cfRule type="top10" dxfId="4364" priority="743" bottom="1" rank="3"/>
    <cfRule type="top10" dxfId="4363" priority="744" bottom="1" rank="4"/>
  </conditionalFormatting>
  <conditionalFormatting sqref="M38 A38">
    <cfRule type="duplicateValues" dxfId="4362" priority="740"/>
  </conditionalFormatting>
  <conditionalFormatting sqref="B39:K39">
    <cfRule type="top10" dxfId="4361" priority="736" bottom="1" rank="1"/>
    <cfRule type="top10" dxfId="4360" priority="737" bottom="1" rank="2"/>
    <cfRule type="top10" dxfId="4359" priority="738" bottom="1" rank="3"/>
    <cfRule type="top10" dxfId="4358" priority="739" bottom="1" rank="4"/>
  </conditionalFormatting>
  <conditionalFormatting sqref="M39 A39">
    <cfRule type="duplicateValues" dxfId="4357" priority="735"/>
  </conditionalFormatting>
  <conditionalFormatting sqref="B40:K40">
    <cfRule type="top10" dxfId="4356" priority="731" bottom="1" rank="1"/>
    <cfRule type="top10" dxfId="4355" priority="732" bottom="1" rank="2"/>
    <cfRule type="top10" dxfId="4354" priority="733" bottom="1" rank="3"/>
    <cfRule type="top10" dxfId="4353" priority="734" bottom="1" rank="4"/>
  </conditionalFormatting>
  <conditionalFormatting sqref="M40 A40">
    <cfRule type="duplicateValues" dxfId="4352" priority="730"/>
  </conditionalFormatting>
  <conditionalFormatting sqref="B41:K41">
    <cfRule type="top10" dxfId="4351" priority="726" bottom="1" rank="1"/>
    <cfRule type="top10" dxfId="4350" priority="727" bottom="1" rank="2"/>
    <cfRule type="top10" dxfId="4349" priority="728" bottom="1" rank="3"/>
    <cfRule type="top10" dxfId="4348" priority="729" bottom="1" rank="4"/>
  </conditionalFormatting>
  <conditionalFormatting sqref="M41 A41">
    <cfRule type="duplicateValues" dxfId="4347" priority="725"/>
  </conditionalFormatting>
  <conditionalFormatting sqref="B42:K42">
    <cfRule type="top10" dxfId="4346" priority="721" bottom="1" rank="1"/>
    <cfRule type="top10" dxfId="4345" priority="722" bottom="1" rank="2"/>
    <cfRule type="top10" dxfId="4344" priority="723" bottom="1" rank="3"/>
    <cfRule type="top10" dxfId="4343" priority="724" bottom="1" rank="4"/>
  </conditionalFormatting>
  <conditionalFormatting sqref="M42 A42">
    <cfRule type="duplicateValues" dxfId="4342" priority="720"/>
  </conditionalFormatting>
  <conditionalFormatting sqref="B43:K43">
    <cfRule type="top10" dxfId="4341" priority="716" bottom="1" rank="1"/>
    <cfRule type="top10" dxfId="4340" priority="717" bottom="1" rank="2"/>
    <cfRule type="top10" dxfId="4339" priority="718" bottom="1" rank="3"/>
    <cfRule type="top10" dxfId="4338" priority="719" bottom="1" rank="4"/>
  </conditionalFormatting>
  <conditionalFormatting sqref="M43 A43">
    <cfRule type="duplicateValues" dxfId="4337" priority="715"/>
  </conditionalFormatting>
  <conditionalFormatting sqref="B44:K44">
    <cfRule type="top10" dxfId="4336" priority="711" bottom="1" rank="1"/>
    <cfRule type="top10" dxfId="4335" priority="712" bottom="1" rank="2"/>
    <cfRule type="top10" dxfId="4334" priority="713" bottom="1" rank="3"/>
    <cfRule type="top10" dxfId="4333" priority="714" bottom="1" rank="4"/>
  </conditionalFormatting>
  <conditionalFormatting sqref="M44 A44">
    <cfRule type="duplicateValues" dxfId="4332" priority="710"/>
  </conditionalFormatting>
  <conditionalFormatting sqref="B45:K45">
    <cfRule type="top10" dxfId="4331" priority="706" bottom="1" rank="1"/>
    <cfRule type="top10" dxfId="4330" priority="707" bottom="1" rank="2"/>
    <cfRule type="top10" dxfId="4329" priority="708" bottom="1" rank="3"/>
    <cfRule type="top10" dxfId="4328" priority="709" bottom="1" rank="4"/>
  </conditionalFormatting>
  <conditionalFormatting sqref="M45 A45">
    <cfRule type="duplicateValues" dxfId="4327" priority="705"/>
  </conditionalFormatting>
  <conditionalFormatting sqref="B46:K46">
    <cfRule type="top10" dxfId="4326" priority="701" bottom="1" rank="1"/>
    <cfRule type="top10" dxfId="4325" priority="702" bottom="1" rank="2"/>
    <cfRule type="top10" dxfId="4324" priority="703" bottom="1" rank="3"/>
    <cfRule type="top10" dxfId="4323" priority="704" bottom="1" rank="4"/>
  </conditionalFormatting>
  <conditionalFormatting sqref="M46 A46">
    <cfRule type="duplicateValues" dxfId="4322" priority="700"/>
  </conditionalFormatting>
  <conditionalFormatting sqref="B47:K47">
    <cfRule type="top10" dxfId="4321" priority="696" bottom="1" rank="1"/>
    <cfRule type="top10" dxfId="4320" priority="697" bottom="1" rank="2"/>
    <cfRule type="top10" dxfId="4319" priority="698" bottom="1" rank="3"/>
    <cfRule type="top10" dxfId="4318" priority="699" bottom="1" rank="4"/>
  </conditionalFormatting>
  <conditionalFormatting sqref="M47 A47">
    <cfRule type="duplicateValues" dxfId="4317" priority="695"/>
  </conditionalFormatting>
  <conditionalFormatting sqref="B48:K48">
    <cfRule type="top10" dxfId="4316" priority="691" bottom="1" rank="1"/>
    <cfRule type="top10" dxfId="4315" priority="692" bottom="1" rank="2"/>
    <cfRule type="top10" dxfId="4314" priority="693" bottom="1" rank="3"/>
    <cfRule type="top10" dxfId="4313" priority="694" bottom="1" rank="4"/>
  </conditionalFormatting>
  <conditionalFormatting sqref="M48 A48">
    <cfRule type="duplicateValues" dxfId="4312" priority="690"/>
  </conditionalFormatting>
  <conditionalFormatting sqref="B49:K49">
    <cfRule type="top10" dxfId="4311" priority="686" bottom="1" rank="1"/>
    <cfRule type="top10" dxfId="4310" priority="687" bottom="1" rank="2"/>
    <cfRule type="top10" dxfId="4309" priority="688" bottom="1" rank="3"/>
    <cfRule type="top10" dxfId="4308" priority="689" bottom="1" rank="4"/>
  </conditionalFormatting>
  <conditionalFormatting sqref="M49 A49">
    <cfRule type="duplicateValues" dxfId="4307" priority="685"/>
  </conditionalFormatting>
  <conditionalFormatting sqref="B50:K50">
    <cfRule type="top10" dxfId="4306" priority="681" bottom="1" rank="1"/>
    <cfRule type="top10" dxfId="4305" priority="682" bottom="1" rank="2"/>
    <cfRule type="top10" dxfId="4304" priority="683" bottom="1" rank="3"/>
    <cfRule type="top10" dxfId="4303" priority="684" bottom="1" rank="4"/>
  </conditionalFormatting>
  <conditionalFormatting sqref="M50 A50">
    <cfRule type="duplicateValues" dxfId="4302" priority="680"/>
  </conditionalFormatting>
  <conditionalFormatting sqref="B51:K51">
    <cfRule type="top10" dxfId="4301" priority="676" bottom="1" rank="1"/>
    <cfRule type="top10" dxfId="4300" priority="677" bottom="1" rank="2"/>
    <cfRule type="top10" dxfId="4299" priority="678" bottom="1" rank="3"/>
    <cfRule type="top10" dxfId="4298" priority="679" bottom="1" rank="4"/>
  </conditionalFormatting>
  <conditionalFormatting sqref="M51 A51">
    <cfRule type="duplicateValues" dxfId="4297" priority="675"/>
  </conditionalFormatting>
  <conditionalFormatting sqref="B52:K52">
    <cfRule type="top10" dxfId="4296" priority="671" bottom="1" rank="1"/>
    <cfRule type="top10" dxfId="4295" priority="672" bottom="1" rank="2"/>
    <cfRule type="top10" dxfId="4294" priority="673" bottom="1" rank="3"/>
    <cfRule type="top10" dxfId="4293" priority="674" bottom="1" rank="4"/>
  </conditionalFormatting>
  <conditionalFormatting sqref="M52 A52">
    <cfRule type="duplicateValues" dxfId="4292" priority="670"/>
  </conditionalFormatting>
  <conditionalFormatting sqref="B53:K53">
    <cfRule type="top10" dxfId="4291" priority="666" bottom="1" rank="1"/>
    <cfRule type="top10" dxfId="4290" priority="667" bottom="1" rank="2"/>
    <cfRule type="top10" dxfId="4289" priority="668" bottom="1" rank="3"/>
    <cfRule type="top10" dxfId="4288" priority="669" bottom="1" rank="4"/>
  </conditionalFormatting>
  <conditionalFormatting sqref="M53 A53">
    <cfRule type="duplicateValues" dxfId="4287" priority="665"/>
  </conditionalFormatting>
  <conditionalFormatting sqref="B54:K54">
    <cfRule type="top10" dxfId="4286" priority="661" bottom="1" rank="1"/>
    <cfRule type="top10" dxfId="4285" priority="662" bottom="1" rank="2"/>
    <cfRule type="top10" dxfId="4284" priority="663" bottom="1" rank="3"/>
    <cfRule type="top10" dxfId="4283" priority="664" bottom="1" rank="4"/>
  </conditionalFormatting>
  <conditionalFormatting sqref="M54 A54">
    <cfRule type="duplicateValues" dxfId="4282" priority="660"/>
  </conditionalFormatting>
  <conditionalFormatting sqref="B55:K55">
    <cfRule type="top10" dxfId="4281" priority="656" bottom="1" rank="1"/>
    <cfRule type="top10" dxfId="4280" priority="657" bottom="1" rank="2"/>
    <cfRule type="top10" dxfId="4279" priority="658" bottom="1" rank="3"/>
    <cfRule type="top10" dxfId="4278" priority="659" bottom="1" rank="4"/>
  </conditionalFormatting>
  <conditionalFormatting sqref="M55 A55">
    <cfRule type="duplicateValues" dxfId="4277" priority="655"/>
  </conditionalFormatting>
  <conditionalFormatting sqref="B56:K56">
    <cfRule type="top10" dxfId="4276" priority="651" bottom="1" rank="1"/>
    <cfRule type="top10" dxfId="4275" priority="652" bottom="1" rank="2"/>
    <cfRule type="top10" dxfId="4274" priority="653" bottom="1" rank="3"/>
    <cfRule type="top10" dxfId="4273" priority="654" bottom="1" rank="4"/>
  </conditionalFormatting>
  <conditionalFormatting sqref="M56 A56">
    <cfRule type="duplicateValues" dxfId="4272" priority="650"/>
  </conditionalFormatting>
  <conditionalFormatting sqref="B57:K57">
    <cfRule type="top10" dxfId="4271" priority="646" bottom="1" rank="1"/>
    <cfRule type="top10" dxfId="4270" priority="647" bottom="1" rank="2"/>
    <cfRule type="top10" dxfId="4269" priority="648" bottom="1" rank="3"/>
    <cfRule type="top10" dxfId="4268" priority="649" bottom="1" rank="4"/>
  </conditionalFormatting>
  <conditionalFormatting sqref="M57 A57">
    <cfRule type="duplicateValues" dxfId="4267" priority="645"/>
  </conditionalFormatting>
  <conditionalFormatting sqref="B58:K58">
    <cfRule type="top10" dxfId="4266" priority="641" bottom="1" rank="1"/>
    <cfRule type="top10" dxfId="4265" priority="642" bottom="1" rank="2"/>
    <cfRule type="top10" dxfId="4264" priority="643" bottom="1" rank="3"/>
    <cfRule type="top10" dxfId="4263" priority="644" bottom="1" rank="4"/>
  </conditionalFormatting>
  <conditionalFormatting sqref="M58 A58">
    <cfRule type="duplicateValues" dxfId="4262" priority="640"/>
  </conditionalFormatting>
  <conditionalFormatting sqref="B59:K59">
    <cfRule type="top10" dxfId="4261" priority="636" bottom="1" rank="1"/>
    <cfRule type="top10" dxfId="4260" priority="637" bottom="1" rank="2"/>
    <cfRule type="top10" dxfId="4259" priority="638" bottom="1" rank="3"/>
    <cfRule type="top10" dxfId="4258" priority="639" bottom="1" rank="4"/>
  </conditionalFormatting>
  <conditionalFormatting sqref="M59 A59">
    <cfRule type="duplicateValues" dxfId="4257" priority="635"/>
  </conditionalFormatting>
  <conditionalFormatting sqref="B60:K60">
    <cfRule type="top10" dxfId="4256" priority="631" bottom="1" rank="1"/>
    <cfRule type="top10" dxfId="4255" priority="632" bottom="1" rank="2"/>
    <cfRule type="top10" dxfId="4254" priority="633" bottom="1" rank="3"/>
    <cfRule type="top10" dxfId="4253" priority="634" bottom="1" rank="4"/>
  </conditionalFormatting>
  <conditionalFormatting sqref="M60 A60">
    <cfRule type="duplicateValues" dxfId="4252" priority="630"/>
  </conditionalFormatting>
  <conditionalFormatting sqref="B61:K61">
    <cfRule type="top10" dxfId="4251" priority="626" bottom="1" rank="1"/>
    <cfRule type="top10" dxfId="4250" priority="627" bottom="1" rank="2"/>
    <cfRule type="top10" dxfId="4249" priority="628" bottom="1" rank="3"/>
    <cfRule type="top10" dxfId="4248" priority="629" bottom="1" rank="4"/>
  </conditionalFormatting>
  <conditionalFormatting sqref="M61 A61">
    <cfRule type="duplicateValues" dxfId="4247" priority="625"/>
  </conditionalFormatting>
  <conditionalFormatting sqref="B62:K62">
    <cfRule type="top10" dxfId="4246" priority="621" bottom="1" rank="1"/>
    <cfRule type="top10" dxfId="4245" priority="622" bottom="1" rank="2"/>
    <cfRule type="top10" dxfId="4244" priority="623" bottom="1" rank="3"/>
    <cfRule type="top10" dxfId="4243" priority="624" bottom="1" rank="4"/>
  </conditionalFormatting>
  <conditionalFormatting sqref="M62 A62">
    <cfRule type="duplicateValues" dxfId="4242" priority="620"/>
  </conditionalFormatting>
  <conditionalFormatting sqref="B63:K63">
    <cfRule type="top10" dxfId="4241" priority="616" bottom="1" rank="1"/>
    <cfRule type="top10" dxfId="4240" priority="617" bottom="1" rank="2"/>
    <cfRule type="top10" dxfId="4239" priority="618" bottom="1" rank="3"/>
    <cfRule type="top10" dxfId="4238" priority="619" bottom="1" rank="4"/>
  </conditionalFormatting>
  <conditionalFormatting sqref="M63 A63">
    <cfRule type="duplicateValues" dxfId="4237" priority="615"/>
  </conditionalFormatting>
  <conditionalFormatting sqref="B64:K64">
    <cfRule type="top10" dxfId="4236" priority="611" bottom="1" rank="1"/>
    <cfRule type="top10" dxfId="4235" priority="612" bottom="1" rank="2"/>
    <cfRule type="top10" dxfId="4234" priority="613" bottom="1" rank="3"/>
    <cfRule type="top10" dxfId="4233" priority="614" bottom="1" rank="4"/>
  </conditionalFormatting>
  <conditionalFormatting sqref="M64 A64">
    <cfRule type="duplicateValues" dxfId="4232" priority="610"/>
  </conditionalFormatting>
  <conditionalFormatting sqref="B65:K65">
    <cfRule type="top10" dxfId="4231" priority="606" bottom="1" rank="1"/>
    <cfRule type="top10" dxfId="4230" priority="607" bottom="1" rank="2"/>
    <cfRule type="top10" dxfId="4229" priority="608" bottom="1" rank="3"/>
    <cfRule type="top10" dxfId="4228" priority="609" bottom="1" rank="4"/>
  </conditionalFormatting>
  <conditionalFormatting sqref="M65 A65">
    <cfRule type="duplicateValues" dxfId="4227" priority="605"/>
  </conditionalFormatting>
  <conditionalFormatting sqref="B66:K66">
    <cfRule type="top10" dxfId="4226" priority="601" bottom="1" rank="1"/>
    <cfRule type="top10" dxfId="4225" priority="602" bottom="1" rank="2"/>
    <cfRule type="top10" dxfId="4224" priority="603" bottom="1" rank="3"/>
    <cfRule type="top10" dxfId="4223" priority="604" bottom="1" rank="4"/>
  </conditionalFormatting>
  <conditionalFormatting sqref="M66 A66">
    <cfRule type="duplicateValues" dxfId="4222" priority="600"/>
  </conditionalFormatting>
  <conditionalFormatting sqref="B67:K67">
    <cfRule type="top10" dxfId="4221" priority="596" bottom="1" rank="1"/>
    <cfRule type="top10" dxfId="4220" priority="597" bottom="1" rank="2"/>
    <cfRule type="top10" dxfId="4219" priority="598" bottom="1" rank="3"/>
    <cfRule type="top10" dxfId="4218" priority="599" bottom="1" rank="4"/>
  </conditionalFormatting>
  <conditionalFormatting sqref="M67 A67">
    <cfRule type="duplicateValues" dxfId="4217" priority="595"/>
  </conditionalFormatting>
  <conditionalFormatting sqref="B68:K68">
    <cfRule type="top10" dxfId="4216" priority="591" bottom="1" rank="1"/>
    <cfRule type="top10" dxfId="4215" priority="592" bottom="1" rank="2"/>
    <cfRule type="top10" dxfId="4214" priority="593" bottom="1" rank="3"/>
    <cfRule type="top10" dxfId="4213" priority="594" bottom="1" rank="4"/>
  </conditionalFormatting>
  <conditionalFormatting sqref="M68 A68">
    <cfRule type="duplicateValues" dxfId="4212" priority="590"/>
  </conditionalFormatting>
  <conditionalFormatting sqref="B69:K69">
    <cfRule type="top10" dxfId="4211" priority="586" bottom="1" rank="1"/>
    <cfRule type="top10" dxfId="4210" priority="587" bottom="1" rank="2"/>
    <cfRule type="top10" dxfId="4209" priority="588" bottom="1" rank="3"/>
    <cfRule type="top10" dxfId="4208" priority="589" bottom="1" rank="4"/>
  </conditionalFormatting>
  <conditionalFormatting sqref="M69 A69">
    <cfRule type="duplicateValues" dxfId="4207" priority="585"/>
  </conditionalFormatting>
  <conditionalFormatting sqref="B70:K70">
    <cfRule type="top10" dxfId="4206" priority="581" bottom="1" rank="1"/>
    <cfRule type="top10" dxfId="4205" priority="582" bottom="1" rank="2"/>
    <cfRule type="top10" dxfId="4204" priority="583" bottom="1" rank="3"/>
    <cfRule type="top10" dxfId="4203" priority="584" bottom="1" rank="4"/>
  </conditionalFormatting>
  <conditionalFormatting sqref="M70 A70">
    <cfRule type="duplicateValues" dxfId="4202" priority="580"/>
  </conditionalFormatting>
  <conditionalFormatting sqref="B71:K71">
    <cfRule type="top10" dxfId="4201" priority="576" bottom="1" rank="1"/>
    <cfRule type="top10" dxfId="4200" priority="577" bottom="1" rank="2"/>
    <cfRule type="top10" dxfId="4199" priority="578" bottom="1" rank="3"/>
    <cfRule type="top10" dxfId="4198" priority="579" bottom="1" rank="4"/>
  </conditionalFormatting>
  <conditionalFormatting sqref="M71 A71">
    <cfRule type="duplicateValues" dxfId="4197" priority="575"/>
  </conditionalFormatting>
  <conditionalFormatting sqref="B72:K72">
    <cfRule type="top10" dxfId="4196" priority="571" bottom="1" rank="1"/>
    <cfRule type="top10" dxfId="4195" priority="572" bottom="1" rank="2"/>
    <cfRule type="top10" dxfId="4194" priority="573" bottom="1" rank="3"/>
    <cfRule type="top10" dxfId="4193" priority="574" bottom="1" rank="4"/>
  </conditionalFormatting>
  <conditionalFormatting sqref="M72 A72">
    <cfRule type="duplicateValues" dxfId="4192" priority="570"/>
  </conditionalFormatting>
  <conditionalFormatting sqref="B73:K73">
    <cfRule type="top10" dxfId="4191" priority="566" bottom="1" rank="1"/>
    <cfRule type="top10" dxfId="4190" priority="567" bottom="1" rank="2"/>
    <cfRule type="top10" dxfId="4189" priority="568" bottom="1" rank="3"/>
    <cfRule type="top10" dxfId="4188" priority="569" bottom="1" rank="4"/>
  </conditionalFormatting>
  <conditionalFormatting sqref="M73 A73">
    <cfRule type="duplicateValues" dxfId="4187" priority="565"/>
  </conditionalFormatting>
  <conditionalFormatting sqref="B74:K74">
    <cfRule type="top10" dxfId="4186" priority="561" bottom="1" rank="1"/>
    <cfRule type="top10" dxfId="4185" priority="562" bottom="1" rank="2"/>
    <cfRule type="top10" dxfId="4184" priority="563" bottom="1" rank="3"/>
    <cfRule type="top10" dxfId="4183" priority="564" bottom="1" rank="4"/>
  </conditionalFormatting>
  <conditionalFormatting sqref="M74 A74">
    <cfRule type="duplicateValues" dxfId="4182" priority="560"/>
  </conditionalFormatting>
  <conditionalFormatting sqref="B75:K75">
    <cfRule type="top10" dxfId="4181" priority="556" bottom="1" rank="1"/>
    <cfRule type="top10" dxfId="4180" priority="557" bottom="1" rank="2"/>
    <cfRule type="top10" dxfId="4179" priority="558" bottom="1" rank="3"/>
    <cfRule type="top10" dxfId="4178" priority="559" bottom="1" rank="4"/>
  </conditionalFormatting>
  <conditionalFormatting sqref="M75 A75">
    <cfRule type="duplicateValues" dxfId="4177" priority="555"/>
  </conditionalFormatting>
  <conditionalFormatting sqref="B76:K76">
    <cfRule type="top10" dxfId="4176" priority="551" bottom="1" rank="1"/>
    <cfRule type="top10" dxfId="4175" priority="552" bottom="1" rank="2"/>
    <cfRule type="top10" dxfId="4174" priority="553" bottom="1" rank="3"/>
    <cfRule type="top10" dxfId="4173" priority="554" bottom="1" rank="4"/>
  </conditionalFormatting>
  <conditionalFormatting sqref="M76 A76">
    <cfRule type="duplicateValues" dxfId="4172" priority="550"/>
  </conditionalFormatting>
  <conditionalFormatting sqref="B77:K77">
    <cfRule type="top10" dxfId="4171" priority="546" bottom="1" rank="1"/>
    <cfRule type="top10" dxfId="4170" priority="547" bottom="1" rank="2"/>
    <cfRule type="top10" dxfId="4169" priority="548" bottom="1" rank="3"/>
    <cfRule type="top10" dxfId="4168" priority="549" bottom="1" rank="4"/>
  </conditionalFormatting>
  <conditionalFormatting sqref="M77 A77">
    <cfRule type="duplicateValues" dxfId="4167" priority="545"/>
  </conditionalFormatting>
  <conditionalFormatting sqref="B78:K78">
    <cfRule type="top10" dxfId="4166" priority="541" bottom="1" rank="1"/>
    <cfRule type="top10" dxfId="4165" priority="542" bottom="1" rank="2"/>
    <cfRule type="top10" dxfId="4164" priority="543" bottom="1" rank="3"/>
    <cfRule type="top10" dxfId="4163" priority="544" bottom="1" rank="4"/>
  </conditionalFormatting>
  <conditionalFormatting sqref="M78 A78">
    <cfRule type="duplicateValues" dxfId="4162" priority="540"/>
  </conditionalFormatting>
  <conditionalFormatting sqref="B79:K79">
    <cfRule type="top10" dxfId="4161" priority="536" bottom="1" rank="1"/>
    <cfRule type="top10" dxfId="4160" priority="537" bottom="1" rank="2"/>
    <cfRule type="top10" dxfId="4159" priority="538" bottom="1" rank="3"/>
    <cfRule type="top10" dxfId="4158" priority="539" bottom="1" rank="4"/>
  </conditionalFormatting>
  <conditionalFormatting sqref="M79 A79">
    <cfRule type="duplicateValues" dxfId="4157" priority="535"/>
  </conditionalFormatting>
  <conditionalFormatting sqref="B80:K80">
    <cfRule type="top10" dxfId="4156" priority="531" bottom="1" rank="1"/>
    <cfRule type="top10" dxfId="4155" priority="532" bottom="1" rank="2"/>
    <cfRule type="top10" dxfId="4154" priority="533" bottom="1" rank="3"/>
    <cfRule type="top10" dxfId="4153" priority="534" bottom="1" rank="4"/>
  </conditionalFormatting>
  <conditionalFormatting sqref="M80 A80">
    <cfRule type="duplicateValues" dxfId="4152" priority="530"/>
  </conditionalFormatting>
  <conditionalFormatting sqref="B81:K81">
    <cfRule type="top10" dxfId="4151" priority="526" bottom="1" rank="1"/>
    <cfRule type="top10" dxfId="4150" priority="527" bottom="1" rank="2"/>
    <cfRule type="top10" dxfId="4149" priority="528" bottom="1" rank="3"/>
    <cfRule type="top10" dxfId="4148" priority="529" bottom="1" rank="4"/>
  </conditionalFormatting>
  <conditionalFormatting sqref="M81 A81">
    <cfRule type="duplicateValues" dxfId="4147" priority="525"/>
  </conditionalFormatting>
  <conditionalFormatting sqref="B82:K82">
    <cfRule type="top10" dxfId="4146" priority="521" bottom="1" rank="1"/>
    <cfRule type="top10" dxfId="4145" priority="522" bottom="1" rank="2"/>
    <cfRule type="top10" dxfId="4144" priority="523" bottom="1" rank="3"/>
    <cfRule type="top10" dxfId="4143" priority="524" bottom="1" rank="4"/>
  </conditionalFormatting>
  <conditionalFormatting sqref="M82 A82">
    <cfRule type="duplicateValues" dxfId="4142" priority="520"/>
  </conditionalFormatting>
  <conditionalFormatting sqref="B83:K83">
    <cfRule type="top10" dxfId="4141" priority="516" bottom="1" rank="1"/>
    <cfRule type="top10" dxfId="4140" priority="517" bottom="1" rank="2"/>
    <cfRule type="top10" dxfId="4139" priority="518" bottom="1" rank="3"/>
    <cfRule type="top10" dxfId="4138" priority="519" bottom="1" rank="4"/>
  </conditionalFormatting>
  <conditionalFormatting sqref="M83 A83">
    <cfRule type="duplicateValues" dxfId="4137" priority="515"/>
  </conditionalFormatting>
  <conditionalFormatting sqref="B84:K84">
    <cfRule type="top10" dxfId="4136" priority="511" bottom="1" rank="1"/>
    <cfRule type="top10" dxfId="4135" priority="512" bottom="1" rank="2"/>
    <cfRule type="top10" dxfId="4134" priority="513" bottom="1" rank="3"/>
    <cfRule type="top10" dxfId="4133" priority="514" bottom="1" rank="4"/>
  </conditionalFormatting>
  <conditionalFormatting sqref="M84 A84">
    <cfRule type="duplicateValues" dxfId="4132" priority="510"/>
  </conditionalFormatting>
  <conditionalFormatting sqref="B85:K85">
    <cfRule type="top10" dxfId="4131" priority="506" bottom="1" rank="1"/>
    <cfRule type="top10" dxfId="4130" priority="507" bottom="1" rank="2"/>
    <cfRule type="top10" dxfId="4129" priority="508" bottom="1" rank="3"/>
    <cfRule type="top10" dxfId="4128" priority="509" bottom="1" rank="4"/>
  </conditionalFormatting>
  <conditionalFormatting sqref="M85 A85">
    <cfRule type="duplicateValues" dxfId="4127" priority="505"/>
  </conditionalFormatting>
  <conditionalFormatting sqref="B86:K86">
    <cfRule type="top10" dxfId="4126" priority="501" bottom="1" rank="1"/>
    <cfRule type="top10" dxfId="4125" priority="502" bottom="1" rank="2"/>
    <cfRule type="top10" dxfId="4124" priority="503" bottom="1" rank="3"/>
    <cfRule type="top10" dxfId="4123" priority="504" bottom="1" rank="4"/>
  </conditionalFormatting>
  <conditionalFormatting sqref="M86 A86">
    <cfRule type="duplicateValues" dxfId="4122" priority="500"/>
  </conditionalFormatting>
  <conditionalFormatting sqref="B87:K87">
    <cfRule type="top10" dxfId="4121" priority="496" bottom="1" rank="1"/>
    <cfRule type="top10" dxfId="4120" priority="497" bottom="1" rank="2"/>
    <cfRule type="top10" dxfId="4119" priority="498" bottom="1" rank="3"/>
    <cfRule type="top10" dxfId="4118" priority="499" bottom="1" rank="4"/>
  </conditionalFormatting>
  <conditionalFormatting sqref="M87 A87">
    <cfRule type="duplicateValues" dxfId="4117" priority="495"/>
  </conditionalFormatting>
  <conditionalFormatting sqref="B88:K88">
    <cfRule type="top10" dxfId="4116" priority="491" bottom="1" rank="1"/>
    <cfRule type="top10" dxfId="4115" priority="492" bottom="1" rank="2"/>
    <cfRule type="top10" dxfId="4114" priority="493" bottom="1" rank="3"/>
    <cfRule type="top10" dxfId="4113" priority="494" bottom="1" rank="4"/>
  </conditionalFormatting>
  <conditionalFormatting sqref="M88 A88">
    <cfRule type="duplicateValues" dxfId="4112" priority="490"/>
  </conditionalFormatting>
  <conditionalFormatting sqref="B89:K89">
    <cfRule type="top10" dxfId="4111" priority="486" bottom="1" rank="1"/>
    <cfRule type="top10" dxfId="4110" priority="487" bottom="1" rank="2"/>
    <cfRule type="top10" dxfId="4109" priority="488" bottom="1" rank="3"/>
    <cfRule type="top10" dxfId="4108" priority="489" bottom="1" rank="4"/>
  </conditionalFormatting>
  <conditionalFormatting sqref="M89 A89">
    <cfRule type="duplicateValues" dxfId="4107" priority="485"/>
  </conditionalFormatting>
  <conditionalFormatting sqref="B90:K90">
    <cfRule type="top10" dxfId="4106" priority="481" bottom="1" rank="1"/>
    <cfRule type="top10" dxfId="4105" priority="482" bottom="1" rank="2"/>
    <cfRule type="top10" dxfId="4104" priority="483" bottom="1" rank="3"/>
    <cfRule type="top10" dxfId="4103" priority="484" bottom="1" rank="4"/>
  </conditionalFormatting>
  <conditionalFormatting sqref="M90 A90">
    <cfRule type="duplicateValues" dxfId="4102" priority="480"/>
  </conditionalFormatting>
  <conditionalFormatting sqref="B91:K91">
    <cfRule type="top10" dxfId="4101" priority="476" bottom="1" rank="1"/>
    <cfRule type="top10" dxfId="4100" priority="477" bottom="1" rank="2"/>
    <cfRule type="top10" dxfId="4099" priority="478" bottom="1" rank="3"/>
    <cfRule type="top10" dxfId="4098" priority="479" bottom="1" rank="4"/>
  </conditionalFormatting>
  <conditionalFormatting sqref="M91 A91">
    <cfRule type="duplicateValues" dxfId="4097" priority="475"/>
  </conditionalFormatting>
  <conditionalFormatting sqref="B92:K92">
    <cfRule type="top10" dxfId="4096" priority="471" bottom="1" rank="1"/>
    <cfRule type="top10" dxfId="4095" priority="472" bottom="1" rank="2"/>
    <cfRule type="top10" dxfId="4094" priority="473" bottom="1" rank="3"/>
    <cfRule type="top10" dxfId="4093" priority="474" bottom="1" rank="4"/>
  </conditionalFormatting>
  <conditionalFormatting sqref="M92 A92">
    <cfRule type="duplicateValues" dxfId="4092" priority="470"/>
  </conditionalFormatting>
  <conditionalFormatting sqref="B93:K93">
    <cfRule type="top10" dxfId="4091" priority="466" bottom="1" rank="1"/>
    <cfRule type="top10" dxfId="4090" priority="467" bottom="1" rank="2"/>
    <cfRule type="top10" dxfId="4089" priority="468" bottom="1" rank="3"/>
    <cfRule type="top10" dxfId="4088" priority="469" bottom="1" rank="4"/>
  </conditionalFormatting>
  <conditionalFormatting sqref="M93 A93">
    <cfRule type="duplicateValues" dxfId="4087" priority="465"/>
  </conditionalFormatting>
  <conditionalFormatting sqref="B94:K94">
    <cfRule type="top10" dxfId="4086" priority="461" bottom="1" rank="1"/>
    <cfRule type="top10" dxfId="4085" priority="462" bottom="1" rank="2"/>
    <cfRule type="top10" dxfId="4084" priority="463" bottom="1" rank="3"/>
    <cfRule type="top10" dxfId="4083" priority="464" bottom="1" rank="4"/>
  </conditionalFormatting>
  <conditionalFormatting sqref="M94 A94">
    <cfRule type="duplicateValues" dxfId="4082" priority="460"/>
  </conditionalFormatting>
  <conditionalFormatting sqref="B95:K95">
    <cfRule type="top10" dxfId="4081" priority="456" bottom="1" rank="1"/>
    <cfRule type="top10" dxfId="4080" priority="457" bottom="1" rank="2"/>
    <cfRule type="top10" dxfId="4079" priority="458" bottom="1" rank="3"/>
    <cfRule type="top10" dxfId="4078" priority="459" bottom="1" rank="4"/>
  </conditionalFormatting>
  <conditionalFormatting sqref="M95 A95">
    <cfRule type="duplicateValues" dxfId="4077" priority="455"/>
  </conditionalFormatting>
  <conditionalFormatting sqref="B96:K96">
    <cfRule type="top10" dxfId="4076" priority="451" bottom="1" rank="1"/>
    <cfRule type="top10" dxfId="4075" priority="452" bottom="1" rank="2"/>
    <cfRule type="top10" dxfId="4074" priority="453" bottom="1" rank="3"/>
    <cfRule type="top10" dxfId="4073" priority="454" bottom="1" rank="4"/>
  </conditionalFormatting>
  <conditionalFormatting sqref="M96 A96">
    <cfRule type="duplicateValues" dxfId="4072" priority="450"/>
  </conditionalFormatting>
  <conditionalFormatting sqref="B97:K97">
    <cfRule type="top10" dxfId="4071" priority="446" bottom="1" rank="1"/>
    <cfRule type="top10" dxfId="4070" priority="447" bottom="1" rank="2"/>
    <cfRule type="top10" dxfId="4069" priority="448" bottom="1" rank="3"/>
    <cfRule type="top10" dxfId="4068" priority="449" bottom="1" rank="4"/>
  </conditionalFormatting>
  <conditionalFormatting sqref="M97 A97">
    <cfRule type="duplicateValues" dxfId="4067" priority="445"/>
  </conditionalFormatting>
  <conditionalFormatting sqref="B98:K98">
    <cfRule type="top10" dxfId="4066" priority="441" bottom="1" rank="1"/>
    <cfRule type="top10" dxfId="4065" priority="442" bottom="1" rank="2"/>
    <cfRule type="top10" dxfId="4064" priority="443" bottom="1" rank="3"/>
    <cfRule type="top10" dxfId="4063" priority="444" bottom="1" rank="4"/>
  </conditionalFormatting>
  <conditionalFormatting sqref="M98 A98">
    <cfRule type="duplicateValues" dxfId="4062" priority="440"/>
  </conditionalFormatting>
  <conditionalFormatting sqref="B99:K99">
    <cfRule type="top10" dxfId="4061" priority="436" bottom="1" rank="1"/>
    <cfRule type="top10" dxfId="4060" priority="437" bottom="1" rank="2"/>
    <cfRule type="top10" dxfId="4059" priority="438" bottom="1" rank="3"/>
    <cfRule type="top10" dxfId="4058" priority="439" bottom="1" rank="4"/>
  </conditionalFormatting>
  <conditionalFormatting sqref="M99 A99">
    <cfRule type="duplicateValues" dxfId="4057" priority="435"/>
  </conditionalFormatting>
  <conditionalFormatting sqref="B100:K100">
    <cfRule type="top10" dxfId="4056" priority="431" bottom="1" rank="1"/>
    <cfRule type="top10" dxfId="4055" priority="432" bottom="1" rank="2"/>
    <cfRule type="top10" dxfId="4054" priority="433" bottom="1" rank="3"/>
    <cfRule type="top10" dxfId="4053" priority="434" bottom="1" rank="4"/>
  </conditionalFormatting>
  <conditionalFormatting sqref="M100 A100">
    <cfRule type="duplicateValues" dxfId="4052" priority="430"/>
  </conditionalFormatting>
  <conditionalFormatting sqref="B101:K101">
    <cfRule type="top10" dxfId="4051" priority="426" bottom="1" rank="1"/>
    <cfRule type="top10" dxfId="4050" priority="427" bottom="1" rank="2"/>
    <cfRule type="top10" dxfId="4049" priority="428" bottom="1" rank="3"/>
    <cfRule type="top10" dxfId="4048" priority="429" bottom="1" rank="4"/>
  </conditionalFormatting>
  <conditionalFormatting sqref="M101 A101">
    <cfRule type="duplicateValues" dxfId="4047" priority="425"/>
  </conditionalFormatting>
  <conditionalFormatting sqref="B102:K102">
    <cfRule type="top10" dxfId="4046" priority="421" bottom="1" rank="1"/>
    <cfRule type="top10" dxfId="4045" priority="422" bottom="1" rank="2"/>
    <cfRule type="top10" dxfId="4044" priority="423" bottom="1" rank="3"/>
    <cfRule type="top10" dxfId="4043" priority="424" bottom="1" rank="4"/>
  </conditionalFormatting>
  <conditionalFormatting sqref="M102 A102">
    <cfRule type="duplicateValues" dxfId="4042" priority="420"/>
  </conditionalFormatting>
  <conditionalFormatting sqref="B103:K103">
    <cfRule type="top10" dxfId="4041" priority="416" bottom="1" rank="1"/>
    <cfRule type="top10" dxfId="4040" priority="417" bottom="1" rank="2"/>
    <cfRule type="top10" dxfId="4039" priority="418" bottom="1" rank="3"/>
    <cfRule type="top10" dxfId="4038" priority="419" bottom="1" rank="4"/>
  </conditionalFormatting>
  <conditionalFormatting sqref="M103 A103">
    <cfRule type="duplicateValues" dxfId="4037" priority="415"/>
  </conditionalFormatting>
  <conditionalFormatting sqref="B104:K104">
    <cfRule type="top10" dxfId="4036" priority="411" bottom="1" rank="1"/>
    <cfRule type="top10" dxfId="4035" priority="412" bottom="1" rank="2"/>
    <cfRule type="top10" dxfId="4034" priority="413" bottom="1" rank="3"/>
    <cfRule type="top10" dxfId="4033" priority="414" bottom="1" rank="4"/>
  </conditionalFormatting>
  <conditionalFormatting sqref="M104 A104">
    <cfRule type="duplicateValues" dxfId="4032" priority="410"/>
  </conditionalFormatting>
  <conditionalFormatting sqref="B105:K105">
    <cfRule type="top10" dxfId="4031" priority="406" bottom="1" rank="1"/>
    <cfRule type="top10" dxfId="4030" priority="407" bottom="1" rank="2"/>
    <cfRule type="top10" dxfId="4029" priority="408" bottom="1" rank="3"/>
    <cfRule type="top10" dxfId="4028" priority="409" bottom="1" rank="4"/>
  </conditionalFormatting>
  <conditionalFormatting sqref="M105 A105">
    <cfRule type="duplicateValues" dxfId="4027" priority="405"/>
  </conditionalFormatting>
  <conditionalFormatting sqref="N7">
    <cfRule type="duplicateValues" dxfId="4026" priority="404"/>
  </conditionalFormatting>
  <conditionalFormatting sqref="N8">
    <cfRule type="duplicateValues" dxfId="4025" priority="403"/>
  </conditionalFormatting>
  <conditionalFormatting sqref="N9">
    <cfRule type="duplicateValues" dxfId="4024" priority="402"/>
  </conditionalFormatting>
  <conditionalFormatting sqref="N10">
    <cfRule type="duplicateValues" dxfId="4023" priority="401"/>
  </conditionalFormatting>
  <conditionalFormatting sqref="N11">
    <cfRule type="duplicateValues" dxfId="4022" priority="400"/>
  </conditionalFormatting>
  <conditionalFormatting sqref="N12">
    <cfRule type="duplicateValues" dxfId="4021" priority="399"/>
  </conditionalFormatting>
  <conditionalFormatting sqref="N13">
    <cfRule type="duplicateValues" dxfId="4020" priority="398"/>
  </conditionalFormatting>
  <conditionalFormatting sqref="N14">
    <cfRule type="duplicateValues" dxfId="4019" priority="397"/>
  </conditionalFormatting>
  <conditionalFormatting sqref="N15">
    <cfRule type="duplicateValues" dxfId="4018" priority="396"/>
  </conditionalFormatting>
  <conditionalFormatting sqref="N16">
    <cfRule type="duplicateValues" dxfId="4017" priority="395"/>
  </conditionalFormatting>
  <conditionalFormatting sqref="N17">
    <cfRule type="duplicateValues" dxfId="4016" priority="394"/>
  </conditionalFormatting>
  <conditionalFormatting sqref="N18">
    <cfRule type="duplicateValues" dxfId="4015" priority="393"/>
  </conditionalFormatting>
  <conditionalFormatting sqref="N19">
    <cfRule type="duplicateValues" dxfId="4014" priority="392"/>
  </conditionalFormatting>
  <conditionalFormatting sqref="N20">
    <cfRule type="duplicateValues" dxfId="4013" priority="391"/>
  </conditionalFormatting>
  <conditionalFormatting sqref="N21">
    <cfRule type="duplicateValues" dxfId="4012" priority="390"/>
  </conditionalFormatting>
  <conditionalFormatting sqref="N22">
    <cfRule type="duplicateValues" dxfId="4011" priority="389"/>
  </conditionalFormatting>
  <conditionalFormatting sqref="N23">
    <cfRule type="duplicateValues" dxfId="4010" priority="388"/>
  </conditionalFormatting>
  <conditionalFormatting sqref="N24">
    <cfRule type="duplicateValues" dxfId="4009" priority="387"/>
  </conditionalFormatting>
  <conditionalFormatting sqref="N25">
    <cfRule type="duplicateValues" dxfId="4008" priority="386"/>
  </conditionalFormatting>
  <conditionalFormatting sqref="N26">
    <cfRule type="duplicateValues" dxfId="4007" priority="385"/>
  </conditionalFormatting>
  <conditionalFormatting sqref="N27">
    <cfRule type="duplicateValues" dxfId="4006" priority="384"/>
  </conditionalFormatting>
  <conditionalFormatting sqref="N28">
    <cfRule type="duplicateValues" dxfId="4005" priority="383"/>
  </conditionalFormatting>
  <conditionalFormatting sqref="N29">
    <cfRule type="duplicateValues" dxfId="4004" priority="382"/>
  </conditionalFormatting>
  <conditionalFormatting sqref="N30">
    <cfRule type="duplicateValues" dxfId="4003" priority="381"/>
  </conditionalFormatting>
  <conditionalFormatting sqref="N31">
    <cfRule type="duplicateValues" dxfId="4002" priority="380"/>
  </conditionalFormatting>
  <conditionalFormatting sqref="N32">
    <cfRule type="duplicateValues" dxfId="4001" priority="379"/>
  </conditionalFormatting>
  <conditionalFormatting sqref="N33">
    <cfRule type="duplicateValues" dxfId="4000" priority="378"/>
  </conditionalFormatting>
  <conditionalFormatting sqref="N34">
    <cfRule type="duplicateValues" dxfId="3999" priority="377"/>
  </conditionalFormatting>
  <conditionalFormatting sqref="N35">
    <cfRule type="duplicateValues" dxfId="3998" priority="376"/>
  </conditionalFormatting>
  <conditionalFormatting sqref="N36">
    <cfRule type="duplicateValues" dxfId="3997" priority="375"/>
  </conditionalFormatting>
  <conditionalFormatting sqref="N37">
    <cfRule type="duplicateValues" dxfId="3996" priority="374"/>
  </conditionalFormatting>
  <conditionalFormatting sqref="N38">
    <cfRule type="duplicateValues" dxfId="3995" priority="373"/>
  </conditionalFormatting>
  <conditionalFormatting sqref="N39">
    <cfRule type="duplicateValues" dxfId="3994" priority="372"/>
  </conditionalFormatting>
  <conditionalFormatting sqref="N40">
    <cfRule type="duplicateValues" dxfId="3993" priority="371"/>
  </conditionalFormatting>
  <conditionalFormatting sqref="N41">
    <cfRule type="duplicateValues" dxfId="3992" priority="370"/>
  </conditionalFormatting>
  <conditionalFormatting sqref="N42">
    <cfRule type="duplicateValues" dxfId="3991" priority="369"/>
  </conditionalFormatting>
  <conditionalFormatting sqref="N43">
    <cfRule type="duplicateValues" dxfId="3990" priority="368"/>
  </conditionalFormatting>
  <conditionalFormatting sqref="N44">
    <cfRule type="duplicateValues" dxfId="3989" priority="367"/>
  </conditionalFormatting>
  <conditionalFormatting sqref="N45">
    <cfRule type="duplicateValues" dxfId="3988" priority="366"/>
  </conditionalFormatting>
  <conditionalFormatting sqref="N46">
    <cfRule type="duplicateValues" dxfId="3987" priority="365"/>
  </conditionalFormatting>
  <conditionalFormatting sqref="N47">
    <cfRule type="duplicateValues" dxfId="3986" priority="364"/>
  </conditionalFormatting>
  <conditionalFormatting sqref="N48">
    <cfRule type="duplicateValues" dxfId="3985" priority="363"/>
  </conditionalFormatting>
  <conditionalFormatting sqref="N49">
    <cfRule type="duplicateValues" dxfId="3984" priority="362"/>
  </conditionalFormatting>
  <conditionalFormatting sqref="N50">
    <cfRule type="duplicateValues" dxfId="3983" priority="361"/>
  </conditionalFormatting>
  <conditionalFormatting sqref="N51">
    <cfRule type="duplicateValues" dxfId="3982" priority="360"/>
  </conditionalFormatting>
  <conditionalFormatting sqref="N52">
    <cfRule type="duplicateValues" dxfId="3981" priority="359"/>
  </conditionalFormatting>
  <conditionalFormatting sqref="N53">
    <cfRule type="duplicateValues" dxfId="3980" priority="358"/>
  </conditionalFormatting>
  <conditionalFormatting sqref="N54">
    <cfRule type="duplicateValues" dxfId="3979" priority="357"/>
  </conditionalFormatting>
  <conditionalFormatting sqref="N55">
    <cfRule type="duplicateValues" dxfId="3978" priority="356"/>
  </conditionalFormatting>
  <conditionalFormatting sqref="N56">
    <cfRule type="duplicateValues" dxfId="3977" priority="355"/>
  </conditionalFormatting>
  <conditionalFormatting sqref="N57">
    <cfRule type="duplicateValues" dxfId="3976" priority="354"/>
  </conditionalFormatting>
  <conditionalFormatting sqref="N58">
    <cfRule type="duplicateValues" dxfId="3975" priority="353"/>
  </conditionalFormatting>
  <conditionalFormatting sqref="N59">
    <cfRule type="duplicateValues" dxfId="3974" priority="352"/>
  </conditionalFormatting>
  <conditionalFormatting sqref="N60">
    <cfRule type="duplicateValues" dxfId="3973" priority="351"/>
  </conditionalFormatting>
  <conditionalFormatting sqref="N61">
    <cfRule type="duplicateValues" dxfId="3972" priority="350"/>
  </conditionalFormatting>
  <conditionalFormatting sqref="N62">
    <cfRule type="duplicateValues" dxfId="3971" priority="349"/>
  </conditionalFormatting>
  <conditionalFormatting sqref="N63">
    <cfRule type="duplicateValues" dxfId="3970" priority="348"/>
  </conditionalFormatting>
  <conditionalFormatting sqref="N64">
    <cfRule type="duplicateValues" dxfId="3969" priority="347"/>
  </conditionalFormatting>
  <conditionalFormatting sqref="N65">
    <cfRule type="duplicateValues" dxfId="3968" priority="346"/>
  </conditionalFormatting>
  <conditionalFormatting sqref="N66">
    <cfRule type="duplicateValues" dxfId="3967" priority="345"/>
  </conditionalFormatting>
  <conditionalFormatting sqref="N67">
    <cfRule type="duplicateValues" dxfId="3966" priority="344"/>
  </conditionalFormatting>
  <conditionalFormatting sqref="N68">
    <cfRule type="duplicateValues" dxfId="3965" priority="343"/>
  </conditionalFormatting>
  <conditionalFormatting sqref="N69">
    <cfRule type="duplicateValues" dxfId="3964" priority="342"/>
  </conditionalFormatting>
  <conditionalFormatting sqref="N70">
    <cfRule type="duplicateValues" dxfId="3963" priority="341"/>
  </conditionalFormatting>
  <conditionalFormatting sqref="N71">
    <cfRule type="duplicateValues" dxfId="3962" priority="340"/>
  </conditionalFormatting>
  <conditionalFormatting sqref="N72">
    <cfRule type="duplicateValues" dxfId="3961" priority="339"/>
  </conditionalFormatting>
  <conditionalFormatting sqref="N73">
    <cfRule type="duplicateValues" dxfId="3960" priority="338"/>
  </conditionalFormatting>
  <conditionalFormatting sqref="N74">
    <cfRule type="duplicateValues" dxfId="3959" priority="337"/>
  </conditionalFormatting>
  <conditionalFormatting sqref="N75">
    <cfRule type="duplicateValues" dxfId="3958" priority="336"/>
  </conditionalFormatting>
  <conditionalFormatting sqref="N76">
    <cfRule type="duplicateValues" dxfId="3957" priority="335"/>
  </conditionalFormatting>
  <conditionalFormatting sqref="N77">
    <cfRule type="duplicateValues" dxfId="3956" priority="334"/>
  </conditionalFormatting>
  <conditionalFormatting sqref="N78">
    <cfRule type="duplicateValues" dxfId="3955" priority="333"/>
  </conditionalFormatting>
  <conditionalFormatting sqref="N79">
    <cfRule type="duplicateValues" dxfId="3954" priority="332"/>
  </conditionalFormatting>
  <conditionalFormatting sqref="N80">
    <cfRule type="duplicateValues" dxfId="3953" priority="331"/>
  </conditionalFormatting>
  <conditionalFormatting sqref="N81">
    <cfRule type="duplicateValues" dxfId="3952" priority="330"/>
  </conditionalFormatting>
  <conditionalFormatting sqref="N82">
    <cfRule type="duplicateValues" dxfId="3951" priority="329"/>
  </conditionalFormatting>
  <conditionalFormatting sqref="N83">
    <cfRule type="duplicateValues" dxfId="3950" priority="328"/>
  </conditionalFormatting>
  <conditionalFormatting sqref="N84">
    <cfRule type="duplicateValues" dxfId="3949" priority="327"/>
  </conditionalFormatting>
  <conditionalFormatting sqref="N85">
    <cfRule type="duplicateValues" dxfId="3948" priority="326"/>
  </conditionalFormatting>
  <conditionalFormatting sqref="N86">
    <cfRule type="duplicateValues" dxfId="3947" priority="325"/>
  </conditionalFormatting>
  <conditionalFormatting sqref="N87">
    <cfRule type="duplicateValues" dxfId="3946" priority="324"/>
  </conditionalFormatting>
  <conditionalFormatting sqref="N88">
    <cfRule type="duplicateValues" dxfId="3945" priority="323"/>
  </conditionalFormatting>
  <conditionalFormatting sqref="N89">
    <cfRule type="duplicateValues" dxfId="3944" priority="322"/>
  </conditionalFormatting>
  <conditionalFormatting sqref="N90">
    <cfRule type="duplicateValues" dxfId="3943" priority="321"/>
  </conditionalFormatting>
  <conditionalFormatting sqref="N91">
    <cfRule type="duplicateValues" dxfId="3942" priority="320"/>
  </conditionalFormatting>
  <conditionalFormatting sqref="N92">
    <cfRule type="duplicateValues" dxfId="3941" priority="319"/>
  </conditionalFormatting>
  <conditionalFormatting sqref="N93">
    <cfRule type="duplicateValues" dxfId="3940" priority="318"/>
  </conditionalFormatting>
  <conditionalFormatting sqref="N94">
    <cfRule type="duplicateValues" dxfId="3939" priority="317"/>
  </conditionalFormatting>
  <conditionalFormatting sqref="N95">
    <cfRule type="duplicateValues" dxfId="3938" priority="316"/>
  </conditionalFormatting>
  <conditionalFormatting sqref="N96">
    <cfRule type="duplicateValues" dxfId="3937" priority="315"/>
  </conditionalFormatting>
  <conditionalFormatting sqref="N97">
    <cfRule type="duplicateValues" dxfId="3936" priority="314"/>
  </conditionalFormatting>
  <conditionalFormatting sqref="N98">
    <cfRule type="duplicateValues" dxfId="3935" priority="313"/>
  </conditionalFormatting>
  <conditionalFormatting sqref="N99">
    <cfRule type="duplicateValues" dxfId="3934" priority="312"/>
  </conditionalFormatting>
  <conditionalFormatting sqref="N100">
    <cfRule type="duplicateValues" dxfId="3933" priority="311"/>
  </conditionalFormatting>
  <conditionalFormatting sqref="N101">
    <cfRule type="duplicateValues" dxfId="3932" priority="310"/>
  </conditionalFormatting>
  <conditionalFormatting sqref="N102">
    <cfRule type="duplicateValues" dxfId="3931" priority="309"/>
  </conditionalFormatting>
  <conditionalFormatting sqref="N103">
    <cfRule type="duplicateValues" dxfId="3930" priority="308"/>
  </conditionalFormatting>
  <conditionalFormatting sqref="N104">
    <cfRule type="duplicateValues" dxfId="3929" priority="307"/>
  </conditionalFormatting>
  <conditionalFormatting sqref="N105">
    <cfRule type="duplicateValues" dxfId="3928" priority="306"/>
  </conditionalFormatting>
  <conditionalFormatting sqref="M6:N105">
    <cfRule type="expression" dxfId="3927" priority="305">
      <formula>ISNA($N6)</formula>
    </cfRule>
  </conditionalFormatting>
  <conditionalFormatting sqref="R6:R17">
    <cfRule type="colorScale" priority="304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U6">
    <cfRule type="duplicateValues" dxfId="3926" priority="303"/>
  </conditionalFormatting>
  <conditionalFormatting sqref="U7">
    <cfRule type="duplicateValues" dxfId="3925" priority="302"/>
  </conditionalFormatting>
  <conditionalFormatting sqref="U8">
    <cfRule type="duplicateValues" dxfId="3924" priority="301"/>
  </conditionalFormatting>
  <conditionalFormatting sqref="U9">
    <cfRule type="duplicateValues" dxfId="3923" priority="300"/>
  </conditionalFormatting>
  <conditionalFormatting sqref="U10">
    <cfRule type="duplicateValues" dxfId="3922" priority="299"/>
  </conditionalFormatting>
  <conditionalFormatting sqref="U11">
    <cfRule type="duplicateValues" dxfId="3921" priority="298"/>
  </conditionalFormatting>
  <conditionalFormatting sqref="U12">
    <cfRule type="duplicateValues" dxfId="3920" priority="297"/>
  </conditionalFormatting>
  <conditionalFormatting sqref="U13">
    <cfRule type="duplicateValues" dxfId="3919" priority="296"/>
  </conditionalFormatting>
  <conditionalFormatting sqref="U14">
    <cfRule type="duplicateValues" dxfId="3918" priority="295"/>
  </conditionalFormatting>
  <conditionalFormatting sqref="U15">
    <cfRule type="duplicateValues" dxfId="3917" priority="294"/>
  </conditionalFormatting>
  <conditionalFormatting sqref="U16">
    <cfRule type="duplicateValues" dxfId="3916" priority="293"/>
  </conditionalFormatting>
  <conditionalFormatting sqref="U17">
    <cfRule type="duplicateValues" dxfId="3915" priority="292"/>
  </conditionalFormatting>
  <conditionalFormatting sqref="U18">
    <cfRule type="duplicateValues" dxfId="3914" priority="291"/>
  </conditionalFormatting>
  <conditionalFormatting sqref="U19">
    <cfRule type="duplicateValues" dxfId="3913" priority="290"/>
  </conditionalFormatting>
  <conditionalFormatting sqref="U20">
    <cfRule type="duplicateValues" dxfId="3912" priority="289"/>
  </conditionalFormatting>
  <conditionalFormatting sqref="U21">
    <cfRule type="duplicateValues" dxfId="3911" priority="288"/>
  </conditionalFormatting>
  <conditionalFormatting sqref="U22">
    <cfRule type="duplicateValues" dxfId="3910" priority="287"/>
  </conditionalFormatting>
  <conditionalFormatting sqref="U23">
    <cfRule type="duplicateValues" dxfId="3909" priority="286"/>
  </conditionalFormatting>
  <conditionalFormatting sqref="U24">
    <cfRule type="duplicateValues" dxfId="3908" priority="285"/>
  </conditionalFormatting>
  <conditionalFormatting sqref="U25">
    <cfRule type="duplicateValues" dxfId="3907" priority="284"/>
  </conditionalFormatting>
  <conditionalFormatting sqref="U26">
    <cfRule type="duplicateValues" dxfId="3906" priority="283"/>
  </conditionalFormatting>
  <conditionalFormatting sqref="U27">
    <cfRule type="duplicateValues" dxfId="3905" priority="282"/>
  </conditionalFormatting>
  <conditionalFormatting sqref="U28">
    <cfRule type="duplicateValues" dxfId="3904" priority="281"/>
  </conditionalFormatting>
  <conditionalFormatting sqref="U29">
    <cfRule type="duplicateValues" dxfId="3903" priority="280"/>
  </conditionalFormatting>
  <conditionalFormatting sqref="U30">
    <cfRule type="duplicateValues" dxfId="3902" priority="279"/>
  </conditionalFormatting>
  <conditionalFormatting sqref="U31">
    <cfRule type="duplicateValues" dxfId="3901" priority="278"/>
  </conditionalFormatting>
  <conditionalFormatting sqref="U32">
    <cfRule type="duplicateValues" dxfId="3900" priority="277"/>
  </conditionalFormatting>
  <conditionalFormatting sqref="U33">
    <cfRule type="duplicateValues" dxfId="3899" priority="276"/>
  </conditionalFormatting>
  <conditionalFormatting sqref="U34">
    <cfRule type="duplicateValues" dxfId="3898" priority="275"/>
  </conditionalFormatting>
  <conditionalFormatting sqref="U35">
    <cfRule type="duplicateValues" dxfId="3897" priority="274"/>
  </conditionalFormatting>
  <conditionalFormatting sqref="U36">
    <cfRule type="duplicateValues" dxfId="3896" priority="273"/>
  </conditionalFormatting>
  <conditionalFormatting sqref="U37">
    <cfRule type="duplicateValues" dxfId="3895" priority="272"/>
  </conditionalFormatting>
  <conditionalFormatting sqref="U38">
    <cfRule type="duplicateValues" dxfId="3894" priority="271"/>
  </conditionalFormatting>
  <conditionalFormatting sqref="U39">
    <cfRule type="duplicateValues" dxfId="3893" priority="270"/>
  </conditionalFormatting>
  <conditionalFormatting sqref="U40">
    <cfRule type="duplicateValues" dxfId="3892" priority="269"/>
  </conditionalFormatting>
  <conditionalFormatting sqref="U41">
    <cfRule type="duplicateValues" dxfId="3891" priority="268"/>
  </conditionalFormatting>
  <conditionalFormatting sqref="U42">
    <cfRule type="duplicateValues" dxfId="3890" priority="267"/>
  </conditionalFormatting>
  <conditionalFormatting sqref="U43">
    <cfRule type="duplicateValues" dxfId="3889" priority="266"/>
  </conditionalFormatting>
  <conditionalFormatting sqref="U44">
    <cfRule type="duplicateValues" dxfId="3888" priority="265"/>
  </conditionalFormatting>
  <conditionalFormatting sqref="U45">
    <cfRule type="duplicateValues" dxfId="3887" priority="264"/>
  </conditionalFormatting>
  <conditionalFormatting sqref="U46">
    <cfRule type="duplicateValues" dxfId="3886" priority="263"/>
  </conditionalFormatting>
  <conditionalFormatting sqref="U47">
    <cfRule type="duplicateValues" dxfId="3885" priority="262"/>
  </conditionalFormatting>
  <conditionalFormatting sqref="U48">
    <cfRule type="duplicateValues" dxfId="3884" priority="261"/>
  </conditionalFormatting>
  <conditionalFormatting sqref="U49">
    <cfRule type="duplicateValues" dxfId="3883" priority="260"/>
  </conditionalFormatting>
  <conditionalFormatting sqref="U50">
    <cfRule type="duplicateValues" dxfId="3882" priority="259"/>
  </conditionalFormatting>
  <conditionalFormatting sqref="U51">
    <cfRule type="duplicateValues" dxfId="3881" priority="258"/>
  </conditionalFormatting>
  <conditionalFormatting sqref="U52">
    <cfRule type="duplicateValues" dxfId="3880" priority="257"/>
  </conditionalFormatting>
  <conditionalFormatting sqref="U53">
    <cfRule type="duplicateValues" dxfId="3879" priority="256"/>
  </conditionalFormatting>
  <conditionalFormatting sqref="U54">
    <cfRule type="duplicateValues" dxfId="3878" priority="255"/>
  </conditionalFormatting>
  <conditionalFormatting sqref="U55">
    <cfRule type="duplicateValues" dxfId="3877" priority="254"/>
  </conditionalFormatting>
  <conditionalFormatting sqref="U56">
    <cfRule type="duplicateValues" dxfId="3876" priority="253"/>
  </conditionalFormatting>
  <conditionalFormatting sqref="U57">
    <cfRule type="duplicateValues" dxfId="3875" priority="252"/>
  </conditionalFormatting>
  <conditionalFormatting sqref="U58">
    <cfRule type="duplicateValues" dxfId="3874" priority="251"/>
  </conditionalFormatting>
  <conditionalFormatting sqref="U59">
    <cfRule type="duplicateValues" dxfId="3873" priority="250"/>
  </conditionalFormatting>
  <conditionalFormatting sqref="U60">
    <cfRule type="duplicateValues" dxfId="3872" priority="249"/>
  </conditionalFormatting>
  <conditionalFormatting sqref="U61">
    <cfRule type="duplicateValues" dxfId="3871" priority="248"/>
  </conditionalFormatting>
  <conditionalFormatting sqref="U62">
    <cfRule type="duplicateValues" dxfId="3870" priority="247"/>
  </conditionalFormatting>
  <conditionalFormatting sqref="U63">
    <cfRule type="duplicateValues" dxfId="3869" priority="246"/>
  </conditionalFormatting>
  <conditionalFormatting sqref="U64">
    <cfRule type="duplicateValues" dxfId="3868" priority="245"/>
  </conditionalFormatting>
  <conditionalFormatting sqref="U65">
    <cfRule type="duplicateValues" dxfId="3867" priority="244"/>
  </conditionalFormatting>
  <conditionalFormatting sqref="U66">
    <cfRule type="duplicateValues" dxfId="3866" priority="243"/>
  </conditionalFormatting>
  <conditionalFormatting sqref="U67">
    <cfRule type="duplicateValues" dxfId="3865" priority="242"/>
  </conditionalFormatting>
  <conditionalFormatting sqref="U68">
    <cfRule type="duplicateValues" dxfId="3864" priority="241"/>
  </conditionalFormatting>
  <conditionalFormatting sqref="U69">
    <cfRule type="duplicateValues" dxfId="3863" priority="240"/>
  </conditionalFormatting>
  <conditionalFormatting sqref="U70">
    <cfRule type="duplicateValues" dxfId="3862" priority="239"/>
  </conditionalFormatting>
  <conditionalFormatting sqref="U71">
    <cfRule type="duplicateValues" dxfId="3861" priority="238"/>
  </conditionalFormatting>
  <conditionalFormatting sqref="U72">
    <cfRule type="duplicateValues" dxfId="3860" priority="237"/>
  </conditionalFormatting>
  <conditionalFormatting sqref="U73">
    <cfRule type="duplicateValues" dxfId="3859" priority="236"/>
  </conditionalFormatting>
  <conditionalFormatting sqref="U74">
    <cfRule type="duplicateValues" dxfId="3858" priority="235"/>
  </conditionalFormatting>
  <conditionalFormatting sqref="U75">
    <cfRule type="duplicateValues" dxfId="3857" priority="234"/>
  </conditionalFormatting>
  <conditionalFormatting sqref="U76">
    <cfRule type="duplicateValues" dxfId="3856" priority="233"/>
  </conditionalFormatting>
  <conditionalFormatting sqref="U77">
    <cfRule type="duplicateValues" dxfId="3855" priority="232"/>
  </conditionalFormatting>
  <conditionalFormatting sqref="U78">
    <cfRule type="duplicateValues" dxfId="3854" priority="231"/>
  </conditionalFormatting>
  <conditionalFormatting sqref="U79">
    <cfRule type="duplicateValues" dxfId="3853" priority="230"/>
  </conditionalFormatting>
  <conditionalFormatting sqref="U80">
    <cfRule type="duplicateValues" dxfId="3852" priority="229"/>
  </conditionalFormatting>
  <conditionalFormatting sqref="U81">
    <cfRule type="duplicateValues" dxfId="3851" priority="228"/>
  </conditionalFormatting>
  <conditionalFormatting sqref="U82">
    <cfRule type="duplicateValues" dxfId="3850" priority="227"/>
  </conditionalFormatting>
  <conditionalFormatting sqref="U83">
    <cfRule type="duplicateValues" dxfId="3849" priority="226"/>
  </conditionalFormatting>
  <conditionalFormatting sqref="U84">
    <cfRule type="duplicateValues" dxfId="3848" priority="225"/>
  </conditionalFormatting>
  <conditionalFormatting sqref="U85">
    <cfRule type="duplicateValues" dxfId="3847" priority="224"/>
  </conditionalFormatting>
  <conditionalFormatting sqref="U86">
    <cfRule type="duplicateValues" dxfId="3846" priority="223"/>
  </conditionalFormatting>
  <conditionalFormatting sqref="U87">
    <cfRule type="duplicateValues" dxfId="3845" priority="222"/>
  </conditionalFormatting>
  <conditionalFormatting sqref="U88">
    <cfRule type="duplicateValues" dxfId="3844" priority="221"/>
  </conditionalFormatting>
  <conditionalFormatting sqref="U89">
    <cfRule type="duplicateValues" dxfId="3843" priority="220"/>
  </conditionalFormatting>
  <conditionalFormatting sqref="U90">
    <cfRule type="duplicateValues" dxfId="3842" priority="219"/>
  </conditionalFormatting>
  <conditionalFormatting sqref="U91">
    <cfRule type="duplicateValues" dxfId="3841" priority="218"/>
  </conditionalFormatting>
  <conditionalFormatting sqref="U92">
    <cfRule type="duplicateValues" dxfId="3840" priority="217"/>
  </conditionalFormatting>
  <conditionalFormatting sqref="U93">
    <cfRule type="duplicateValues" dxfId="3839" priority="216"/>
  </conditionalFormatting>
  <conditionalFormatting sqref="U94">
    <cfRule type="duplicateValues" dxfId="3838" priority="215"/>
  </conditionalFormatting>
  <conditionalFormatting sqref="U95">
    <cfRule type="duplicateValues" dxfId="3837" priority="214"/>
  </conditionalFormatting>
  <conditionalFormatting sqref="U96">
    <cfRule type="duplicateValues" dxfId="3836" priority="213"/>
  </conditionalFormatting>
  <conditionalFormatting sqref="U97">
    <cfRule type="duplicateValues" dxfId="3835" priority="212"/>
  </conditionalFormatting>
  <conditionalFormatting sqref="U98">
    <cfRule type="duplicateValues" dxfId="3834" priority="211"/>
  </conditionalFormatting>
  <conditionalFormatting sqref="U99">
    <cfRule type="duplicateValues" dxfId="3833" priority="210"/>
  </conditionalFormatting>
  <conditionalFormatting sqref="U100">
    <cfRule type="duplicateValues" dxfId="3832" priority="209"/>
  </conditionalFormatting>
  <conditionalFormatting sqref="U101">
    <cfRule type="duplicateValues" dxfId="3831" priority="208"/>
  </conditionalFormatting>
  <conditionalFormatting sqref="U102">
    <cfRule type="duplicateValues" dxfId="3830" priority="207"/>
  </conditionalFormatting>
  <conditionalFormatting sqref="U103">
    <cfRule type="duplicateValues" dxfId="3829" priority="206"/>
  </conditionalFormatting>
  <conditionalFormatting sqref="U104">
    <cfRule type="duplicateValues" dxfId="3828" priority="205"/>
  </conditionalFormatting>
  <conditionalFormatting sqref="U105">
    <cfRule type="duplicateValues" dxfId="3827" priority="204"/>
  </conditionalFormatting>
  <conditionalFormatting sqref="U6:U105">
    <cfRule type="expression" dxfId="3826" priority="203">
      <formula>ISNA($N6)</formula>
    </cfRule>
  </conditionalFormatting>
  <conditionalFormatting sqref="V6">
    <cfRule type="duplicateValues" dxfId="3825" priority="202"/>
  </conditionalFormatting>
  <conditionalFormatting sqref="V7">
    <cfRule type="duplicateValues" dxfId="3824" priority="201"/>
  </conditionalFormatting>
  <conditionalFormatting sqref="V8">
    <cfRule type="duplicateValues" dxfId="3823" priority="200"/>
  </conditionalFormatting>
  <conditionalFormatting sqref="V9">
    <cfRule type="duplicateValues" dxfId="3822" priority="199"/>
  </conditionalFormatting>
  <conditionalFormatting sqref="V10">
    <cfRule type="duplicateValues" dxfId="3821" priority="198"/>
  </conditionalFormatting>
  <conditionalFormatting sqref="V11">
    <cfRule type="duplicateValues" dxfId="3820" priority="197"/>
  </conditionalFormatting>
  <conditionalFormatting sqref="V12">
    <cfRule type="duplicateValues" dxfId="3819" priority="196"/>
  </conditionalFormatting>
  <conditionalFormatting sqref="V13">
    <cfRule type="duplicateValues" dxfId="3818" priority="195"/>
  </conditionalFormatting>
  <conditionalFormatting sqref="V14">
    <cfRule type="duplicateValues" dxfId="3817" priority="194"/>
  </conditionalFormatting>
  <conditionalFormatting sqref="V15">
    <cfRule type="duplicateValues" dxfId="3816" priority="193"/>
  </conditionalFormatting>
  <conditionalFormatting sqref="V16">
    <cfRule type="duplicateValues" dxfId="3815" priority="192"/>
  </conditionalFormatting>
  <conditionalFormatting sqref="V17">
    <cfRule type="duplicateValues" dxfId="3814" priority="191"/>
  </conditionalFormatting>
  <conditionalFormatting sqref="V18">
    <cfRule type="duplicateValues" dxfId="3813" priority="190"/>
  </conditionalFormatting>
  <conditionalFormatting sqref="V19">
    <cfRule type="duplicateValues" dxfId="3812" priority="189"/>
  </conditionalFormatting>
  <conditionalFormatting sqref="V20">
    <cfRule type="duplicateValues" dxfId="3811" priority="188"/>
  </conditionalFormatting>
  <conditionalFormatting sqref="V21">
    <cfRule type="duplicateValues" dxfId="3810" priority="187"/>
  </conditionalFormatting>
  <conditionalFormatting sqref="V22">
    <cfRule type="duplicateValues" dxfId="3809" priority="186"/>
  </conditionalFormatting>
  <conditionalFormatting sqref="V23">
    <cfRule type="duplicateValues" dxfId="3808" priority="185"/>
  </conditionalFormatting>
  <conditionalFormatting sqref="V24">
    <cfRule type="duplicateValues" dxfId="3807" priority="184"/>
  </conditionalFormatting>
  <conditionalFormatting sqref="V25">
    <cfRule type="duplicateValues" dxfId="3806" priority="183"/>
  </conditionalFormatting>
  <conditionalFormatting sqref="V26">
    <cfRule type="duplicateValues" dxfId="3805" priority="182"/>
  </conditionalFormatting>
  <conditionalFormatting sqref="V27">
    <cfRule type="duplicateValues" dxfId="3804" priority="181"/>
  </conditionalFormatting>
  <conditionalFormatting sqref="V28">
    <cfRule type="duplicateValues" dxfId="3803" priority="180"/>
  </conditionalFormatting>
  <conditionalFormatting sqref="V29">
    <cfRule type="duplicateValues" dxfId="3802" priority="179"/>
  </conditionalFormatting>
  <conditionalFormatting sqref="V30">
    <cfRule type="duplicateValues" dxfId="3801" priority="178"/>
  </conditionalFormatting>
  <conditionalFormatting sqref="V31">
    <cfRule type="duplicateValues" dxfId="3800" priority="177"/>
  </conditionalFormatting>
  <conditionalFormatting sqref="V32">
    <cfRule type="duplicateValues" dxfId="3799" priority="176"/>
  </conditionalFormatting>
  <conditionalFormatting sqref="V33">
    <cfRule type="duplicateValues" dxfId="3798" priority="175"/>
  </conditionalFormatting>
  <conditionalFormatting sqref="V34">
    <cfRule type="duplicateValues" dxfId="3797" priority="174"/>
  </conditionalFormatting>
  <conditionalFormatting sqref="V35">
    <cfRule type="duplicateValues" dxfId="3796" priority="173"/>
  </conditionalFormatting>
  <conditionalFormatting sqref="V36">
    <cfRule type="duplicateValues" dxfId="3795" priority="172"/>
  </conditionalFormatting>
  <conditionalFormatting sqref="V37">
    <cfRule type="duplicateValues" dxfId="3794" priority="171"/>
  </conditionalFormatting>
  <conditionalFormatting sqref="V38">
    <cfRule type="duplicateValues" dxfId="3793" priority="170"/>
  </conditionalFormatting>
  <conditionalFormatting sqref="V39">
    <cfRule type="duplicateValues" dxfId="3792" priority="169"/>
  </conditionalFormatting>
  <conditionalFormatting sqref="V40">
    <cfRule type="duplicateValues" dxfId="3791" priority="168"/>
  </conditionalFormatting>
  <conditionalFormatting sqref="V41">
    <cfRule type="duplicateValues" dxfId="3790" priority="167"/>
  </conditionalFormatting>
  <conditionalFormatting sqref="V42">
    <cfRule type="duplicateValues" dxfId="3789" priority="166"/>
  </conditionalFormatting>
  <conditionalFormatting sqref="V43">
    <cfRule type="duplicateValues" dxfId="3788" priority="165"/>
  </conditionalFormatting>
  <conditionalFormatting sqref="V44">
    <cfRule type="duplicateValues" dxfId="3787" priority="164"/>
  </conditionalFormatting>
  <conditionalFormatting sqref="V45">
    <cfRule type="duplicateValues" dxfId="3786" priority="163"/>
  </conditionalFormatting>
  <conditionalFormatting sqref="V46">
    <cfRule type="duplicateValues" dxfId="3785" priority="162"/>
  </conditionalFormatting>
  <conditionalFormatting sqref="V47">
    <cfRule type="duplicateValues" dxfId="3784" priority="161"/>
  </conditionalFormatting>
  <conditionalFormatting sqref="V48">
    <cfRule type="duplicateValues" dxfId="3783" priority="160"/>
  </conditionalFormatting>
  <conditionalFormatting sqref="V49">
    <cfRule type="duplicateValues" dxfId="3782" priority="159"/>
  </conditionalFormatting>
  <conditionalFormatting sqref="V50">
    <cfRule type="duplicateValues" dxfId="3781" priority="158"/>
  </conditionalFormatting>
  <conditionalFormatting sqref="V51">
    <cfRule type="duplicateValues" dxfId="3780" priority="157"/>
  </conditionalFormatting>
  <conditionalFormatting sqref="V52">
    <cfRule type="duplicateValues" dxfId="3779" priority="156"/>
  </conditionalFormatting>
  <conditionalFormatting sqref="V53">
    <cfRule type="duplicateValues" dxfId="3778" priority="155"/>
  </conditionalFormatting>
  <conditionalFormatting sqref="V54">
    <cfRule type="duplicateValues" dxfId="3777" priority="154"/>
  </conditionalFormatting>
  <conditionalFormatting sqref="V55">
    <cfRule type="duplicateValues" dxfId="3776" priority="153"/>
  </conditionalFormatting>
  <conditionalFormatting sqref="V56">
    <cfRule type="duplicateValues" dxfId="3775" priority="152"/>
  </conditionalFormatting>
  <conditionalFormatting sqref="V57">
    <cfRule type="duplicateValues" dxfId="3774" priority="151"/>
  </conditionalFormatting>
  <conditionalFormatting sqref="V58">
    <cfRule type="duplicateValues" dxfId="3773" priority="150"/>
  </conditionalFormatting>
  <conditionalFormatting sqref="V59">
    <cfRule type="duplicateValues" dxfId="3772" priority="149"/>
  </conditionalFormatting>
  <conditionalFormatting sqref="V60">
    <cfRule type="duplicateValues" dxfId="3771" priority="148"/>
  </conditionalFormatting>
  <conditionalFormatting sqref="V61">
    <cfRule type="duplicateValues" dxfId="3770" priority="147"/>
  </conditionalFormatting>
  <conditionalFormatting sqref="V62">
    <cfRule type="duplicateValues" dxfId="3769" priority="146"/>
  </conditionalFormatting>
  <conditionalFormatting sqref="V63">
    <cfRule type="duplicateValues" dxfId="3768" priority="145"/>
  </conditionalFormatting>
  <conditionalFormatting sqref="V64">
    <cfRule type="duplicateValues" dxfId="3767" priority="144"/>
  </conditionalFormatting>
  <conditionalFormatting sqref="V65">
    <cfRule type="duplicateValues" dxfId="3766" priority="143"/>
  </conditionalFormatting>
  <conditionalFormatting sqref="V66">
    <cfRule type="duplicateValues" dxfId="3765" priority="142"/>
  </conditionalFormatting>
  <conditionalFormatting sqref="V67">
    <cfRule type="duplicateValues" dxfId="3764" priority="141"/>
  </conditionalFormatting>
  <conditionalFormatting sqref="V68">
    <cfRule type="duplicateValues" dxfId="3763" priority="140"/>
  </conditionalFormatting>
  <conditionalFormatting sqref="V69">
    <cfRule type="duplicateValues" dxfId="3762" priority="139"/>
  </conditionalFormatting>
  <conditionalFormatting sqref="V70">
    <cfRule type="duplicateValues" dxfId="3761" priority="138"/>
  </conditionalFormatting>
  <conditionalFormatting sqref="V71">
    <cfRule type="duplicateValues" dxfId="3760" priority="137"/>
  </conditionalFormatting>
  <conditionalFormatting sqref="V72">
    <cfRule type="duplicateValues" dxfId="3759" priority="136"/>
  </conditionalFormatting>
  <conditionalFormatting sqref="V73">
    <cfRule type="duplicateValues" dxfId="3758" priority="135"/>
  </conditionalFormatting>
  <conditionalFormatting sqref="V74">
    <cfRule type="duplicateValues" dxfId="3757" priority="134"/>
  </conditionalFormatting>
  <conditionalFormatting sqref="V75">
    <cfRule type="duplicateValues" dxfId="3756" priority="133"/>
  </conditionalFormatting>
  <conditionalFormatting sqref="V76">
    <cfRule type="duplicateValues" dxfId="3755" priority="132"/>
  </conditionalFormatting>
  <conditionalFormatting sqref="V77">
    <cfRule type="duplicateValues" dxfId="3754" priority="131"/>
  </conditionalFormatting>
  <conditionalFormatting sqref="V78">
    <cfRule type="duplicateValues" dxfId="3753" priority="130"/>
  </conditionalFormatting>
  <conditionalFormatting sqref="V79">
    <cfRule type="duplicateValues" dxfId="3752" priority="129"/>
  </conditionalFormatting>
  <conditionalFormatting sqref="V80">
    <cfRule type="duplicateValues" dxfId="3751" priority="128"/>
  </conditionalFormatting>
  <conditionalFormatting sqref="V81">
    <cfRule type="duplicateValues" dxfId="3750" priority="127"/>
  </conditionalFormatting>
  <conditionalFormatting sqref="V82">
    <cfRule type="duplicateValues" dxfId="3749" priority="126"/>
  </conditionalFormatting>
  <conditionalFormatting sqref="V83">
    <cfRule type="duplicateValues" dxfId="3748" priority="125"/>
  </conditionalFormatting>
  <conditionalFormatting sqref="V84">
    <cfRule type="duplicateValues" dxfId="3747" priority="124"/>
  </conditionalFormatting>
  <conditionalFormatting sqref="V85">
    <cfRule type="duplicateValues" dxfId="3746" priority="123"/>
  </conditionalFormatting>
  <conditionalFormatting sqref="V86">
    <cfRule type="duplicateValues" dxfId="3745" priority="122"/>
  </conditionalFormatting>
  <conditionalFormatting sqref="V87">
    <cfRule type="duplicateValues" dxfId="3744" priority="121"/>
  </conditionalFormatting>
  <conditionalFormatting sqref="V88">
    <cfRule type="duplicateValues" dxfId="3743" priority="120"/>
  </conditionalFormatting>
  <conditionalFormatting sqref="V89">
    <cfRule type="duplicateValues" dxfId="3742" priority="119"/>
  </conditionalFormatting>
  <conditionalFormatting sqref="V90">
    <cfRule type="duplicateValues" dxfId="3741" priority="118"/>
  </conditionalFormatting>
  <conditionalFormatting sqref="V91">
    <cfRule type="duplicateValues" dxfId="3740" priority="117"/>
  </conditionalFormatting>
  <conditionalFormatting sqref="V92">
    <cfRule type="duplicateValues" dxfId="3739" priority="116"/>
  </conditionalFormatting>
  <conditionalFormatting sqref="V93">
    <cfRule type="duplicateValues" dxfId="3738" priority="115"/>
  </conditionalFormatting>
  <conditionalFormatting sqref="V94">
    <cfRule type="duplicateValues" dxfId="3737" priority="114"/>
  </conditionalFormatting>
  <conditionalFormatting sqref="V95">
    <cfRule type="duplicateValues" dxfId="3736" priority="113"/>
  </conditionalFormatting>
  <conditionalFormatting sqref="V96">
    <cfRule type="duplicateValues" dxfId="3735" priority="112"/>
  </conditionalFormatting>
  <conditionalFormatting sqref="V97">
    <cfRule type="duplicateValues" dxfId="3734" priority="111"/>
  </conditionalFormatting>
  <conditionalFormatting sqref="V98">
    <cfRule type="duplicateValues" dxfId="3733" priority="110"/>
  </conditionalFormatting>
  <conditionalFormatting sqref="V99">
    <cfRule type="duplicateValues" dxfId="3732" priority="109"/>
  </conditionalFormatting>
  <conditionalFormatting sqref="V100">
    <cfRule type="duplicateValues" dxfId="3731" priority="108"/>
  </conditionalFormatting>
  <conditionalFormatting sqref="V101">
    <cfRule type="duplicateValues" dxfId="3730" priority="107"/>
  </conditionalFormatting>
  <conditionalFormatting sqref="V102">
    <cfRule type="duplicateValues" dxfId="3729" priority="106"/>
  </conditionalFormatting>
  <conditionalFormatting sqref="V103">
    <cfRule type="duplicateValues" dxfId="3728" priority="105"/>
  </conditionalFormatting>
  <conditionalFormatting sqref="V104">
    <cfRule type="duplicateValues" dxfId="3727" priority="104"/>
  </conditionalFormatting>
  <conditionalFormatting sqref="V105">
    <cfRule type="duplicateValues" dxfId="3726" priority="103"/>
  </conditionalFormatting>
  <conditionalFormatting sqref="V6:V105">
    <cfRule type="expression" dxfId="3725" priority="102">
      <formula>ISNA($N6)</formula>
    </cfRule>
  </conditionalFormatting>
  <conditionalFormatting sqref="W6">
    <cfRule type="duplicateValues" dxfId="3724" priority="101"/>
  </conditionalFormatting>
  <conditionalFormatting sqref="W7">
    <cfRule type="duplicateValues" dxfId="3723" priority="100"/>
  </conditionalFormatting>
  <conditionalFormatting sqref="W8">
    <cfRule type="duplicateValues" dxfId="3722" priority="99"/>
  </conditionalFormatting>
  <conditionalFormatting sqref="W9">
    <cfRule type="duplicateValues" dxfId="3721" priority="98"/>
  </conditionalFormatting>
  <conditionalFormatting sqref="W10">
    <cfRule type="duplicateValues" dxfId="3720" priority="97"/>
  </conditionalFormatting>
  <conditionalFormatting sqref="W11">
    <cfRule type="duplicateValues" dxfId="3719" priority="96"/>
  </conditionalFormatting>
  <conditionalFormatting sqref="W12">
    <cfRule type="duplicateValues" dxfId="3718" priority="95"/>
  </conditionalFormatting>
  <conditionalFormatting sqref="W13">
    <cfRule type="duplicateValues" dxfId="3717" priority="94"/>
  </conditionalFormatting>
  <conditionalFormatting sqref="W14">
    <cfRule type="duplicateValues" dxfId="3716" priority="93"/>
  </conditionalFormatting>
  <conditionalFormatting sqref="W15">
    <cfRule type="duplicateValues" dxfId="3715" priority="92"/>
  </conditionalFormatting>
  <conditionalFormatting sqref="W16">
    <cfRule type="duplicateValues" dxfId="3714" priority="91"/>
  </conditionalFormatting>
  <conditionalFormatting sqref="W17">
    <cfRule type="duplicateValues" dxfId="3713" priority="90"/>
  </conditionalFormatting>
  <conditionalFormatting sqref="W18">
    <cfRule type="duplicateValues" dxfId="3712" priority="89"/>
  </conditionalFormatting>
  <conditionalFormatting sqref="W19">
    <cfRule type="duplicateValues" dxfId="3711" priority="88"/>
  </conditionalFormatting>
  <conditionalFormatting sqref="W20">
    <cfRule type="duplicateValues" dxfId="3710" priority="87"/>
  </conditionalFormatting>
  <conditionalFormatting sqref="W21">
    <cfRule type="duplicateValues" dxfId="3709" priority="86"/>
  </conditionalFormatting>
  <conditionalFormatting sqref="W22">
    <cfRule type="duplicateValues" dxfId="3708" priority="85"/>
  </conditionalFormatting>
  <conditionalFormatting sqref="W23">
    <cfRule type="duplicateValues" dxfId="3707" priority="84"/>
  </conditionalFormatting>
  <conditionalFormatting sqref="W24">
    <cfRule type="duplicateValues" dxfId="3706" priority="83"/>
  </conditionalFormatting>
  <conditionalFormatting sqref="W25">
    <cfRule type="duplicateValues" dxfId="3705" priority="82"/>
  </conditionalFormatting>
  <conditionalFormatting sqref="W26">
    <cfRule type="duplicateValues" dxfId="3704" priority="81"/>
  </conditionalFormatting>
  <conditionalFormatting sqref="W27">
    <cfRule type="duplicateValues" dxfId="3703" priority="80"/>
  </conditionalFormatting>
  <conditionalFormatting sqref="W28">
    <cfRule type="duplicateValues" dxfId="3702" priority="79"/>
  </conditionalFormatting>
  <conditionalFormatting sqref="W29">
    <cfRule type="duplicateValues" dxfId="3701" priority="78"/>
  </conditionalFormatting>
  <conditionalFormatting sqref="W30">
    <cfRule type="duplicateValues" dxfId="3700" priority="77"/>
  </conditionalFormatting>
  <conditionalFormatting sqref="W31">
    <cfRule type="duplicateValues" dxfId="3699" priority="76"/>
  </conditionalFormatting>
  <conditionalFormatting sqref="W32">
    <cfRule type="duplicateValues" dxfId="3698" priority="75"/>
  </conditionalFormatting>
  <conditionalFormatting sqref="W33">
    <cfRule type="duplicateValues" dxfId="3697" priority="74"/>
  </conditionalFormatting>
  <conditionalFormatting sqref="W34">
    <cfRule type="duplicateValues" dxfId="3696" priority="73"/>
  </conditionalFormatting>
  <conditionalFormatting sqref="W35">
    <cfRule type="duplicateValues" dxfId="3695" priority="72"/>
  </conditionalFormatting>
  <conditionalFormatting sqref="W36">
    <cfRule type="duplicateValues" dxfId="3694" priority="71"/>
  </conditionalFormatting>
  <conditionalFormatting sqref="W37">
    <cfRule type="duplicateValues" dxfId="3693" priority="70"/>
  </conditionalFormatting>
  <conditionalFormatting sqref="W38">
    <cfRule type="duplicateValues" dxfId="3692" priority="69"/>
  </conditionalFormatting>
  <conditionalFormatting sqref="W39">
    <cfRule type="duplicateValues" dxfId="3691" priority="68"/>
  </conditionalFormatting>
  <conditionalFormatting sqref="W40">
    <cfRule type="duplicateValues" dxfId="3690" priority="67"/>
  </conditionalFormatting>
  <conditionalFormatting sqref="W41">
    <cfRule type="duplicateValues" dxfId="3689" priority="66"/>
  </conditionalFormatting>
  <conditionalFormatting sqref="W42">
    <cfRule type="duplicateValues" dxfId="3688" priority="65"/>
  </conditionalFormatting>
  <conditionalFormatting sqref="W43">
    <cfRule type="duplicateValues" dxfId="3687" priority="64"/>
  </conditionalFormatting>
  <conditionalFormatting sqref="W44">
    <cfRule type="duplicateValues" dxfId="3686" priority="63"/>
  </conditionalFormatting>
  <conditionalFormatting sqref="W45">
    <cfRule type="duplicateValues" dxfId="3685" priority="62"/>
  </conditionalFormatting>
  <conditionalFormatting sqref="W46">
    <cfRule type="duplicateValues" dxfId="3684" priority="61"/>
  </conditionalFormatting>
  <conditionalFormatting sqref="W47">
    <cfRule type="duplicateValues" dxfId="3683" priority="60"/>
  </conditionalFormatting>
  <conditionalFormatting sqref="W48">
    <cfRule type="duplicateValues" dxfId="3682" priority="59"/>
  </conditionalFormatting>
  <conditionalFormatting sqref="W49">
    <cfRule type="duplicateValues" dxfId="3681" priority="58"/>
  </conditionalFormatting>
  <conditionalFormatting sqref="W50">
    <cfRule type="duplicateValues" dxfId="3680" priority="57"/>
  </conditionalFormatting>
  <conditionalFormatting sqref="W51">
    <cfRule type="duplicateValues" dxfId="3679" priority="56"/>
  </conditionalFormatting>
  <conditionalFormatting sqref="W52">
    <cfRule type="duplicateValues" dxfId="3678" priority="55"/>
  </conditionalFormatting>
  <conditionalFormatting sqref="W53">
    <cfRule type="duplicateValues" dxfId="3677" priority="54"/>
  </conditionalFormatting>
  <conditionalFormatting sqref="W54">
    <cfRule type="duplicateValues" dxfId="3676" priority="53"/>
  </conditionalFormatting>
  <conditionalFormatting sqref="W55">
    <cfRule type="duplicateValues" dxfId="3675" priority="52"/>
  </conditionalFormatting>
  <conditionalFormatting sqref="W56">
    <cfRule type="duplicateValues" dxfId="3674" priority="51"/>
  </conditionalFormatting>
  <conditionalFormatting sqref="W57">
    <cfRule type="duplicateValues" dxfId="3673" priority="50"/>
  </conditionalFormatting>
  <conditionalFormatting sqref="W58">
    <cfRule type="duplicateValues" dxfId="3672" priority="49"/>
  </conditionalFormatting>
  <conditionalFormatting sqref="W59">
    <cfRule type="duplicateValues" dxfId="3671" priority="48"/>
  </conditionalFormatting>
  <conditionalFormatting sqref="W60">
    <cfRule type="duplicateValues" dxfId="3670" priority="47"/>
  </conditionalFormatting>
  <conditionalFormatting sqref="W61">
    <cfRule type="duplicateValues" dxfId="3669" priority="46"/>
  </conditionalFormatting>
  <conditionalFormatting sqref="W62">
    <cfRule type="duplicateValues" dxfId="3668" priority="45"/>
  </conditionalFormatting>
  <conditionalFormatting sqref="W63">
    <cfRule type="duplicateValues" dxfId="3667" priority="44"/>
  </conditionalFormatting>
  <conditionalFormatting sqref="W64">
    <cfRule type="duplicateValues" dxfId="3666" priority="43"/>
  </conditionalFormatting>
  <conditionalFormatting sqref="W65">
    <cfRule type="duplicateValues" dxfId="3665" priority="42"/>
  </conditionalFormatting>
  <conditionalFormatting sqref="W66">
    <cfRule type="duplicateValues" dxfId="3664" priority="41"/>
  </conditionalFormatting>
  <conditionalFormatting sqref="W67">
    <cfRule type="duplicateValues" dxfId="3663" priority="40"/>
  </conditionalFormatting>
  <conditionalFormatting sqref="W68">
    <cfRule type="duplicateValues" dxfId="3662" priority="39"/>
  </conditionalFormatting>
  <conditionalFormatting sqref="W69">
    <cfRule type="duplicateValues" dxfId="3661" priority="38"/>
  </conditionalFormatting>
  <conditionalFormatting sqref="W70">
    <cfRule type="duplicateValues" dxfId="3660" priority="37"/>
  </conditionalFormatting>
  <conditionalFormatting sqref="W71">
    <cfRule type="duplicateValues" dxfId="3659" priority="36"/>
  </conditionalFormatting>
  <conditionalFormatting sqref="W72">
    <cfRule type="duplicateValues" dxfId="3658" priority="35"/>
  </conditionalFormatting>
  <conditionalFormatting sqref="W73">
    <cfRule type="duplicateValues" dxfId="3657" priority="34"/>
  </conditionalFormatting>
  <conditionalFormatting sqref="W74">
    <cfRule type="duplicateValues" dxfId="3656" priority="33"/>
  </conditionalFormatting>
  <conditionalFormatting sqref="W75">
    <cfRule type="duplicateValues" dxfId="3655" priority="32"/>
  </conditionalFormatting>
  <conditionalFormatting sqref="W76">
    <cfRule type="duplicateValues" dxfId="3654" priority="31"/>
  </conditionalFormatting>
  <conditionalFormatting sqref="W77">
    <cfRule type="duplicateValues" dxfId="3653" priority="30"/>
  </conditionalFormatting>
  <conditionalFormatting sqref="W78">
    <cfRule type="duplicateValues" dxfId="3652" priority="29"/>
  </conditionalFormatting>
  <conditionalFormatting sqref="W79">
    <cfRule type="duplicateValues" dxfId="3651" priority="28"/>
  </conditionalFormatting>
  <conditionalFormatting sqref="W80">
    <cfRule type="duplicateValues" dxfId="3650" priority="27"/>
  </conditionalFormatting>
  <conditionalFormatting sqref="W81">
    <cfRule type="duplicateValues" dxfId="3649" priority="26"/>
  </conditionalFormatting>
  <conditionalFormatting sqref="W82">
    <cfRule type="duplicateValues" dxfId="3648" priority="25"/>
  </conditionalFormatting>
  <conditionalFormatting sqref="W83">
    <cfRule type="duplicateValues" dxfId="3647" priority="24"/>
  </conditionalFormatting>
  <conditionalFormatting sqref="W84">
    <cfRule type="duplicateValues" dxfId="3646" priority="23"/>
  </conditionalFormatting>
  <conditionalFormatting sqref="W85">
    <cfRule type="duplicateValues" dxfId="3645" priority="22"/>
  </conditionalFormatting>
  <conditionalFormatting sqref="W86">
    <cfRule type="duplicateValues" dxfId="3644" priority="21"/>
  </conditionalFormatting>
  <conditionalFormatting sqref="W87">
    <cfRule type="duplicateValues" dxfId="3643" priority="20"/>
  </conditionalFormatting>
  <conditionalFormatting sqref="W88">
    <cfRule type="duplicateValues" dxfId="3642" priority="19"/>
  </conditionalFormatting>
  <conditionalFormatting sqref="W89">
    <cfRule type="duplicateValues" dxfId="3641" priority="18"/>
  </conditionalFormatting>
  <conditionalFormatting sqref="W90">
    <cfRule type="duplicateValues" dxfId="3640" priority="17"/>
  </conditionalFormatting>
  <conditionalFormatting sqref="W91">
    <cfRule type="duplicateValues" dxfId="3639" priority="16"/>
  </conditionalFormatting>
  <conditionalFormatting sqref="W92">
    <cfRule type="duplicateValues" dxfId="3638" priority="15"/>
  </conditionalFormatting>
  <conditionalFormatting sqref="W93">
    <cfRule type="duplicateValues" dxfId="3637" priority="14"/>
  </conditionalFormatting>
  <conditionalFormatting sqref="W94">
    <cfRule type="duplicateValues" dxfId="3636" priority="13"/>
  </conditionalFormatting>
  <conditionalFormatting sqref="W95">
    <cfRule type="duplicateValues" dxfId="3635" priority="12"/>
  </conditionalFormatting>
  <conditionalFormatting sqref="W96">
    <cfRule type="duplicateValues" dxfId="3634" priority="11"/>
  </conditionalFormatting>
  <conditionalFormatting sqref="W97">
    <cfRule type="duplicateValues" dxfId="3633" priority="10"/>
  </conditionalFormatting>
  <conditionalFormatting sqref="W98">
    <cfRule type="duplicateValues" dxfId="3632" priority="9"/>
  </conditionalFormatting>
  <conditionalFormatting sqref="W99">
    <cfRule type="duplicateValues" dxfId="3631" priority="8"/>
  </conditionalFormatting>
  <conditionalFormatting sqref="W100">
    <cfRule type="duplicateValues" dxfId="3630" priority="7"/>
  </conditionalFormatting>
  <conditionalFormatting sqref="W101">
    <cfRule type="duplicateValues" dxfId="3629" priority="6"/>
  </conditionalFormatting>
  <conditionalFormatting sqref="W102">
    <cfRule type="duplicateValues" dxfId="3628" priority="5"/>
  </conditionalFormatting>
  <conditionalFormatting sqref="W103">
    <cfRule type="duplicateValues" dxfId="3627" priority="4"/>
  </conditionalFormatting>
  <conditionalFormatting sqref="W104">
    <cfRule type="duplicateValues" dxfId="3626" priority="3"/>
  </conditionalFormatting>
  <conditionalFormatting sqref="W105">
    <cfRule type="duplicateValues" dxfId="3625" priority="2"/>
  </conditionalFormatting>
  <conditionalFormatting sqref="W6:W105">
    <cfRule type="expression" dxfId="3624" priority="1">
      <formula>ISNA($N6)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workbookViewId="0">
      <selection activeCell="B6" sqref="B6:K105"/>
    </sheetView>
  </sheetViews>
  <sheetFormatPr defaultRowHeight="15" x14ac:dyDescent="0.25"/>
  <cols>
    <col min="1" max="1" width="14.5703125" style="8" bestFit="1" customWidth="1"/>
    <col min="2" max="2" width="9.140625" style="2" customWidth="1"/>
    <col min="3" max="12" width="9.140625" style="2"/>
    <col min="13" max="13" width="18.28515625" style="2" customWidth="1"/>
    <col min="14" max="14" width="9.140625" style="3"/>
    <col min="15" max="15" width="9.140625" style="4"/>
    <col min="16" max="16" width="9.140625" style="2"/>
    <col min="17" max="17" width="16.5703125" style="2" bestFit="1" customWidth="1"/>
    <col min="18" max="16384" width="9.140625" style="2"/>
  </cols>
  <sheetData>
    <row r="1" spans="1:23" x14ac:dyDescent="0.25">
      <c r="A1" s="31" t="s">
        <v>0</v>
      </c>
      <c r="B1" s="65" t="s">
        <v>57</v>
      </c>
      <c r="C1" s="65" t="s">
        <v>57</v>
      </c>
      <c r="D1" s="65" t="s">
        <v>57</v>
      </c>
      <c r="E1" s="32" t="s">
        <v>4</v>
      </c>
      <c r="F1" s="62"/>
      <c r="G1" s="65" t="s">
        <v>61</v>
      </c>
      <c r="H1" s="65" t="s">
        <v>61</v>
      </c>
      <c r="I1" s="32" t="s">
        <v>2</v>
      </c>
      <c r="J1" s="65" t="s">
        <v>59</v>
      </c>
      <c r="K1" s="66" t="s">
        <v>59</v>
      </c>
    </row>
    <row r="2" spans="1:23" ht="15.75" thickBot="1" x14ac:dyDescent="0.3">
      <c r="A2" s="33" t="s">
        <v>1</v>
      </c>
      <c r="B2" s="67" t="s">
        <v>58</v>
      </c>
      <c r="C2" s="67" t="s">
        <v>58</v>
      </c>
      <c r="D2" s="67" t="s">
        <v>58</v>
      </c>
      <c r="E2" s="34" t="s">
        <v>3</v>
      </c>
      <c r="F2" s="63"/>
      <c r="G2" s="67" t="s">
        <v>62</v>
      </c>
      <c r="H2" s="67" t="s">
        <v>62</v>
      </c>
      <c r="I2" s="34" t="s">
        <v>24</v>
      </c>
      <c r="J2" s="67" t="s">
        <v>60</v>
      </c>
      <c r="K2" s="68" t="s">
        <v>60</v>
      </c>
      <c r="M2" s="5"/>
    </row>
    <row r="3" spans="1:23" x14ac:dyDescent="0.25">
      <c r="A3" s="6"/>
    </row>
    <row r="4" spans="1:23" ht="15.75" thickBot="1" x14ac:dyDescent="0.3">
      <c r="A4" s="2"/>
      <c r="B4" s="125" t="s">
        <v>22</v>
      </c>
      <c r="C4" s="125"/>
      <c r="D4" s="125"/>
      <c r="E4" s="125"/>
      <c r="F4" s="125"/>
      <c r="G4" s="125"/>
      <c r="H4" s="125"/>
      <c r="I4" s="125"/>
      <c r="J4" s="125"/>
      <c r="K4" s="125"/>
    </row>
    <row r="5" spans="1:23" s="6" customFormat="1" ht="15.75" thickBot="1" x14ac:dyDescent="0.3">
      <c r="A5" s="6" t="s">
        <v>23</v>
      </c>
      <c r="B5" s="9" t="s">
        <v>63</v>
      </c>
      <c r="C5" s="1" t="s">
        <v>64</v>
      </c>
      <c r="D5" s="1" t="s">
        <v>65</v>
      </c>
      <c r="E5" s="1" t="s">
        <v>66</v>
      </c>
      <c r="F5" s="1" t="b">
        <v>1</v>
      </c>
      <c r="G5" s="1" t="s">
        <v>67</v>
      </c>
      <c r="H5" s="1" t="s">
        <v>68</v>
      </c>
      <c r="I5" s="1" t="s">
        <v>69</v>
      </c>
      <c r="J5" s="1" t="s">
        <v>70</v>
      </c>
      <c r="K5" s="10" t="s">
        <v>71</v>
      </c>
      <c r="M5" s="14" t="s">
        <v>16</v>
      </c>
      <c r="N5" s="15" t="s">
        <v>17</v>
      </c>
      <c r="O5" s="7"/>
      <c r="Q5" s="6" t="s">
        <v>18</v>
      </c>
      <c r="R5" s="28" t="s">
        <v>19</v>
      </c>
      <c r="S5" s="10" t="s">
        <v>20</v>
      </c>
      <c r="U5" s="6" t="s">
        <v>29</v>
      </c>
      <c r="V5" s="6" t="s">
        <v>28</v>
      </c>
      <c r="W5" s="6" t="s">
        <v>30</v>
      </c>
    </row>
    <row r="6" spans="1:23" x14ac:dyDescent="0.25">
      <c r="A6" s="11" t="s">
        <v>63</v>
      </c>
      <c r="B6" s="41">
        <v>8.3163523889687625E-3</v>
      </c>
      <c r="C6" s="42">
        <v>1.4787357787476394E-3</v>
      </c>
      <c r="D6" s="42">
        <v>1.4091267394201867E-2</v>
      </c>
      <c r="E6" s="42">
        <v>1.2284784937263442E-2</v>
      </c>
      <c r="F6" s="42">
        <v>1.2309268328126819E-3</v>
      </c>
      <c r="G6" s="42">
        <v>2.1867068956133513E-3</v>
      </c>
      <c r="H6" s="42">
        <v>7.3792871156872462E-3</v>
      </c>
      <c r="I6" s="42">
        <v>1.5656238057159405E-2</v>
      </c>
      <c r="J6" s="42">
        <v>1.7810562959995363E-2</v>
      </c>
      <c r="K6" s="43">
        <v>2.8641283398291809E-3</v>
      </c>
      <c r="M6" s="16" t="b">
        <f t="shared" ref="M6:M69" si="0">INDEX($B$5:$K$5,MATCH(MIN($B6:$K6),$B6:$K6,0))</f>
        <v>1</v>
      </c>
      <c r="N6" s="20" t="b">
        <f t="shared" ref="N6:N69" si="1">$M6 = $A6</f>
        <v>0</v>
      </c>
      <c r="Q6" s="22" t="s">
        <v>7</v>
      </c>
      <c r="R6" s="25">
        <f>IF(ISERR($O$15)," ",$O$15)</f>
        <v>0</v>
      </c>
      <c r="S6" s="20">
        <f>(10 - COUNTIF($N6:$N15,"#N/A"))</f>
        <v>5</v>
      </c>
      <c r="U6" s="16" t="b">
        <f t="shared" ref="U6:U69" si="2">INDEX($B$5:$K$5,MATCH(MIN($B6:$K6),$B6:$K6,0))</f>
        <v>1</v>
      </c>
      <c r="V6" s="16">
        <f>MIN(B6:K6)</f>
        <v>1.2309268328126819E-3</v>
      </c>
      <c r="W6" s="16">
        <f>SMALL(B6:K6,2)-V6</f>
        <v>2.478089459349575E-4</v>
      </c>
    </row>
    <row r="7" spans="1:23" x14ac:dyDescent="0.25">
      <c r="A7" s="12" t="s">
        <v>63</v>
      </c>
      <c r="B7" s="44">
        <v>4.1949284198022838E-3</v>
      </c>
      <c r="C7" s="45">
        <v>1.590538341955194E-3</v>
      </c>
      <c r="D7" s="45">
        <v>1.7267773869436013E-2</v>
      </c>
      <c r="E7" s="45">
        <v>1.5289496389397066E-2</v>
      </c>
      <c r="F7" s="45">
        <v>3.3638387591987968E-3</v>
      </c>
      <c r="G7" s="45">
        <v>2.8860853198512666E-3</v>
      </c>
      <c r="H7" s="45">
        <v>4.4229811638664893E-3</v>
      </c>
      <c r="I7" s="45">
        <v>1.8676386861435936E-2</v>
      </c>
      <c r="J7" s="45">
        <v>1.3169351416829993E-2</v>
      </c>
      <c r="K7" s="46">
        <v>2.5287735288050152E-3</v>
      </c>
      <c r="M7" s="18" t="str">
        <f t="shared" si="0"/>
        <v>MISSISSIPPI</v>
      </c>
      <c r="N7" s="17" t="b">
        <f t="shared" si="1"/>
        <v>0</v>
      </c>
      <c r="Q7" s="23" t="s">
        <v>6</v>
      </c>
      <c r="R7" s="26">
        <f>IF(ISERR($O$25)," ",$O$25)</f>
        <v>0</v>
      </c>
      <c r="S7" s="17">
        <f>(10 - COUNTIF($N16:$N25,"#N/A"))</f>
        <v>5</v>
      </c>
      <c r="U7" s="18" t="str">
        <f t="shared" si="2"/>
        <v>MISSISSIPPI</v>
      </c>
      <c r="V7" s="18">
        <f t="shared" ref="V7:V70" si="3">MIN(B7:K7)</f>
        <v>1.590538341955194E-3</v>
      </c>
      <c r="W7" s="18">
        <f t="shared" ref="W7:W70" si="4">SMALL(B7:K7,2)-V7</f>
        <v>9.3823518684982114E-4</v>
      </c>
    </row>
    <row r="8" spans="1:23" x14ac:dyDescent="0.25">
      <c r="A8" s="12" t="s">
        <v>63</v>
      </c>
      <c r="B8" s="44">
        <v>9.5127478861219278E-3</v>
      </c>
      <c r="C8" s="45">
        <v>1.1472938184730139E-3</v>
      </c>
      <c r="D8" s="45">
        <v>1.7899647119196907E-2</v>
      </c>
      <c r="E8" s="45">
        <v>1.5512299377474229E-2</v>
      </c>
      <c r="F8" s="45">
        <v>4.0518452736240176E-3</v>
      </c>
      <c r="G8" s="45">
        <v>3.1459077767094713E-3</v>
      </c>
      <c r="H8" s="45">
        <v>9.5733218505364183E-3</v>
      </c>
      <c r="I8" s="45">
        <v>1.8462677991494616E-2</v>
      </c>
      <c r="J8" s="45">
        <v>1.8796645772772479E-2</v>
      </c>
      <c r="K8" s="46">
        <v>7.0735626022077735E-4</v>
      </c>
      <c r="M8" s="18" t="str">
        <f t="shared" si="0"/>
        <v>ANTONIA</v>
      </c>
      <c r="N8" s="17" t="b">
        <f t="shared" si="1"/>
        <v>0</v>
      </c>
      <c r="Q8" s="23" t="s">
        <v>8</v>
      </c>
      <c r="R8" s="26">
        <f>IF(ISERR($O$35)," ",$O$35)</f>
        <v>0.2</v>
      </c>
      <c r="S8" s="17">
        <f>(10 - COUNTIF($N26:$N35,"#N/A"))</f>
        <v>5</v>
      </c>
      <c r="U8" s="18" t="str">
        <f t="shared" si="2"/>
        <v>ANTONIA</v>
      </c>
      <c r="V8" s="18">
        <f t="shared" si="3"/>
        <v>7.0735626022077735E-4</v>
      </c>
      <c r="W8" s="18">
        <f t="shared" si="4"/>
        <v>4.3993755825223659E-4</v>
      </c>
    </row>
    <row r="9" spans="1:23" x14ac:dyDescent="0.25">
      <c r="A9" s="12" t="s">
        <v>63</v>
      </c>
      <c r="B9" s="44">
        <v>6.128882650456996E-3</v>
      </c>
      <c r="C9" s="45">
        <v>7.1235155175283262E-4</v>
      </c>
      <c r="D9" s="45">
        <v>1.7992643689094132E-2</v>
      </c>
      <c r="E9" s="45">
        <v>1.556069654880806E-2</v>
      </c>
      <c r="F9" s="45">
        <v>3.6353158657232284E-3</v>
      </c>
      <c r="G9" s="45">
        <v>3.496330711680211E-3</v>
      </c>
      <c r="H9" s="45">
        <v>5.4842275972154207E-3</v>
      </c>
      <c r="I9" s="45">
        <v>1.9071346169668157E-2</v>
      </c>
      <c r="J9" s="45">
        <v>1.4354341750290215E-2</v>
      </c>
      <c r="K9" s="46">
        <v>1.9795414895900434E-3</v>
      </c>
      <c r="M9" s="18" t="str">
        <f t="shared" si="0"/>
        <v>MISSISSIPPI</v>
      </c>
      <c r="N9" s="17" t="b">
        <f t="shared" si="1"/>
        <v>0</v>
      </c>
      <c r="Q9" s="23" t="s">
        <v>9</v>
      </c>
      <c r="R9" s="26">
        <f>IF(ISERR($O$45)," ",$O$45)</f>
        <v>0</v>
      </c>
      <c r="S9" s="17">
        <f>(10 - COUNTIF($N36:$N45,"#N/A"))</f>
        <v>5</v>
      </c>
      <c r="U9" s="18" t="str">
        <f t="shared" si="2"/>
        <v>MISSISSIPPI</v>
      </c>
      <c r="V9" s="18">
        <f t="shared" si="3"/>
        <v>7.1235155175283262E-4</v>
      </c>
      <c r="W9" s="18">
        <f t="shared" si="4"/>
        <v>1.2671899378372108E-3</v>
      </c>
    </row>
    <row r="10" spans="1:23" x14ac:dyDescent="0.25">
      <c r="A10" s="12" t="s">
        <v>63</v>
      </c>
      <c r="B10" s="44">
        <v>6.5791312377701111E-3</v>
      </c>
      <c r="C10" s="45">
        <v>4.8126266533848883E-4</v>
      </c>
      <c r="D10" s="45">
        <v>1.7287917592454047E-2</v>
      </c>
      <c r="E10" s="45">
        <v>1.5065796700150475E-2</v>
      </c>
      <c r="F10" s="45">
        <v>3.2642217203479925E-3</v>
      </c>
      <c r="G10" s="45">
        <v>3.1910898889042582E-3</v>
      </c>
      <c r="H10" s="45">
        <v>5.6988853202877658E-3</v>
      </c>
      <c r="I10" s="45">
        <v>1.8060314435096037E-2</v>
      </c>
      <c r="J10" s="45">
        <v>1.3786942791060117E-2</v>
      </c>
      <c r="K10" s="46">
        <v>2.5285865911384153E-3</v>
      </c>
      <c r="M10" s="18" t="str">
        <f t="shared" si="0"/>
        <v>MISSISSIPPI</v>
      </c>
      <c r="N10" s="17" t="b">
        <f t="shared" si="1"/>
        <v>0</v>
      </c>
      <c r="Q10" s="23" t="s">
        <v>10</v>
      </c>
      <c r="R10" s="26">
        <f>IF(ISERR($O$55)," ",$O$55)</f>
        <v>0.2</v>
      </c>
      <c r="S10" s="17">
        <f>(10 - COUNTIF($N46:$N55,"#N/A"))</f>
        <v>5</v>
      </c>
      <c r="U10" s="18" t="str">
        <f t="shared" si="2"/>
        <v>MISSISSIPPI</v>
      </c>
      <c r="V10" s="18">
        <f t="shared" si="3"/>
        <v>4.8126266533848883E-4</v>
      </c>
      <c r="W10" s="18">
        <f t="shared" si="4"/>
        <v>2.0473239257999265E-3</v>
      </c>
    </row>
    <row r="11" spans="1:23" x14ac:dyDescent="0.25">
      <c r="A11" s="12" t="s">
        <v>27</v>
      </c>
      <c r="B11" s="44" t="s">
        <v>27</v>
      </c>
      <c r="C11" s="45" t="s">
        <v>27</v>
      </c>
      <c r="D11" s="45" t="s">
        <v>27</v>
      </c>
      <c r="E11" s="45" t="s">
        <v>27</v>
      </c>
      <c r="F11" s="45" t="s">
        <v>27</v>
      </c>
      <c r="G11" s="45" t="s">
        <v>27</v>
      </c>
      <c r="H11" s="45" t="s">
        <v>27</v>
      </c>
      <c r="I11" s="45" t="s">
        <v>27</v>
      </c>
      <c r="J11" s="45" t="s">
        <v>27</v>
      </c>
      <c r="K11" s="46" t="s">
        <v>27</v>
      </c>
      <c r="M11" s="18" t="e">
        <f t="shared" si="0"/>
        <v>#N/A</v>
      </c>
      <c r="N11" s="17" t="e">
        <f t="shared" si="1"/>
        <v>#N/A</v>
      </c>
      <c r="Q11" s="23" t="s">
        <v>11</v>
      </c>
      <c r="R11" s="26">
        <f>IF(ISERR($O$65)," ",$O$65)</f>
        <v>0.2</v>
      </c>
      <c r="S11" s="17">
        <f>(10 - COUNTIF($N56:$N65,"#N/A"))</f>
        <v>5</v>
      </c>
      <c r="U11" s="18" t="e">
        <f t="shared" si="2"/>
        <v>#N/A</v>
      </c>
      <c r="V11" s="18">
        <f t="shared" si="3"/>
        <v>0</v>
      </c>
      <c r="W11" s="18" t="e">
        <f t="shared" si="4"/>
        <v>#NUM!</v>
      </c>
    </row>
    <row r="12" spans="1:23" x14ac:dyDescent="0.25">
      <c r="A12" s="12" t="s">
        <v>27</v>
      </c>
      <c r="B12" s="44" t="s">
        <v>27</v>
      </c>
      <c r="C12" s="45" t="s">
        <v>27</v>
      </c>
      <c r="D12" s="45" t="s">
        <v>27</v>
      </c>
      <c r="E12" s="45" t="s">
        <v>27</v>
      </c>
      <c r="F12" s="45" t="s">
        <v>27</v>
      </c>
      <c r="G12" s="45" t="s">
        <v>27</v>
      </c>
      <c r="H12" s="45" t="s">
        <v>27</v>
      </c>
      <c r="I12" s="45" t="s">
        <v>27</v>
      </c>
      <c r="J12" s="45" t="s">
        <v>27</v>
      </c>
      <c r="K12" s="46" t="s">
        <v>27</v>
      </c>
      <c r="M12" s="18" t="e">
        <f t="shared" si="0"/>
        <v>#N/A</v>
      </c>
      <c r="N12" s="17" t="e">
        <f t="shared" si="1"/>
        <v>#N/A</v>
      </c>
      <c r="Q12" s="23" t="s">
        <v>12</v>
      </c>
      <c r="R12" s="26">
        <f>IF(ISERR($O$75)," ",$O$75)</f>
        <v>0</v>
      </c>
      <c r="S12" s="17">
        <f>(10 - COUNTIF($N66:$N75,"#N/A"))</f>
        <v>5</v>
      </c>
      <c r="U12" s="18" t="e">
        <f t="shared" si="2"/>
        <v>#N/A</v>
      </c>
      <c r="V12" s="18">
        <f t="shared" si="3"/>
        <v>0</v>
      </c>
      <c r="W12" s="18" t="e">
        <f t="shared" si="4"/>
        <v>#NUM!</v>
      </c>
    </row>
    <row r="13" spans="1:23" x14ac:dyDescent="0.25">
      <c r="A13" s="12" t="s">
        <v>27</v>
      </c>
      <c r="B13" s="44" t="s">
        <v>27</v>
      </c>
      <c r="C13" s="45" t="s">
        <v>27</v>
      </c>
      <c r="D13" s="45" t="s">
        <v>27</v>
      </c>
      <c r="E13" s="45" t="s">
        <v>27</v>
      </c>
      <c r="F13" s="45" t="s">
        <v>27</v>
      </c>
      <c r="G13" s="45" t="s">
        <v>27</v>
      </c>
      <c r="H13" s="45" t="s">
        <v>27</v>
      </c>
      <c r="I13" s="45" t="s">
        <v>27</v>
      </c>
      <c r="J13" s="45" t="s">
        <v>27</v>
      </c>
      <c r="K13" s="46" t="s">
        <v>27</v>
      </c>
      <c r="M13" s="18" t="e">
        <f t="shared" si="0"/>
        <v>#N/A</v>
      </c>
      <c r="N13" s="17" t="e">
        <f t="shared" si="1"/>
        <v>#N/A</v>
      </c>
      <c r="Q13" s="23" t="s">
        <v>13</v>
      </c>
      <c r="R13" s="26">
        <f>IF(ISERR($O$85)," ",$O$85)</f>
        <v>0</v>
      </c>
      <c r="S13" s="17">
        <f>(10 - COUNTIF($N76:$N85,"#N/A"))</f>
        <v>5</v>
      </c>
      <c r="U13" s="18" t="e">
        <f t="shared" si="2"/>
        <v>#N/A</v>
      </c>
      <c r="V13" s="18">
        <f t="shared" si="3"/>
        <v>0</v>
      </c>
      <c r="W13" s="18" t="e">
        <f t="shared" si="4"/>
        <v>#NUM!</v>
      </c>
    </row>
    <row r="14" spans="1:23" ht="15.75" thickBot="1" x14ac:dyDescent="0.3">
      <c r="A14" s="12" t="s">
        <v>27</v>
      </c>
      <c r="B14" s="44" t="s">
        <v>27</v>
      </c>
      <c r="C14" s="45" t="s">
        <v>27</v>
      </c>
      <c r="D14" s="45" t="s">
        <v>27</v>
      </c>
      <c r="E14" s="45" t="s">
        <v>27</v>
      </c>
      <c r="F14" s="45" t="s">
        <v>27</v>
      </c>
      <c r="G14" s="45" t="s">
        <v>27</v>
      </c>
      <c r="H14" s="45" t="s">
        <v>27</v>
      </c>
      <c r="I14" s="45" t="s">
        <v>27</v>
      </c>
      <c r="J14" s="45" t="s">
        <v>27</v>
      </c>
      <c r="K14" s="46" t="s">
        <v>27</v>
      </c>
      <c r="M14" s="18" t="e">
        <f t="shared" si="0"/>
        <v>#N/A</v>
      </c>
      <c r="N14" s="17" t="e">
        <f t="shared" si="1"/>
        <v>#N/A</v>
      </c>
      <c r="Q14" s="23" t="s">
        <v>14</v>
      </c>
      <c r="R14" s="26">
        <f>IF(ISERR($O$95)," ",$O$95)</f>
        <v>0.6</v>
      </c>
      <c r="S14" s="17">
        <f>(10 - COUNTIF($N86:$N95,"#N/A"))</f>
        <v>5</v>
      </c>
      <c r="U14" s="18" t="e">
        <f t="shared" si="2"/>
        <v>#N/A</v>
      </c>
      <c r="V14" s="18">
        <f t="shared" si="3"/>
        <v>0</v>
      </c>
      <c r="W14" s="18" t="e">
        <f t="shared" si="4"/>
        <v>#NUM!</v>
      </c>
    </row>
    <row r="15" spans="1:23" ht="15.75" thickBot="1" x14ac:dyDescent="0.3">
      <c r="A15" s="13" t="s">
        <v>27</v>
      </c>
      <c r="B15" s="47" t="s">
        <v>27</v>
      </c>
      <c r="C15" s="48" t="s">
        <v>27</v>
      </c>
      <c r="D15" s="48" t="s">
        <v>27</v>
      </c>
      <c r="E15" s="48" t="s">
        <v>27</v>
      </c>
      <c r="F15" s="48" t="s">
        <v>27</v>
      </c>
      <c r="G15" s="48" t="s">
        <v>27</v>
      </c>
      <c r="H15" s="48" t="s">
        <v>27</v>
      </c>
      <c r="I15" s="48" t="s">
        <v>27</v>
      </c>
      <c r="J15" s="48" t="s">
        <v>27</v>
      </c>
      <c r="K15" s="49" t="s">
        <v>27</v>
      </c>
      <c r="M15" s="19" t="e">
        <f t="shared" si="0"/>
        <v>#N/A</v>
      </c>
      <c r="N15" s="21" t="e">
        <f t="shared" si="1"/>
        <v>#N/A</v>
      </c>
      <c r="O15" s="30">
        <f>COUNTIF($N6:$N15,TRUE)/(10 - COUNTIF($N6:$N15,"#N/A"))</f>
        <v>0</v>
      </c>
      <c r="Q15" s="24" t="s">
        <v>15</v>
      </c>
      <c r="R15" s="27">
        <f>IF(ISERR($O$105)," ",$O$105)</f>
        <v>0.4</v>
      </c>
      <c r="S15" s="21">
        <f>(10 - COUNTIF($N96:$N105,"#N/A"))</f>
        <v>5</v>
      </c>
      <c r="U15" s="19" t="e">
        <f t="shared" si="2"/>
        <v>#N/A</v>
      </c>
      <c r="V15" s="19">
        <f t="shared" si="3"/>
        <v>0</v>
      </c>
      <c r="W15" s="19" t="e">
        <f t="shared" si="4"/>
        <v>#NUM!</v>
      </c>
    </row>
    <row r="16" spans="1:23" ht="15.75" thickBot="1" x14ac:dyDescent="0.3">
      <c r="A16" s="11" t="s">
        <v>64</v>
      </c>
      <c r="B16" s="41">
        <v>4.5317829754917584E-3</v>
      </c>
      <c r="C16" s="42">
        <v>4.0757153514596588E-3</v>
      </c>
      <c r="D16" s="42">
        <v>1.1139938647832887E-2</v>
      </c>
      <c r="E16" s="42">
        <v>9.3686523980775031E-3</v>
      </c>
      <c r="F16" s="42">
        <v>1.9652567897070049E-3</v>
      </c>
      <c r="G16" s="42">
        <v>4.0529402152580845E-3</v>
      </c>
      <c r="H16" s="42">
        <v>1.3636088108540181E-3</v>
      </c>
      <c r="I16" s="42">
        <v>2.1439074996552641E-2</v>
      </c>
      <c r="J16" s="42">
        <v>7.891558102516804E-3</v>
      </c>
      <c r="K16" s="43">
        <v>3.7692400103517074E-3</v>
      </c>
      <c r="M16" s="16" t="str">
        <f t="shared" si="0"/>
        <v>JASON</v>
      </c>
      <c r="N16" s="20" t="b">
        <f t="shared" si="1"/>
        <v>0</v>
      </c>
      <c r="U16" s="16" t="str">
        <f t="shared" si="2"/>
        <v>JASON</v>
      </c>
      <c r="V16" s="16">
        <f t="shared" si="3"/>
        <v>1.3636088108540181E-3</v>
      </c>
      <c r="W16" s="16">
        <f t="shared" si="4"/>
        <v>6.0164797885298681E-4</v>
      </c>
    </row>
    <row r="17" spans="1:23" ht="15.75" thickBot="1" x14ac:dyDescent="0.3">
      <c r="A17" s="12" t="s">
        <v>64</v>
      </c>
      <c r="B17" s="44">
        <v>1.6346331634055737E-3</v>
      </c>
      <c r="C17" s="45">
        <v>5.6811256493150084E-3</v>
      </c>
      <c r="D17" s="45">
        <v>1.0737824334854767E-2</v>
      </c>
      <c r="E17" s="45">
        <v>9.2260761931271182E-3</v>
      </c>
      <c r="F17" s="45">
        <v>1.0711055573663971E-3</v>
      </c>
      <c r="G17" s="45">
        <v>3.7790607535111509E-3</v>
      </c>
      <c r="H17" s="45">
        <v>1.2340593063539969E-3</v>
      </c>
      <c r="I17" s="45">
        <v>2.1637630457005883E-2</v>
      </c>
      <c r="J17" s="45">
        <v>4.7320873102018393E-3</v>
      </c>
      <c r="K17" s="46">
        <v>5.0455814413959965E-3</v>
      </c>
      <c r="M17" s="18" t="b">
        <f t="shared" si="0"/>
        <v>1</v>
      </c>
      <c r="N17" s="17" t="b">
        <f t="shared" si="1"/>
        <v>0</v>
      </c>
      <c r="Q17" s="61" t="s">
        <v>21</v>
      </c>
      <c r="R17" s="126">
        <f>COUNTIF($N6:$N105,TRUE)/(100 - COUNTIF($N6:$N105,"#N/A"))</f>
        <v>0.16</v>
      </c>
      <c r="S17" s="127"/>
      <c r="U17" s="18" t="b">
        <f t="shared" si="2"/>
        <v>1</v>
      </c>
      <c r="V17" s="18">
        <f t="shared" si="3"/>
        <v>1.0711055573663971E-3</v>
      </c>
      <c r="W17" s="18">
        <f t="shared" si="4"/>
        <v>1.6295374898759978E-4</v>
      </c>
    </row>
    <row r="18" spans="1:23" x14ac:dyDescent="0.25">
      <c r="A18" s="12" t="s">
        <v>64</v>
      </c>
      <c r="B18" s="44">
        <v>1.4253235506883552E-3</v>
      </c>
      <c r="C18" s="45">
        <v>4.5891196763516457E-3</v>
      </c>
      <c r="D18" s="45">
        <v>1.4256938475435913E-2</v>
      </c>
      <c r="E18" s="45">
        <v>1.2265911923450921E-2</v>
      </c>
      <c r="F18" s="45">
        <v>2.2658817336557238E-3</v>
      </c>
      <c r="G18" s="45">
        <v>4.5577130872355553E-3</v>
      </c>
      <c r="H18" s="45">
        <v>1.1360291776923992E-3</v>
      </c>
      <c r="I18" s="45">
        <v>2.2125878093377235E-2</v>
      </c>
      <c r="J18" s="45">
        <v>4.6043047700316045E-3</v>
      </c>
      <c r="K18" s="46">
        <v>4.3131503061274758E-3</v>
      </c>
      <c r="M18" s="18" t="str">
        <f t="shared" si="0"/>
        <v>JASON</v>
      </c>
      <c r="N18" s="17" t="b">
        <f t="shared" si="1"/>
        <v>0</v>
      </c>
      <c r="U18" s="18" t="str">
        <f t="shared" si="2"/>
        <v>JASON</v>
      </c>
      <c r="V18" s="18">
        <f t="shared" si="3"/>
        <v>1.1360291776923992E-3</v>
      </c>
      <c r="W18" s="18">
        <f t="shared" si="4"/>
        <v>2.8929437299595601E-4</v>
      </c>
    </row>
    <row r="19" spans="1:23" x14ac:dyDescent="0.25">
      <c r="A19" s="12" t="s">
        <v>64</v>
      </c>
      <c r="B19" s="44">
        <v>2.0008790349851507E-3</v>
      </c>
      <c r="C19" s="45">
        <v>4.4228208766635951E-3</v>
      </c>
      <c r="D19" s="45">
        <v>1.4038570022132208E-2</v>
      </c>
      <c r="E19" s="45">
        <v>1.1861927906866519E-2</v>
      </c>
      <c r="F19" s="45">
        <v>2.3709726273602721E-3</v>
      </c>
      <c r="G19" s="45">
        <v>4.6218816474895008E-3</v>
      </c>
      <c r="H19" s="45">
        <v>7.0213339169073602E-4</v>
      </c>
      <c r="I19" s="45">
        <v>2.3208939916980479E-2</v>
      </c>
      <c r="J19" s="45">
        <v>5.2345384192776789E-3</v>
      </c>
      <c r="K19" s="46">
        <v>3.732254457326457E-3</v>
      </c>
      <c r="M19" s="18" t="str">
        <f t="shared" si="0"/>
        <v>JASON</v>
      </c>
      <c r="N19" s="17" t="b">
        <f t="shared" si="1"/>
        <v>0</v>
      </c>
      <c r="U19" s="18" t="str">
        <f t="shared" si="2"/>
        <v>JASON</v>
      </c>
      <c r="V19" s="18">
        <f t="shared" si="3"/>
        <v>7.0213339169073602E-4</v>
      </c>
      <c r="W19" s="18">
        <f t="shared" si="4"/>
        <v>1.2987456432944147E-3</v>
      </c>
    </row>
    <row r="20" spans="1:23" x14ac:dyDescent="0.25">
      <c r="A20" s="12" t="s">
        <v>64</v>
      </c>
      <c r="B20" s="44">
        <v>2.3196413783468962E-3</v>
      </c>
      <c r="C20" s="45">
        <v>4.9412479247693177E-3</v>
      </c>
      <c r="D20" s="45">
        <v>1.0846998293894388E-2</v>
      </c>
      <c r="E20" s="45">
        <v>9.5192298278420125E-3</v>
      </c>
      <c r="F20" s="45">
        <v>1.1831457005469729E-3</v>
      </c>
      <c r="G20" s="45">
        <v>3.4618983100857372E-3</v>
      </c>
      <c r="H20" s="45">
        <v>5.5773869519232244E-4</v>
      </c>
      <c r="I20" s="45">
        <v>2.0754656590060178E-2</v>
      </c>
      <c r="J20" s="45">
        <v>4.9783964058041988E-3</v>
      </c>
      <c r="K20" s="46">
        <v>5.0498957048599937E-3</v>
      </c>
      <c r="M20" s="18" t="str">
        <f t="shared" si="0"/>
        <v>JASON</v>
      </c>
      <c r="N20" s="17" t="b">
        <f t="shared" si="1"/>
        <v>0</v>
      </c>
      <c r="U20" s="18" t="str">
        <f t="shared" si="2"/>
        <v>JASON</v>
      </c>
      <c r="V20" s="18">
        <f t="shared" si="3"/>
        <v>5.5773869519232244E-4</v>
      </c>
      <c r="W20" s="18">
        <f t="shared" si="4"/>
        <v>6.2540700535465045E-4</v>
      </c>
    </row>
    <row r="21" spans="1:23" x14ac:dyDescent="0.25">
      <c r="A21" s="12" t="s">
        <v>27</v>
      </c>
      <c r="B21" s="44" t="s">
        <v>27</v>
      </c>
      <c r="C21" s="45" t="s">
        <v>27</v>
      </c>
      <c r="D21" s="45" t="s">
        <v>27</v>
      </c>
      <c r="E21" s="45" t="s">
        <v>27</v>
      </c>
      <c r="F21" s="45" t="s">
        <v>27</v>
      </c>
      <c r="G21" s="45" t="s">
        <v>27</v>
      </c>
      <c r="H21" s="45" t="s">
        <v>27</v>
      </c>
      <c r="I21" s="45" t="s">
        <v>27</v>
      </c>
      <c r="J21" s="45" t="s">
        <v>27</v>
      </c>
      <c r="K21" s="46" t="s">
        <v>27</v>
      </c>
      <c r="M21" s="18" t="e">
        <f t="shared" si="0"/>
        <v>#N/A</v>
      </c>
      <c r="N21" s="17" t="e">
        <f t="shared" si="1"/>
        <v>#N/A</v>
      </c>
      <c r="U21" s="18" t="e">
        <f t="shared" si="2"/>
        <v>#N/A</v>
      </c>
      <c r="V21" s="18">
        <f t="shared" si="3"/>
        <v>0</v>
      </c>
      <c r="W21" s="18" t="e">
        <f t="shared" si="4"/>
        <v>#NUM!</v>
      </c>
    </row>
    <row r="22" spans="1:23" x14ac:dyDescent="0.25">
      <c r="A22" s="12" t="s">
        <v>27</v>
      </c>
      <c r="B22" s="44" t="s">
        <v>27</v>
      </c>
      <c r="C22" s="45" t="s">
        <v>27</v>
      </c>
      <c r="D22" s="45" t="s">
        <v>27</v>
      </c>
      <c r="E22" s="45" t="s">
        <v>27</v>
      </c>
      <c r="F22" s="45" t="s">
        <v>27</v>
      </c>
      <c r="G22" s="45" t="s">
        <v>27</v>
      </c>
      <c r="H22" s="45" t="s">
        <v>27</v>
      </c>
      <c r="I22" s="45" t="s">
        <v>27</v>
      </c>
      <c r="J22" s="45" t="s">
        <v>27</v>
      </c>
      <c r="K22" s="46" t="s">
        <v>27</v>
      </c>
      <c r="M22" s="18" t="e">
        <f t="shared" si="0"/>
        <v>#N/A</v>
      </c>
      <c r="N22" s="17" t="e">
        <f t="shared" si="1"/>
        <v>#N/A</v>
      </c>
      <c r="U22" s="18" t="e">
        <f t="shared" si="2"/>
        <v>#N/A</v>
      </c>
      <c r="V22" s="18">
        <f t="shared" si="3"/>
        <v>0</v>
      </c>
      <c r="W22" s="18" t="e">
        <f t="shared" si="4"/>
        <v>#NUM!</v>
      </c>
    </row>
    <row r="23" spans="1:23" x14ac:dyDescent="0.25">
      <c r="A23" s="12" t="s">
        <v>27</v>
      </c>
      <c r="B23" s="44" t="s">
        <v>27</v>
      </c>
      <c r="C23" s="45" t="s">
        <v>27</v>
      </c>
      <c r="D23" s="45" t="s">
        <v>27</v>
      </c>
      <c r="E23" s="45" t="s">
        <v>27</v>
      </c>
      <c r="F23" s="45" t="s">
        <v>27</v>
      </c>
      <c r="G23" s="45" t="s">
        <v>27</v>
      </c>
      <c r="H23" s="45" t="s">
        <v>27</v>
      </c>
      <c r="I23" s="45" t="s">
        <v>27</v>
      </c>
      <c r="J23" s="45" t="s">
        <v>27</v>
      </c>
      <c r="K23" s="46" t="s">
        <v>27</v>
      </c>
      <c r="M23" s="18" t="e">
        <f t="shared" si="0"/>
        <v>#N/A</v>
      </c>
      <c r="N23" s="17" t="e">
        <f t="shared" si="1"/>
        <v>#N/A</v>
      </c>
      <c r="U23" s="18" t="e">
        <f t="shared" si="2"/>
        <v>#N/A</v>
      </c>
      <c r="V23" s="18">
        <f t="shared" si="3"/>
        <v>0</v>
      </c>
      <c r="W23" s="18" t="e">
        <f t="shared" si="4"/>
        <v>#NUM!</v>
      </c>
    </row>
    <row r="24" spans="1:23" ht="15.75" thickBot="1" x14ac:dyDescent="0.3">
      <c r="A24" s="12" t="s">
        <v>27</v>
      </c>
      <c r="B24" s="44" t="s">
        <v>27</v>
      </c>
      <c r="C24" s="45" t="s">
        <v>27</v>
      </c>
      <c r="D24" s="45" t="s">
        <v>27</v>
      </c>
      <c r="E24" s="45" t="s">
        <v>27</v>
      </c>
      <c r="F24" s="45" t="s">
        <v>27</v>
      </c>
      <c r="G24" s="45" t="s">
        <v>27</v>
      </c>
      <c r="H24" s="50" t="s">
        <v>27</v>
      </c>
      <c r="I24" s="45" t="s">
        <v>27</v>
      </c>
      <c r="J24" s="45" t="s">
        <v>27</v>
      </c>
      <c r="K24" s="46" t="s">
        <v>27</v>
      </c>
      <c r="M24" s="18" t="e">
        <f t="shared" si="0"/>
        <v>#N/A</v>
      </c>
      <c r="N24" s="17" t="e">
        <f t="shared" si="1"/>
        <v>#N/A</v>
      </c>
      <c r="U24" s="18" t="e">
        <f t="shared" si="2"/>
        <v>#N/A</v>
      </c>
      <c r="V24" s="18">
        <f t="shared" si="3"/>
        <v>0</v>
      </c>
      <c r="W24" s="18" t="e">
        <f t="shared" si="4"/>
        <v>#NUM!</v>
      </c>
    </row>
    <row r="25" spans="1:23" ht="15.75" thickBot="1" x14ac:dyDescent="0.3">
      <c r="A25" s="13" t="s">
        <v>27</v>
      </c>
      <c r="B25" s="47" t="s">
        <v>27</v>
      </c>
      <c r="C25" s="48" t="s">
        <v>27</v>
      </c>
      <c r="D25" s="48" t="s">
        <v>27</v>
      </c>
      <c r="E25" s="48" t="s">
        <v>27</v>
      </c>
      <c r="F25" s="48" t="s">
        <v>27</v>
      </c>
      <c r="G25" s="48" t="s">
        <v>27</v>
      </c>
      <c r="H25" s="48" t="s">
        <v>27</v>
      </c>
      <c r="I25" s="48" t="s">
        <v>27</v>
      </c>
      <c r="J25" s="48" t="s">
        <v>27</v>
      </c>
      <c r="K25" s="49" t="s">
        <v>27</v>
      </c>
      <c r="M25" s="19" t="e">
        <f t="shared" si="0"/>
        <v>#N/A</v>
      </c>
      <c r="N25" s="21" t="e">
        <f t="shared" si="1"/>
        <v>#N/A</v>
      </c>
      <c r="O25" s="30">
        <f>COUNTIF($N16:$N25,TRUE)/(10 - COUNTIF($N16:$N25,"#N/A"))</f>
        <v>0</v>
      </c>
      <c r="U25" s="19" t="e">
        <f t="shared" si="2"/>
        <v>#N/A</v>
      </c>
      <c r="V25" s="19">
        <f t="shared" si="3"/>
        <v>0</v>
      </c>
      <c r="W25" s="19" t="e">
        <f t="shared" si="4"/>
        <v>#NUM!</v>
      </c>
    </row>
    <row r="26" spans="1:23" x14ac:dyDescent="0.25">
      <c r="A26" s="11" t="s">
        <v>65</v>
      </c>
      <c r="B26" s="41">
        <v>2.9767439470727908E-2</v>
      </c>
      <c r="C26" s="42">
        <v>4.6992068064806766E-3</v>
      </c>
      <c r="D26" s="42">
        <v>7.765403850932745E-3</v>
      </c>
      <c r="E26" s="42">
        <v>8.4305405985312665E-3</v>
      </c>
      <c r="F26" s="42">
        <v>2.7279504276937917E-3</v>
      </c>
      <c r="G26" s="42">
        <v>4.5078944322802083E-3</v>
      </c>
      <c r="H26" s="42">
        <v>1.8272701012552413E-2</v>
      </c>
      <c r="I26" s="42">
        <v>2.0035872652487113E-3</v>
      </c>
      <c r="J26" s="42">
        <v>2.8055424752144422E-2</v>
      </c>
      <c r="K26" s="43">
        <v>5.8379670251129407E-3</v>
      </c>
      <c r="M26" s="16" t="str">
        <f t="shared" si="0"/>
        <v>SCOTT</v>
      </c>
      <c r="N26" s="20" t="b">
        <f t="shared" si="1"/>
        <v>0</v>
      </c>
      <c r="U26" s="16" t="str">
        <f t="shared" si="2"/>
        <v>SCOTT</v>
      </c>
      <c r="V26" s="16">
        <f t="shared" si="3"/>
        <v>2.0035872652487113E-3</v>
      </c>
      <c r="W26" s="16">
        <f t="shared" si="4"/>
        <v>7.2436316244508039E-4</v>
      </c>
    </row>
    <row r="27" spans="1:23" x14ac:dyDescent="0.25">
      <c r="A27" s="12" t="s">
        <v>65</v>
      </c>
      <c r="B27" s="44">
        <v>2.8723905684651968E-2</v>
      </c>
      <c r="C27" s="45">
        <v>4.6513455279480267E-3</v>
      </c>
      <c r="D27" s="45">
        <v>3.55235756668347E-3</v>
      </c>
      <c r="E27" s="45">
        <v>5.240551169477102E-3</v>
      </c>
      <c r="F27" s="45">
        <v>1.5557836724024512E-4</v>
      </c>
      <c r="G27" s="45">
        <v>1.8044045002125753E-3</v>
      </c>
      <c r="H27" s="45">
        <v>1.8852872727758842E-2</v>
      </c>
      <c r="I27" s="45">
        <v>6.4107762747626119E-3</v>
      </c>
      <c r="J27" s="45">
        <v>2.8933390822918917E-2</v>
      </c>
      <c r="K27" s="46">
        <v>3.9493571334758074E-3</v>
      </c>
      <c r="M27" s="18" t="b">
        <f t="shared" si="0"/>
        <v>1</v>
      </c>
      <c r="N27" s="17" t="b">
        <f t="shared" si="1"/>
        <v>0</v>
      </c>
      <c r="U27" s="18" t="b">
        <f t="shared" si="2"/>
        <v>1</v>
      </c>
      <c r="V27" s="18">
        <f t="shared" si="3"/>
        <v>1.5557836724024512E-4</v>
      </c>
      <c r="W27" s="18">
        <f t="shared" si="4"/>
        <v>1.6488261329723301E-3</v>
      </c>
    </row>
    <row r="28" spans="1:23" x14ac:dyDescent="0.25">
      <c r="A28" s="12" t="s">
        <v>65</v>
      </c>
      <c r="B28" s="44">
        <v>2.5818904513606019E-2</v>
      </c>
      <c r="C28" s="45">
        <v>3.0142333735388993E-3</v>
      </c>
      <c r="D28" s="45">
        <v>1.6800318509036724E-3</v>
      </c>
      <c r="E28" s="45">
        <v>3.5045540917547011E-3</v>
      </c>
      <c r="F28" s="45">
        <v>2.7807311133995309E-3</v>
      </c>
      <c r="G28" s="45">
        <v>2.6268563256602985E-3</v>
      </c>
      <c r="H28" s="45">
        <v>1.5469764649832581E-2</v>
      </c>
      <c r="I28" s="45">
        <v>6.2987360445842487E-3</v>
      </c>
      <c r="J28" s="45">
        <v>2.8243509814488695E-2</v>
      </c>
      <c r="K28" s="46">
        <v>3.9958398053187207E-3</v>
      </c>
      <c r="M28" s="18" t="str">
        <f t="shared" si="0"/>
        <v>BLUE</v>
      </c>
      <c r="N28" s="17" t="b">
        <f t="shared" si="1"/>
        <v>1</v>
      </c>
      <c r="U28" s="18" t="str">
        <f t="shared" si="2"/>
        <v>BLUE</v>
      </c>
      <c r="V28" s="18">
        <f t="shared" si="3"/>
        <v>1.6800318509036724E-3</v>
      </c>
      <c r="W28" s="18">
        <f t="shared" si="4"/>
        <v>9.4682447475662613E-4</v>
      </c>
    </row>
    <row r="29" spans="1:23" x14ac:dyDescent="0.25">
      <c r="A29" s="12" t="s">
        <v>65</v>
      </c>
      <c r="B29" s="44">
        <v>2.5905910482462713E-2</v>
      </c>
      <c r="C29" s="45">
        <v>1.5595640427313335E-3</v>
      </c>
      <c r="D29" s="45">
        <v>7.4962583906282576E-3</v>
      </c>
      <c r="E29" s="45">
        <v>8.6725632724991113E-3</v>
      </c>
      <c r="F29" s="45">
        <v>5.0078934805921124E-3</v>
      </c>
      <c r="G29" s="45">
        <v>4.50914765764702E-3</v>
      </c>
      <c r="H29" s="45">
        <v>1.3981515799699296E-2</v>
      </c>
      <c r="I29" s="45">
        <v>2.4286691273402369E-3</v>
      </c>
      <c r="J29" s="45">
        <v>2.5098394812916647E-2</v>
      </c>
      <c r="K29" s="46">
        <v>7.7040237754593347E-3</v>
      </c>
      <c r="M29" s="18" t="str">
        <f t="shared" si="0"/>
        <v>MISSISSIPPI</v>
      </c>
      <c r="N29" s="17" t="b">
        <f t="shared" si="1"/>
        <v>0</v>
      </c>
      <c r="U29" s="18" t="str">
        <f t="shared" si="2"/>
        <v>MISSISSIPPI</v>
      </c>
      <c r="V29" s="18">
        <f t="shared" si="3"/>
        <v>1.5595640427313335E-3</v>
      </c>
      <c r="W29" s="18">
        <f t="shared" si="4"/>
        <v>8.6910508460890344E-4</v>
      </c>
    </row>
    <row r="30" spans="1:23" x14ac:dyDescent="0.25">
      <c r="A30" s="12" t="s">
        <v>65</v>
      </c>
      <c r="B30" s="44">
        <v>2.1741108106621151E-2</v>
      </c>
      <c r="C30" s="45">
        <v>6.9619929958852043E-4</v>
      </c>
      <c r="D30" s="45">
        <v>2.9004775675802869E-3</v>
      </c>
      <c r="E30" s="45">
        <v>4.3008463610288705E-3</v>
      </c>
      <c r="F30" s="45">
        <v>1.2195518644923815E-3</v>
      </c>
      <c r="G30" s="45">
        <v>6.7332904801229755E-4</v>
      </c>
      <c r="H30" s="45">
        <v>1.2361502448949555E-2</v>
      </c>
      <c r="I30" s="45">
        <v>9.7749193975935084E-3</v>
      </c>
      <c r="J30" s="45">
        <v>2.1567292776605657E-2</v>
      </c>
      <c r="K30" s="46">
        <v>5.1892426080822947E-3</v>
      </c>
      <c r="M30" s="18" t="str">
        <f t="shared" si="0"/>
        <v>TRUMPET</v>
      </c>
      <c r="N30" s="17" t="b">
        <f t="shared" si="1"/>
        <v>0</v>
      </c>
      <c r="U30" s="18" t="str">
        <f t="shared" si="2"/>
        <v>TRUMPET</v>
      </c>
      <c r="V30" s="18">
        <f t="shared" si="3"/>
        <v>6.7332904801229755E-4</v>
      </c>
      <c r="W30" s="18">
        <f t="shared" si="4"/>
        <v>2.2870251576222883E-5</v>
      </c>
    </row>
    <row r="31" spans="1:23" x14ac:dyDescent="0.25">
      <c r="A31" s="12" t="s">
        <v>27</v>
      </c>
      <c r="B31" s="44" t="s">
        <v>27</v>
      </c>
      <c r="C31" s="45" t="s">
        <v>27</v>
      </c>
      <c r="D31" s="45" t="s">
        <v>27</v>
      </c>
      <c r="E31" s="45" t="s">
        <v>27</v>
      </c>
      <c r="F31" s="45" t="s">
        <v>27</v>
      </c>
      <c r="G31" s="45" t="s">
        <v>27</v>
      </c>
      <c r="H31" s="45" t="s">
        <v>27</v>
      </c>
      <c r="I31" s="45" t="s">
        <v>27</v>
      </c>
      <c r="J31" s="45" t="s">
        <v>27</v>
      </c>
      <c r="K31" s="46" t="s">
        <v>27</v>
      </c>
      <c r="M31" s="18" t="e">
        <f t="shared" si="0"/>
        <v>#N/A</v>
      </c>
      <c r="N31" s="17" t="e">
        <f t="shared" si="1"/>
        <v>#N/A</v>
      </c>
      <c r="U31" s="18" t="e">
        <f t="shared" si="2"/>
        <v>#N/A</v>
      </c>
      <c r="V31" s="18">
        <f t="shared" si="3"/>
        <v>0</v>
      </c>
      <c r="W31" s="18" t="e">
        <f t="shared" si="4"/>
        <v>#NUM!</v>
      </c>
    </row>
    <row r="32" spans="1:23" x14ac:dyDescent="0.25">
      <c r="A32" s="12" t="s">
        <v>27</v>
      </c>
      <c r="B32" s="44" t="s">
        <v>27</v>
      </c>
      <c r="C32" s="45" t="s">
        <v>27</v>
      </c>
      <c r="D32" s="45" t="s">
        <v>27</v>
      </c>
      <c r="E32" s="45" t="s">
        <v>27</v>
      </c>
      <c r="F32" s="45" t="s">
        <v>27</v>
      </c>
      <c r="G32" s="45" t="s">
        <v>27</v>
      </c>
      <c r="H32" s="45" t="s">
        <v>27</v>
      </c>
      <c r="I32" s="45" t="s">
        <v>27</v>
      </c>
      <c r="J32" s="45" t="s">
        <v>27</v>
      </c>
      <c r="K32" s="46" t="s">
        <v>27</v>
      </c>
      <c r="M32" s="18" t="e">
        <f t="shared" si="0"/>
        <v>#N/A</v>
      </c>
      <c r="N32" s="17" t="e">
        <f t="shared" si="1"/>
        <v>#N/A</v>
      </c>
      <c r="U32" s="18" t="e">
        <f t="shared" si="2"/>
        <v>#N/A</v>
      </c>
      <c r="V32" s="18">
        <f t="shared" si="3"/>
        <v>0</v>
      </c>
      <c r="W32" s="18" t="e">
        <f t="shared" si="4"/>
        <v>#NUM!</v>
      </c>
    </row>
    <row r="33" spans="1:23" x14ac:dyDescent="0.25">
      <c r="A33" s="12" t="s">
        <v>27</v>
      </c>
      <c r="B33" s="44" t="s">
        <v>27</v>
      </c>
      <c r="C33" s="45" t="s">
        <v>27</v>
      </c>
      <c r="D33" s="45" t="s">
        <v>27</v>
      </c>
      <c r="E33" s="45" t="s">
        <v>27</v>
      </c>
      <c r="F33" s="45" t="s">
        <v>27</v>
      </c>
      <c r="G33" s="45" t="s">
        <v>27</v>
      </c>
      <c r="H33" s="45" t="s">
        <v>27</v>
      </c>
      <c r="I33" s="45" t="s">
        <v>27</v>
      </c>
      <c r="J33" s="45" t="s">
        <v>27</v>
      </c>
      <c r="K33" s="46" t="s">
        <v>27</v>
      </c>
      <c r="M33" s="18" t="e">
        <f t="shared" si="0"/>
        <v>#N/A</v>
      </c>
      <c r="N33" s="17" t="e">
        <f t="shared" si="1"/>
        <v>#N/A</v>
      </c>
      <c r="U33" s="18" t="e">
        <f t="shared" si="2"/>
        <v>#N/A</v>
      </c>
      <c r="V33" s="18">
        <f t="shared" si="3"/>
        <v>0</v>
      </c>
      <c r="W33" s="18" t="e">
        <f t="shared" si="4"/>
        <v>#NUM!</v>
      </c>
    </row>
    <row r="34" spans="1:23" ht="15.75" thickBot="1" x14ac:dyDescent="0.3">
      <c r="A34" s="12" t="s">
        <v>27</v>
      </c>
      <c r="B34" s="44" t="s">
        <v>27</v>
      </c>
      <c r="C34" s="45" t="s">
        <v>27</v>
      </c>
      <c r="D34" s="45" t="s">
        <v>27</v>
      </c>
      <c r="E34" s="45" t="s">
        <v>27</v>
      </c>
      <c r="F34" s="45" t="s">
        <v>27</v>
      </c>
      <c r="G34" s="45" t="s">
        <v>27</v>
      </c>
      <c r="H34" s="45" t="s">
        <v>27</v>
      </c>
      <c r="I34" s="45" t="s">
        <v>27</v>
      </c>
      <c r="J34" s="45" t="s">
        <v>27</v>
      </c>
      <c r="K34" s="46" t="s">
        <v>27</v>
      </c>
      <c r="M34" s="18" t="e">
        <f t="shared" si="0"/>
        <v>#N/A</v>
      </c>
      <c r="N34" s="17" t="e">
        <f t="shared" si="1"/>
        <v>#N/A</v>
      </c>
      <c r="U34" s="18" t="e">
        <f t="shared" si="2"/>
        <v>#N/A</v>
      </c>
      <c r="V34" s="18">
        <f t="shared" si="3"/>
        <v>0</v>
      </c>
      <c r="W34" s="18" t="e">
        <f t="shared" si="4"/>
        <v>#NUM!</v>
      </c>
    </row>
    <row r="35" spans="1:23" ht="15.75" thickBot="1" x14ac:dyDescent="0.3">
      <c r="A35" s="13" t="s">
        <v>27</v>
      </c>
      <c r="B35" s="47" t="s">
        <v>27</v>
      </c>
      <c r="C35" s="48" t="s">
        <v>27</v>
      </c>
      <c r="D35" s="48" t="s">
        <v>27</v>
      </c>
      <c r="E35" s="48" t="s">
        <v>27</v>
      </c>
      <c r="F35" s="48" t="s">
        <v>27</v>
      </c>
      <c r="G35" s="48" t="s">
        <v>27</v>
      </c>
      <c r="H35" s="48" t="s">
        <v>27</v>
      </c>
      <c r="I35" s="48" t="s">
        <v>27</v>
      </c>
      <c r="J35" s="48" t="s">
        <v>27</v>
      </c>
      <c r="K35" s="49" t="s">
        <v>27</v>
      </c>
      <c r="M35" s="19" t="e">
        <f t="shared" si="0"/>
        <v>#N/A</v>
      </c>
      <c r="N35" s="21" t="e">
        <f t="shared" si="1"/>
        <v>#N/A</v>
      </c>
      <c r="O35" s="30">
        <f>COUNTIF($N26:$N35,TRUE)/(10 - COUNTIF($N26:$N35,"#N/A"))</f>
        <v>0.2</v>
      </c>
      <c r="U35" s="19" t="e">
        <f t="shared" si="2"/>
        <v>#N/A</v>
      </c>
      <c r="V35" s="19">
        <f t="shared" si="3"/>
        <v>0</v>
      </c>
      <c r="W35" s="19" t="e">
        <f t="shared" si="4"/>
        <v>#NUM!</v>
      </c>
    </row>
    <row r="36" spans="1:23" x14ac:dyDescent="0.25">
      <c r="A36" s="11" t="s">
        <v>66</v>
      </c>
      <c r="B36" s="41">
        <v>3.3585488288867038E-2</v>
      </c>
      <c r="C36" s="42">
        <v>8.1677366292664151E-3</v>
      </c>
      <c r="D36" s="42">
        <v>2.4816436467304352E-3</v>
      </c>
      <c r="E36" s="42">
        <v>3.9991672340568621E-3</v>
      </c>
      <c r="F36" s="42">
        <v>9.4607509986105454E-4</v>
      </c>
      <c r="G36" s="42">
        <v>2.0833407760556455E-3</v>
      </c>
      <c r="H36" s="42">
        <v>2.4387477266485366E-2</v>
      </c>
      <c r="I36" s="42">
        <v>6.0685961815253164E-3</v>
      </c>
      <c r="J36" s="42">
        <v>3.4113290878099931E-2</v>
      </c>
      <c r="K36" s="43">
        <v>1.6042507173748641E-3</v>
      </c>
      <c r="M36" s="16" t="b">
        <f t="shared" si="0"/>
        <v>1</v>
      </c>
      <c r="N36" s="20" t="b">
        <f t="shared" si="1"/>
        <v>0</v>
      </c>
      <c r="U36" s="16" t="b">
        <f t="shared" si="2"/>
        <v>1</v>
      </c>
      <c r="V36" s="16">
        <f t="shared" si="3"/>
        <v>9.4607509986105454E-4</v>
      </c>
      <c r="W36" s="16">
        <f t="shared" si="4"/>
        <v>6.5817561751380961E-4</v>
      </c>
    </row>
    <row r="37" spans="1:23" x14ac:dyDescent="0.25">
      <c r="A37" s="12" t="s">
        <v>66</v>
      </c>
      <c r="B37" s="44">
        <v>2.5910784681766441E-2</v>
      </c>
      <c r="C37" s="45">
        <v>3.4541909748545801E-3</v>
      </c>
      <c r="D37" s="45">
        <v>1.4084363036018718E-3</v>
      </c>
      <c r="E37" s="45">
        <v>3.0969751159125661E-3</v>
      </c>
      <c r="F37" s="45">
        <v>6.2161942949996545E-4</v>
      </c>
      <c r="G37" s="45">
        <v>1.109044396652787E-3</v>
      </c>
      <c r="H37" s="45">
        <v>1.7557106919241429E-2</v>
      </c>
      <c r="I37" s="45">
        <v>9.477927891164719E-3</v>
      </c>
      <c r="J37" s="45">
        <v>2.7113474327978566E-2</v>
      </c>
      <c r="K37" s="46">
        <v>3.5182887858441984E-3</v>
      </c>
      <c r="M37" s="18" t="b">
        <f t="shared" si="0"/>
        <v>1</v>
      </c>
      <c r="N37" s="17" t="b">
        <f t="shared" si="1"/>
        <v>0</v>
      </c>
      <c r="U37" s="18" t="b">
        <f t="shared" si="2"/>
        <v>1</v>
      </c>
      <c r="V37" s="18">
        <f t="shared" si="3"/>
        <v>6.2161942949996545E-4</v>
      </c>
      <c r="W37" s="18">
        <f t="shared" si="4"/>
        <v>4.8742496715282156E-4</v>
      </c>
    </row>
    <row r="38" spans="1:23" x14ac:dyDescent="0.25">
      <c r="A38" s="12" t="s">
        <v>66</v>
      </c>
      <c r="B38" s="44">
        <v>2.8618106054642583E-2</v>
      </c>
      <c r="C38" s="45">
        <v>3.7107903674129233E-3</v>
      </c>
      <c r="D38" s="45">
        <v>3.5553906857538516E-3</v>
      </c>
      <c r="E38" s="45">
        <v>5.0597952375890445E-3</v>
      </c>
      <c r="F38" s="45">
        <v>3.1644546960677613E-3</v>
      </c>
      <c r="G38" s="45">
        <v>2.9309771851739764E-3</v>
      </c>
      <c r="H38" s="45">
        <v>1.9683670355115465E-2</v>
      </c>
      <c r="I38" s="45">
        <v>5.4660351639686244E-3</v>
      </c>
      <c r="J38" s="45">
        <v>3.0841548451698633E-2</v>
      </c>
      <c r="K38" s="46">
        <v>4.3744578342742053E-3</v>
      </c>
      <c r="M38" s="18" t="str">
        <f t="shared" si="0"/>
        <v>TRUMPET</v>
      </c>
      <c r="N38" s="17" t="b">
        <f t="shared" si="1"/>
        <v>0</v>
      </c>
      <c r="U38" s="18" t="str">
        <f t="shared" si="2"/>
        <v>TRUMPET</v>
      </c>
      <c r="V38" s="18">
        <f t="shared" si="3"/>
        <v>2.9309771851739764E-3</v>
      </c>
      <c r="W38" s="18">
        <f t="shared" si="4"/>
        <v>2.3347751089378491E-4</v>
      </c>
    </row>
    <row r="39" spans="1:23" x14ac:dyDescent="0.25">
      <c r="A39" s="12" t="s">
        <v>66</v>
      </c>
      <c r="B39" s="44">
        <v>2.7595287738041031E-2</v>
      </c>
      <c r="C39" s="45">
        <v>3.5841477916909777E-3</v>
      </c>
      <c r="D39" s="45">
        <v>4.0363527868355342E-3</v>
      </c>
      <c r="E39" s="45">
        <v>5.5212028885304014E-3</v>
      </c>
      <c r="F39" s="45">
        <v>1.2097179656542535E-3</v>
      </c>
      <c r="G39" s="45">
        <v>2.0926194453264012E-3</v>
      </c>
      <c r="H39" s="45">
        <v>1.7987495342674908E-2</v>
      </c>
      <c r="I39" s="45">
        <v>6.2668623495252488E-3</v>
      </c>
      <c r="J39" s="45">
        <v>2.8813744181342596E-2</v>
      </c>
      <c r="K39" s="46">
        <v>4.39014632922613E-3</v>
      </c>
      <c r="M39" s="18" t="b">
        <f t="shared" si="0"/>
        <v>1</v>
      </c>
      <c r="N39" s="17" t="b">
        <f t="shared" si="1"/>
        <v>0</v>
      </c>
      <c r="U39" s="18" t="b">
        <f t="shared" si="2"/>
        <v>1</v>
      </c>
      <c r="V39" s="18">
        <f t="shared" si="3"/>
        <v>1.2097179656542535E-3</v>
      </c>
      <c r="W39" s="18">
        <f t="shared" si="4"/>
        <v>8.8290147967214766E-4</v>
      </c>
    </row>
    <row r="40" spans="1:23" x14ac:dyDescent="0.25">
      <c r="A40" s="12" t="s">
        <v>66</v>
      </c>
      <c r="B40" s="44">
        <v>2.6712339421674496E-2</v>
      </c>
      <c r="C40" s="45">
        <v>3.2292528823148255E-3</v>
      </c>
      <c r="D40" s="45">
        <v>2.1450057165177359E-3</v>
      </c>
      <c r="E40" s="45">
        <v>3.7033823444325466E-3</v>
      </c>
      <c r="F40" s="45">
        <v>2.3431158382925255E-3</v>
      </c>
      <c r="G40" s="45">
        <v>1.7530037482566783E-3</v>
      </c>
      <c r="H40" s="45">
        <v>1.7689796513471731E-2</v>
      </c>
      <c r="I40" s="45">
        <v>8.0546292397366704E-3</v>
      </c>
      <c r="J40" s="45">
        <v>2.7756432563643657E-2</v>
      </c>
      <c r="K40" s="46">
        <v>3.9104515715712353E-3</v>
      </c>
      <c r="M40" s="18" t="str">
        <f t="shared" si="0"/>
        <v>TRUMPET</v>
      </c>
      <c r="N40" s="17" t="b">
        <f t="shared" si="1"/>
        <v>0</v>
      </c>
      <c r="U40" s="18" t="str">
        <f t="shared" si="2"/>
        <v>TRUMPET</v>
      </c>
      <c r="V40" s="18">
        <f t="shared" si="3"/>
        <v>1.7530037482566783E-3</v>
      </c>
      <c r="W40" s="18">
        <f t="shared" si="4"/>
        <v>3.920019682610576E-4</v>
      </c>
    </row>
    <row r="41" spans="1:23" x14ac:dyDescent="0.25">
      <c r="A41" s="12" t="s">
        <v>27</v>
      </c>
      <c r="B41" s="44" t="s">
        <v>27</v>
      </c>
      <c r="C41" s="45" t="s">
        <v>27</v>
      </c>
      <c r="D41" s="45" t="s">
        <v>27</v>
      </c>
      <c r="E41" s="45" t="s">
        <v>27</v>
      </c>
      <c r="F41" s="45" t="s">
        <v>27</v>
      </c>
      <c r="G41" s="45" t="s">
        <v>27</v>
      </c>
      <c r="H41" s="45" t="s">
        <v>27</v>
      </c>
      <c r="I41" s="45" t="s">
        <v>27</v>
      </c>
      <c r="J41" s="45" t="s">
        <v>27</v>
      </c>
      <c r="K41" s="46" t="s">
        <v>27</v>
      </c>
      <c r="M41" s="18" t="e">
        <f t="shared" si="0"/>
        <v>#N/A</v>
      </c>
      <c r="N41" s="17" t="e">
        <f t="shared" si="1"/>
        <v>#N/A</v>
      </c>
      <c r="U41" s="18" t="e">
        <f t="shared" si="2"/>
        <v>#N/A</v>
      </c>
      <c r="V41" s="18">
        <f t="shared" si="3"/>
        <v>0</v>
      </c>
      <c r="W41" s="18" t="e">
        <f t="shared" si="4"/>
        <v>#NUM!</v>
      </c>
    </row>
    <row r="42" spans="1:23" x14ac:dyDescent="0.25">
      <c r="A42" s="12" t="s">
        <v>27</v>
      </c>
      <c r="B42" s="44" t="s">
        <v>27</v>
      </c>
      <c r="C42" s="45" t="s">
        <v>27</v>
      </c>
      <c r="D42" s="45" t="s">
        <v>27</v>
      </c>
      <c r="E42" s="45" t="s">
        <v>27</v>
      </c>
      <c r="F42" s="45" t="s">
        <v>27</v>
      </c>
      <c r="G42" s="45" t="s">
        <v>27</v>
      </c>
      <c r="H42" s="45" t="s">
        <v>27</v>
      </c>
      <c r="I42" s="45" t="s">
        <v>27</v>
      </c>
      <c r="J42" s="45" t="s">
        <v>27</v>
      </c>
      <c r="K42" s="46" t="s">
        <v>27</v>
      </c>
      <c r="M42" s="18" t="e">
        <f t="shared" si="0"/>
        <v>#N/A</v>
      </c>
      <c r="N42" s="17" t="e">
        <f t="shared" si="1"/>
        <v>#N/A</v>
      </c>
      <c r="U42" s="18" t="e">
        <f t="shared" si="2"/>
        <v>#N/A</v>
      </c>
      <c r="V42" s="18">
        <f t="shared" si="3"/>
        <v>0</v>
      </c>
      <c r="W42" s="18" t="e">
        <f t="shared" si="4"/>
        <v>#NUM!</v>
      </c>
    </row>
    <row r="43" spans="1:23" x14ac:dyDescent="0.25">
      <c r="A43" s="12" t="s">
        <v>27</v>
      </c>
      <c r="B43" s="44" t="s">
        <v>27</v>
      </c>
      <c r="C43" s="45" t="s">
        <v>27</v>
      </c>
      <c r="D43" s="45" t="s">
        <v>27</v>
      </c>
      <c r="E43" s="45" t="s">
        <v>27</v>
      </c>
      <c r="F43" s="45" t="s">
        <v>27</v>
      </c>
      <c r="G43" s="45" t="s">
        <v>27</v>
      </c>
      <c r="H43" s="45" t="s">
        <v>27</v>
      </c>
      <c r="I43" s="45" t="s">
        <v>27</v>
      </c>
      <c r="J43" s="45" t="s">
        <v>27</v>
      </c>
      <c r="K43" s="46" t="s">
        <v>27</v>
      </c>
      <c r="M43" s="18" t="e">
        <f t="shared" si="0"/>
        <v>#N/A</v>
      </c>
      <c r="N43" s="17" t="e">
        <f t="shared" si="1"/>
        <v>#N/A</v>
      </c>
      <c r="U43" s="18" t="e">
        <f t="shared" si="2"/>
        <v>#N/A</v>
      </c>
      <c r="V43" s="18">
        <f t="shared" si="3"/>
        <v>0</v>
      </c>
      <c r="W43" s="18" t="e">
        <f t="shared" si="4"/>
        <v>#NUM!</v>
      </c>
    </row>
    <row r="44" spans="1:23" ht="15.75" thickBot="1" x14ac:dyDescent="0.3">
      <c r="A44" s="12" t="s">
        <v>27</v>
      </c>
      <c r="B44" s="44" t="s">
        <v>27</v>
      </c>
      <c r="C44" s="45" t="s">
        <v>27</v>
      </c>
      <c r="D44" s="45" t="s">
        <v>27</v>
      </c>
      <c r="E44" s="45" t="s">
        <v>27</v>
      </c>
      <c r="F44" s="45" t="s">
        <v>27</v>
      </c>
      <c r="G44" s="45" t="s">
        <v>27</v>
      </c>
      <c r="H44" s="45" t="s">
        <v>27</v>
      </c>
      <c r="I44" s="45" t="s">
        <v>27</v>
      </c>
      <c r="J44" s="45" t="s">
        <v>27</v>
      </c>
      <c r="K44" s="46" t="s">
        <v>27</v>
      </c>
      <c r="M44" s="18" t="e">
        <f t="shared" si="0"/>
        <v>#N/A</v>
      </c>
      <c r="N44" s="17" t="e">
        <f t="shared" si="1"/>
        <v>#N/A</v>
      </c>
      <c r="U44" s="18" t="e">
        <f t="shared" si="2"/>
        <v>#N/A</v>
      </c>
      <c r="V44" s="18">
        <f t="shared" si="3"/>
        <v>0</v>
      </c>
      <c r="W44" s="18" t="e">
        <f t="shared" si="4"/>
        <v>#NUM!</v>
      </c>
    </row>
    <row r="45" spans="1:23" ht="15.75" thickBot="1" x14ac:dyDescent="0.3">
      <c r="A45" s="13" t="s">
        <v>27</v>
      </c>
      <c r="B45" s="47" t="s">
        <v>27</v>
      </c>
      <c r="C45" s="48" t="s">
        <v>27</v>
      </c>
      <c r="D45" s="48" t="s">
        <v>27</v>
      </c>
      <c r="E45" s="48" t="s">
        <v>27</v>
      </c>
      <c r="F45" s="48" t="s">
        <v>27</v>
      </c>
      <c r="G45" s="48" t="s">
        <v>27</v>
      </c>
      <c r="H45" s="48" t="s">
        <v>27</v>
      </c>
      <c r="I45" s="48" t="s">
        <v>27</v>
      </c>
      <c r="J45" s="48" t="s">
        <v>27</v>
      </c>
      <c r="K45" s="49" t="s">
        <v>27</v>
      </c>
      <c r="M45" s="19" t="e">
        <f t="shared" si="0"/>
        <v>#N/A</v>
      </c>
      <c r="N45" s="21" t="e">
        <f t="shared" si="1"/>
        <v>#N/A</v>
      </c>
      <c r="O45" s="30">
        <f>COUNTIF($N36:$N45,TRUE)/(10 - COUNTIF($N36:$N45,"#N/A"))</f>
        <v>0</v>
      </c>
      <c r="U45" s="19" t="e">
        <f t="shared" si="2"/>
        <v>#N/A</v>
      </c>
      <c r="V45" s="19">
        <f t="shared" si="3"/>
        <v>0</v>
      </c>
      <c r="W45" s="19" t="e">
        <f t="shared" si="4"/>
        <v>#NUM!</v>
      </c>
    </row>
    <row r="46" spans="1:23" x14ac:dyDescent="0.25">
      <c r="A46" s="11" t="b">
        <v>1</v>
      </c>
      <c r="B46" s="41">
        <v>1.890674128383614E-2</v>
      </c>
      <c r="C46" s="42">
        <v>2.2897765259480892E-3</v>
      </c>
      <c r="D46" s="42">
        <v>9.2733182091201266E-3</v>
      </c>
      <c r="E46" s="42">
        <v>6.7604907359376208E-3</v>
      </c>
      <c r="F46" s="42">
        <v>8.2838184197919253E-4</v>
      </c>
      <c r="G46" s="42">
        <v>1.2533985358708106E-3</v>
      </c>
      <c r="H46" s="42">
        <v>1.4172623639450122E-2</v>
      </c>
      <c r="I46" s="42">
        <v>1.3943303929588535E-2</v>
      </c>
      <c r="J46" s="42">
        <v>2.6024496162927385E-2</v>
      </c>
      <c r="K46" s="43">
        <v>1.02999546453089E-3</v>
      </c>
      <c r="M46" s="16" t="b">
        <f t="shared" si="0"/>
        <v>1</v>
      </c>
      <c r="N46" s="20" t="b">
        <f t="shared" si="1"/>
        <v>1</v>
      </c>
      <c r="U46" s="16" t="b">
        <f t="shared" si="2"/>
        <v>1</v>
      </c>
      <c r="V46" s="16">
        <f t="shared" si="3"/>
        <v>8.2838184197919253E-4</v>
      </c>
      <c r="W46" s="16">
        <f t="shared" si="4"/>
        <v>2.0161362255169749E-4</v>
      </c>
    </row>
    <row r="47" spans="1:23" x14ac:dyDescent="0.25">
      <c r="A47" s="12" t="b">
        <v>1</v>
      </c>
      <c r="B47" s="44">
        <v>2.5560464528316746E-2</v>
      </c>
      <c r="C47" s="45">
        <v>4.8565164078406779E-3</v>
      </c>
      <c r="D47" s="45">
        <v>6.6921307953724026E-3</v>
      </c>
      <c r="E47" s="45">
        <v>4.1994997327133854E-3</v>
      </c>
      <c r="F47" s="45">
        <v>1.8252554538109225E-3</v>
      </c>
      <c r="G47" s="45">
        <v>1.2970231431317482E-3</v>
      </c>
      <c r="H47" s="45">
        <v>1.9627576818111794E-2</v>
      </c>
      <c r="I47" s="45">
        <v>1.1034218194105327E-2</v>
      </c>
      <c r="J47" s="45">
        <v>3.2799484869111745E-2</v>
      </c>
      <c r="K47" s="46">
        <v>2.7941207962974002E-4</v>
      </c>
      <c r="M47" s="18" t="str">
        <f t="shared" si="0"/>
        <v>ANTONIA</v>
      </c>
      <c r="N47" s="17" t="b">
        <f t="shared" si="1"/>
        <v>0</v>
      </c>
      <c r="U47" s="18" t="str">
        <f t="shared" si="2"/>
        <v>ANTONIA</v>
      </c>
      <c r="V47" s="18">
        <f t="shared" si="3"/>
        <v>2.7941207962974002E-4</v>
      </c>
      <c r="W47" s="18">
        <f t="shared" si="4"/>
        <v>1.0176110635020082E-3</v>
      </c>
    </row>
    <row r="48" spans="1:23" x14ac:dyDescent="0.25">
      <c r="A48" s="12" t="b">
        <v>1</v>
      </c>
      <c r="B48" s="44">
        <v>2.7184954404531246E-2</v>
      </c>
      <c r="C48" s="45">
        <v>4.1750971307048992E-3</v>
      </c>
      <c r="D48" s="45">
        <v>2.1357041129160988E-3</v>
      </c>
      <c r="E48" s="45">
        <v>3.0258582597172609E-4</v>
      </c>
      <c r="F48" s="45">
        <v>3.02063943768488E-3</v>
      </c>
      <c r="G48" s="45">
        <v>2.5076864527290082E-3</v>
      </c>
      <c r="H48" s="45">
        <v>2.0680727096820391E-2</v>
      </c>
      <c r="I48" s="45">
        <v>8.0205701096098658E-3</v>
      </c>
      <c r="J48" s="45">
        <v>3.4885916660800501E-2</v>
      </c>
      <c r="K48" s="46">
        <v>1.2972105005388465E-3</v>
      </c>
      <c r="M48" s="18" t="str">
        <f t="shared" si="0"/>
        <v>BLOOM</v>
      </c>
      <c r="N48" s="17" t="b">
        <f t="shared" si="1"/>
        <v>0</v>
      </c>
      <c r="U48" s="18" t="str">
        <f t="shared" si="2"/>
        <v>BLOOM</v>
      </c>
      <c r="V48" s="18">
        <f t="shared" si="3"/>
        <v>3.0258582597172609E-4</v>
      </c>
      <c r="W48" s="18">
        <f t="shared" si="4"/>
        <v>9.9462467456712042E-4</v>
      </c>
    </row>
    <row r="49" spans="1:23" x14ac:dyDescent="0.25">
      <c r="A49" s="12" t="b">
        <v>1</v>
      </c>
      <c r="B49" s="44">
        <v>2.563328565859083E-2</v>
      </c>
      <c r="C49" s="45">
        <v>3.9629726357527841E-3</v>
      </c>
      <c r="D49" s="45">
        <v>5.3929997335044663E-3</v>
      </c>
      <c r="E49" s="45">
        <v>3.35920403433973E-3</v>
      </c>
      <c r="F49" s="45">
        <v>2.3307462174679602E-3</v>
      </c>
      <c r="G49" s="45">
        <v>7.0366705528641851E-4</v>
      </c>
      <c r="H49" s="45">
        <v>1.9619026120468151E-2</v>
      </c>
      <c r="I49" s="45">
        <v>1.1123104561897206E-2</v>
      </c>
      <c r="J49" s="45">
        <v>3.2494303290454843E-2</v>
      </c>
      <c r="K49" s="46">
        <v>5.6560926806928456E-4</v>
      </c>
      <c r="M49" s="18" t="str">
        <f t="shared" si="0"/>
        <v>ANTONIA</v>
      </c>
      <c r="N49" s="17" t="b">
        <f t="shared" si="1"/>
        <v>0</v>
      </c>
      <c r="U49" s="18" t="str">
        <f t="shared" si="2"/>
        <v>ANTONIA</v>
      </c>
      <c r="V49" s="18">
        <f t="shared" si="3"/>
        <v>5.6560926806928456E-4</v>
      </c>
      <c r="W49" s="18">
        <f t="shared" si="4"/>
        <v>1.3805778721713395E-4</v>
      </c>
    </row>
    <row r="50" spans="1:23" x14ac:dyDescent="0.25">
      <c r="A50" s="12" t="b">
        <v>1</v>
      </c>
      <c r="B50" s="44">
        <v>2.8478006915458525E-2</v>
      </c>
      <c r="C50" s="45">
        <v>4.1768403496532484E-3</v>
      </c>
      <c r="D50" s="45">
        <v>2.7452389398961059E-3</v>
      </c>
      <c r="E50" s="45">
        <v>8.1729203255033467E-4</v>
      </c>
      <c r="F50" s="45">
        <v>4.3000634939859388E-3</v>
      </c>
      <c r="G50" s="45">
        <v>2.0882041324849681E-3</v>
      </c>
      <c r="H50" s="45">
        <v>2.1821246575390547E-2</v>
      </c>
      <c r="I50" s="45">
        <v>9.6491044535376366E-3</v>
      </c>
      <c r="J50" s="45">
        <v>3.6430886974865413E-2</v>
      </c>
      <c r="K50" s="46">
        <v>2.3435496712626534E-4</v>
      </c>
      <c r="M50" s="18" t="str">
        <f t="shared" si="0"/>
        <v>ANTONIA</v>
      </c>
      <c r="N50" s="17" t="b">
        <f t="shared" si="1"/>
        <v>0</v>
      </c>
      <c r="U50" s="18" t="str">
        <f t="shared" si="2"/>
        <v>ANTONIA</v>
      </c>
      <c r="V50" s="18">
        <f t="shared" si="3"/>
        <v>2.3435496712626534E-4</v>
      </c>
      <c r="W50" s="18">
        <f t="shared" si="4"/>
        <v>5.8293706542406933E-4</v>
      </c>
    </row>
    <row r="51" spans="1:23" x14ac:dyDescent="0.25">
      <c r="A51" s="12" t="s">
        <v>27</v>
      </c>
      <c r="B51" s="44" t="s">
        <v>27</v>
      </c>
      <c r="C51" s="45" t="s">
        <v>27</v>
      </c>
      <c r="D51" s="45" t="s">
        <v>27</v>
      </c>
      <c r="E51" s="45" t="s">
        <v>27</v>
      </c>
      <c r="F51" s="45" t="s">
        <v>27</v>
      </c>
      <c r="G51" s="45" t="s">
        <v>27</v>
      </c>
      <c r="H51" s="45" t="s">
        <v>27</v>
      </c>
      <c r="I51" s="45" t="s">
        <v>27</v>
      </c>
      <c r="J51" s="45" t="s">
        <v>27</v>
      </c>
      <c r="K51" s="46" t="s">
        <v>27</v>
      </c>
      <c r="M51" s="18" t="e">
        <f t="shared" si="0"/>
        <v>#N/A</v>
      </c>
      <c r="N51" s="17" t="e">
        <f t="shared" si="1"/>
        <v>#N/A</v>
      </c>
      <c r="U51" s="18" t="e">
        <f t="shared" si="2"/>
        <v>#N/A</v>
      </c>
      <c r="V51" s="18">
        <f t="shared" si="3"/>
        <v>0</v>
      </c>
      <c r="W51" s="18" t="e">
        <f t="shared" si="4"/>
        <v>#NUM!</v>
      </c>
    </row>
    <row r="52" spans="1:23" x14ac:dyDescent="0.25">
      <c r="A52" s="12" t="s">
        <v>27</v>
      </c>
      <c r="B52" s="44" t="s">
        <v>27</v>
      </c>
      <c r="C52" s="45" t="s">
        <v>27</v>
      </c>
      <c r="D52" s="45" t="s">
        <v>27</v>
      </c>
      <c r="E52" s="45" t="s">
        <v>27</v>
      </c>
      <c r="F52" s="45" t="s">
        <v>27</v>
      </c>
      <c r="G52" s="45" t="s">
        <v>27</v>
      </c>
      <c r="H52" s="45" t="s">
        <v>27</v>
      </c>
      <c r="I52" s="45" t="s">
        <v>27</v>
      </c>
      <c r="J52" s="45" t="s">
        <v>27</v>
      </c>
      <c r="K52" s="46" t="s">
        <v>27</v>
      </c>
      <c r="M52" s="18" t="e">
        <f t="shared" si="0"/>
        <v>#N/A</v>
      </c>
      <c r="N52" s="17" t="e">
        <f t="shared" si="1"/>
        <v>#N/A</v>
      </c>
      <c r="U52" s="18" t="e">
        <f t="shared" si="2"/>
        <v>#N/A</v>
      </c>
      <c r="V52" s="18">
        <f t="shared" si="3"/>
        <v>0</v>
      </c>
      <c r="W52" s="18" t="e">
        <f t="shared" si="4"/>
        <v>#NUM!</v>
      </c>
    </row>
    <row r="53" spans="1:23" x14ac:dyDescent="0.25">
      <c r="A53" s="12" t="s">
        <v>27</v>
      </c>
      <c r="B53" s="44" t="s">
        <v>27</v>
      </c>
      <c r="C53" s="45" t="s">
        <v>27</v>
      </c>
      <c r="D53" s="45" t="s">
        <v>27</v>
      </c>
      <c r="E53" s="45" t="s">
        <v>27</v>
      </c>
      <c r="F53" s="45" t="s">
        <v>27</v>
      </c>
      <c r="G53" s="45" t="s">
        <v>27</v>
      </c>
      <c r="H53" s="45" t="s">
        <v>27</v>
      </c>
      <c r="I53" s="45" t="s">
        <v>27</v>
      </c>
      <c r="J53" s="45" t="s">
        <v>27</v>
      </c>
      <c r="K53" s="46" t="s">
        <v>27</v>
      </c>
      <c r="M53" s="18" t="e">
        <f t="shared" si="0"/>
        <v>#N/A</v>
      </c>
      <c r="N53" s="17" t="e">
        <f t="shared" si="1"/>
        <v>#N/A</v>
      </c>
      <c r="U53" s="18" t="e">
        <f t="shared" si="2"/>
        <v>#N/A</v>
      </c>
      <c r="V53" s="18">
        <f t="shared" si="3"/>
        <v>0</v>
      </c>
      <c r="W53" s="18" t="e">
        <f t="shared" si="4"/>
        <v>#NUM!</v>
      </c>
    </row>
    <row r="54" spans="1:23" ht="15.75" thickBot="1" x14ac:dyDescent="0.3">
      <c r="A54" s="12" t="s">
        <v>27</v>
      </c>
      <c r="B54" s="44" t="s">
        <v>27</v>
      </c>
      <c r="C54" s="45" t="s">
        <v>27</v>
      </c>
      <c r="D54" s="45" t="s">
        <v>27</v>
      </c>
      <c r="E54" s="45" t="s">
        <v>27</v>
      </c>
      <c r="F54" s="45" t="s">
        <v>27</v>
      </c>
      <c r="G54" s="45" t="s">
        <v>27</v>
      </c>
      <c r="H54" s="45" t="s">
        <v>27</v>
      </c>
      <c r="I54" s="45" t="s">
        <v>27</v>
      </c>
      <c r="J54" s="45" t="s">
        <v>27</v>
      </c>
      <c r="K54" s="46" t="s">
        <v>27</v>
      </c>
      <c r="M54" s="18" t="e">
        <f t="shared" si="0"/>
        <v>#N/A</v>
      </c>
      <c r="N54" s="17" t="e">
        <f t="shared" si="1"/>
        <v>#N/A</v>
      </c>
      <c r="U54" s="18" t="e">
        <f t="shared" si="2"/>
        <v>#N/A</v>
      </c>
      <c r="V54" s="18">
        <f t="shared" si="3"/>
        <v>0</v>
      </c>
      <c r="W54" s="18" t="e">
        <f t="shared" si="4"/>
        <v>#NUM!</v>
      </c>
    </row>
    <row r="55" spans="1:23" ht="15.75" thickBot="1" x14ac:dyDescent="0.3">
      <c r="A55" s="13" t="s">
        <v>27</v>
      </c>
      <c r="B55" s="47" t="s">
        <v>27</v>
      </c>
      <c r="C55" s="48" t="s">
        <v>27</v>
      </c>
      <c r="D55" s="48" t="s">
        <v>27</v>
      </c>
      <c r="E55" s="48" t="s">
        <v>27</v>
      </c>
      <c r="F55" s="48" t="s">
        <v>27</v>
      </c>
      <c r="G55" s="48" t="s">
        <v>27</v>
      </c>
      <c r="H55" s="48" t="s">
        <v>27</v>
      </c>
      <c r="I55" s="48" t="s">
        <v>27</v>
      </c>
      <c r="J55" s="48" t="s">
        <v>27</v>
      </c>
      <c r="K55" s="49" t="s">
        <v>27</v>
      </c>
      <c r="M55" s="19" t="e">
        <f t="shared" si="0"/>
        <v>#N/A</v>
      </c>
      <c r="N55" s="21" t="e">
        <f t="shared" si="1"/>
        <v>#N/A</v>
      </c>
      <c r="O55" s="30">
        <f>COUNTIF($N46:$N55,TRUE)/(10 - COUNTIF($N46:$N55,"#N/A"))</f>
        <v>0.2</v>
      </c>
      <c r="U55" s="19" t="e">
        <f t="shared" si="2"/>
        <v>#N/A</v>
      </c>
      <c r="V55" s="19">
        <f t="shared" si="3"/>
        <v>0</v>
      </c>
      <c r="W55" s="19" t="e">
        <f t="shared" si="4"/>
        <v>#NUM!</v>
      </c>
    </row>
    <row r="56" spans="1:23" x14ac:dyDescent="0.25">
      <c r="A56" s="11" t="s">
        <v>67</v>
      </c>
      <c r="B56" s="41">
        <v>2.4934207569343961E-2</v>
      </c>
      <c r="C56" s="42">
        <v>9.100417861091243E-3</v>
      </c>
      <c r="D56" s="42">
        <v>9.963027923190395E-3</v>
      </c>
      <c r="E56" s="42">
        <v>8.1871255966365387E-3</v>
      </c>
      <c r="F56" s="42">
        <v>4.1881235295643058E-3</v>
      </c>
      <c r="G56" s="42">
        <v>1.3061139647573897E-3</v>
      </c>
      <c r="H56" s="42">
        <v>2.0510549890614193E-2</v>
      </c>
      <c r="I56" s="42">
        <v>7.5087498819510663E-3</v>
      </c>
      <c r="J56" s="42">
        <v>3.0240676226165247E-2</v>
      </c>
      <c r="K56" s="43">
        <v>5.123723367504579E-4</v>
      </c>
      <c r="M56" s="16" t="str">
        <f t="shared" si="0"/>
        <v>ANTONIA</v>
      </c>
      <c r="N56" s="20" t="b">
        <f t="shared" si="1"/>
        <v>0</v>
      </c>
      <c r="U56" s="16" t="str">
        <f t="shared" si="2"/>
        <v>ANTONIA</v>
      </c>
      <c r="V56" s="16">
        <f t="shared" si="3"/>
        <v>5.123723367504579E-4</v>
      </c>
      <c r="W56" s="16">
        <f t="shared" si="4"/>
        <v>7.9374162800693177E-4</v>
      </c>
    </row>
    <row r="57" spans="1:23" x14ac:dyDescent="0.25">
      <c r="A57" s="12" t="s">
        <v>67</v>
      </c>
      <c r="B57" s="44">
        <v>2.5869073800265215E-2</v>
      </c>
      <c r="C57" s="45">
        <v>1.0153936269206836E-2</v>
      </c>
      <c r="D57" s="45">
        <v>1.0879612777822499E-2</v>
      </c>
      <c r="E57" s="45">
        <v>9.2149388209767751E-3</v>
      </c>
      <c r="F57" s="45">
        <v>4.898702780277678E-3</v>
      </c>
      <c r="G57" s="45">
        <v>1.5229288856391868E-3</v>
      </c>
      <c r="H57" s="45">
        <v>2.2651240353831308E-2</v>
      </c>
      <c r="I57" s="45">
        <v>8.3209442210642644E-3</v>
      </c>
      <c r="J57" s="45">
        <v>3.2194209704198853E-2</v>
      </c>
      <c r="K57" s="46">
        <v>4.3846472098147196E-4</v>
      </c>
      <c r="M57" s="18" t="str">
        <f t="shared" si="0"/>
        <v>ANTONIA</v>
      </c>
      <c r="N57" s="17" t="b">
        <f t="shared" si="1"/>
        <v>0</v>
      </c>
      <c r="U57" s="18" t="str">
        <f t="shared" si="2"/>
        <v>ANTONIA</v>
      </c>
      <c r="V57" s="18">
        <f t="shared" si="3"/>
        <v>4.3846472098147196E-4</v>
      </c>
      <c r="W57" s="18">
        <f t="shared" si="4"/>
        <v>1.0844641646577148E-3</v>
      </c>
    </row>
    <row r="58" spans="1:23" x14ac:dyDescent="0.25">
      <c r="A58" s="12" t="s">
        <v>67</v>
      </c>
      <c r="B58" s="44">
        <v>1.9739074511394974E-2</v>
      </c>
      <c r="C58" s="45">
        <v>6.0440291444337326E-3</v>
      </c>
      <c r="D58" s="45">
        <v>1.1046513521942207E-2</v>
      </c>
      <c r="E58" s="45">
        <v>8.9647366204941795E-3</v>
      </c>
      <c r="F58" s="45">
        <v>3.1148604320508817E-3</v>
      </c>
      <c r="G58" s="45">
        <v>1.3492835685799537E-3</v>
      </c>
      <c r="H58" s="45">
        <v>1.599765342403555E-2</v>
      </c>
      <c r="I58" s="45">
        <v>8.1649108406907263E-3</v>
      </c>
      <c r="J58" s="45">
        <v>2.7710025924078965E-2</v>
      </c>
      <c r="K58" s="46">
        <v>1.5903695111003178E-3</v>
      </c>
      <c r="M58" s="18" t="str">
        <f t="shared" si="0"/>
        <v>TRUMPET</v>
      </c>
      <c r="N58" s="17" t="b">
        <f t="shared" si="1"/>
        <v>1</v>
      </c>
      <c r="U58" s="18" t="str">
        <f t="shared" si="2"/>
        <v>TRUMPET</v>
      </c>
      <c r="V58" s="18">
        <f t="shared" si="3"/>
        <v>1.3492835685799537E-3</v>
      </c>
      <c r="W58" s="18">
        <f t="shared" si="4"/>
        <v>2.410859425203641E-4</v>
      </c>
    </row>
    <row r="59" spans="1:23" x14ac:dyDescent="0.25">
      <c r="A59" s="12" t="s">
        <v>67</v>
      </c>
      <c r="B59" s="44">
        <v>2.9375747641390382E-2</v>
      </c>
      <c r="C59" s="45">
        <v>1.12395662352523E-2</v>
      </c>
      <c r="D59" s="45">
        <v>9.3729366778191794E-3</v>
      </c>
      <c r="E59" s="45">
        <v>6.88578851369126E-3</v>
      </c>
      <c r="F59" s="45">
        <v>5.3036382461482921E-3</v>
      </c>
      <c r="G59" s="45">
        <v>1.5321373729799866E-3</v>
      </c>
      <c r="H59" s="45">
        <v>2.375878972092027E-2</v>
      </c>
      <c r="I59" s="45">
        <v>7.5040988485005605E-3</v>
      </c>
      <c r="J59" s="45">
        <v>3.4377813794024867E-2</v>
      </c>
      <c r="K59" s="46">
        <v>6.426469953584998E-4</v>
      </c>
      <c r="M59" s="18" t="str">
        <f t="shared" si="0"/>
        <v>ANTONIA</v>
      </c>
      <c r="N59" s="17" t="b">
        <f t="shared" si="1"/>
        <v>0</v>
      </c>
      <c r="U59" s="18" t="str">
        <f t="shared" si="2"/>
        <v>ANTONIA</v>
      </c>
      <c r="V59" s="18">
        <f t="shared" si="3"/>
        <v>6.426469953584998E-4</v>
      </c>
      <c r="W59" s="18">
        <f t="shared" si="4"/>
        <v>8.8949037762148676E-4</v>
      </c>
    </row>
    <row r="60" spans="1:23" x14ac:dyDescent="0.25">
      <c r="A60" s="12" t="s">
        <v>67</v>
      </c>
      <c r="B60" s="44">
        <v>2.2978425791455447E-2</v>
      </c>
      <c r="C60" s="45">
        <v>8.1181274395971392E-3</v>
      </c>
      <c r="D60" s="45">
        <v>1.1304932867304137E-2</v>
      </c>
      <c r="E60" s="45">
        <v>9.0181137616360957E-3</v>
      </c>
      <c r="F60" s="45">
        <v>4.8354545744977787E-3</v>
      </c>
      <c r="G60" s="45">
        <v>8.1354952536361654E-4</v>
      </c>
      <c r="H60" s="45">
        <v>1.9537414304787157E-2</v>
      </c>
      <c r="I60" s="45">
        <v>9.572242164796952E-3</v>
      </c>
      <c r="J60" s="45">
        <v>2.9975152664446638E-2</v>
      </c>
      <c r="K60" s="46">
        <v>1.5055403919885489E-4</v>
      </c>
      <c r="M60" s="18" t="str">
        <f t="shared" si="0"/>
        <v>ANTONIA</v>
      </c>
      <c r="N60" s="17" t="b">
        <f t="shared" si="1"/>
        <v>0</v>
      </c>
      <c r="U60" s="18" t="str">
        <f t="shared" si="2"/>
        <v>ANTONIA</v>
      </c>
      <c r="V60" s="18">
        <f t="shared" si="3"/>
        <v>1.5055403919885489E-4</v>
      </c>
      <c r="W60" s="18">
        <f t="shared" si="4"/>
        <v>6.6299548616476165E-4</v>
      </c>
    </row>
    <row r="61" spans="1:23" x14ac:dyDescent="0.25">
      <c r="A61" s="12" t="s">
        <v>27</v>
      </c>
      <c r="B61" s="44" t="s">
        <v>27</v>
      </c>
      <c r="C61" s="45" t="s">
        <v>27</v>
      </c>
      <c r="D61" s="45" t="s">
        <v>27</v>
      </c>
      <c r="E61" s="45" t="s">
        <v>27</v>
      </c>
      <c r="F61" s="45" t="s">
        <v>27</v>
      </c>
      <c r="G61" s="45" t="s">
        <v>27</v>
      </c>
      <c r="H61" s="45" t="s">
        <v>27</v>
      </c>
      <c r="I61" s="45" t="s">
        <v>27</v>
      </c>
      <c r="J61" s="45" t="s">
        <v>27</v>
      </c>
      <c r="K61" s="46" t="s">
        <v>27</v>
      </c>
      <c r="M61" s="18" t="e">
        <f t="shared" si="0"/>
        <v>#N/A</v>
      </c>
      <c r="N61" s="17" t="e">
        <f t="shared" si="1"/>
        <v>#N/A</v>
      </c>
      <c r="U61" s="18" t="e">
        <f t="shared" si="2"/>
        <v>#N/A</v>
      </c>
      <c r="V61" s="18">
        <f t="shared" si="3"/>
        <v>0</v>
      </c>
      <c r="W61" s="18" t="e">
        <f t="shared" si="4"/>
        <v>#NUM!</v>
      </c>
    </row>
    <row r="62" spans="1:23" x14ac:dyDescent="0.25">
      <c r="A62" s="12" t="s">
        <v>27</v>
      </c>
      <c r="B62" s="44" t="s">
        <v>27</v>
      </c>
      <c r="C62" s="45" t="s">
        <v>27</v>
      </c>
      <c r="D62" s="45" t="s">
        <v>27</v>
      </c>
      <c r="E62" s="45" t="s">
        <v>27</v>
      </c>
      <c r="F62" s="45" t="s">
        <v>27</v>
      </c>
      <c r="G62" s="45" t="s">
        <v>27</v>
      </c>
      <c r="H62" s="45" t="s">
        <v>27</v>
      </c>
      <c r="I62" s="45" t="s">
        <v>27</v>
      </c>
      <c r="J62" s="45" t="s">
        <v>27</v>
      </c>
      <c r="K62" s="46" t="s">
        <v>27</v>
      </c>
      <c r="M62" s="18" t="e">
        <f t="shared" si="0"/>
        <v>#N/A</v>
      </c>
      <c r="N62" s="17" t="e">
        <f t="shared" si="1"/>
        <v>#N/A</v>
      </c>
      <c r="U62" s="18" t="e">
        <f t="shared" si="2"/>
        <v>#N/A</v>
      </c>
      <c r="V62" s="18">
        <f t="shared" si="3"/>
        <v>0</v>
      </c>
      <c r="W62" s="18" t="e">
        <f t="shared" si="4"/>
        <v>#NUM!</v>
      </c>
    </row>
    <row r="63" spans="1:23" x14ac:dyDescent="0.25">
      <c r="A63" s="12" t="s">
        <v>27</v>
      </c>
      <c r="B63" s="44" t="s">
        <v>27</v>
      </c>
      <c r="C63" s="45" t="s">
        <v>27</v>
      </c>
      <c r="D63" s="45" t="s">
        <v>27</v>
      </c>
      <c r="E63" s="45" t="s">
        <v>27</v>
      </c>
      <c r="F63" s="45" t="s">
        <v>27</v>
      </c>
      <c r="G63" s="45" t="s">
        <v>27</v>
      </c>
      <c r="H63" s="45" t="s">
        <v>27</v>
      </c>
      <c r="I63" s="45" t="s">
        <v>27</v>
      </c>
      <c r="J63" s="45" t="s">
        <v>27</v>
      </c>
      <c r="K63" s="46" t="s">
        <v>27</v>
      </c>
      <c r="M63" s="18" t="e">
        <f t="shared" si="0"/>
        <v>#N/A</v>
      </c>
      <c r="N63" s="17" t="e">
        <f t="shared" si="1"/>
        <v>#N/A</v>
      </c>
      <c r="U63" s="18" t="e">
        <f t="shared" si="2"/>
        <v>#N/A</v>
      </c>
      <c r="V63" s="18">
        <f t="shared" si="3"/>
        <v>0</v>
      </c>
      <c r="W63" s="18" t="e">
        <f t="shared" si="4"/>
        <v>#NUM!</v>
      </c>
    </row>
    <row r="64" spans="1:23" ht="15.75" thickBot="1" x14ac:dyDescent="0.3">
      <c r="A64" s="12" t="s">
        <v>27</v>
      </c>
      <c r="B64" s="44" t="s">
        <v>27</v>
      </c>
      <c r="C64" s="45" t="s">
        <v>27</v>
      </c>
      <c r="D64" s="45" t="s">
        <v>27</v>
      </c>
      <c r="E64" s="45" t="s">
        <v>27</v>
      </c>
      <c r="F64" s="45" t="s">
        <v>27</v>
      </c>
      <c r="G64" s="45" t="s">
        <v>27</v>
      </c>
      <c r="H64" s="45" t="s">
        <v>27</v>
      </c>
      <c r="I64" s="45" t="s">
        <v>27</v>
      </c>
      <c r="J64" s="45" t="s">
        <v>27</v>
      </c>
      <c r="K64" s="46" t="s">
        <v>27</v>
      </c>
      <c r="M64" s="18" t="e">
        <f t="shared" si="0"/>
        <v>#N/A</v>
      </c>
      <c r="N64" s="17" t="e">
        <f t="shared" si="1"/>
        <v>#N/A</v>
      </c>
      <c r="U64" s="18" t="e">
        <f t="shared" si="2"/>
        <v>#N/A</v>
      </c>
      <c r="V64" s="18">
        <f t="shared" si="3"/>
        <v>0</v>
      </c>
      <c r="W64" s="18" t="e">
        <f t="shared" si="4"/>
        <v>#NUM!</v>
      </c>
    </row>
    <row r="65" spans="1:23" ht="15.75" thickBot="1" x14ac:dyDescent="0.3">
      <c r="A65" s="13" t="s">
        <v>27</v>
      </c>
      <c r="B65" s="47" t="s">
        <v>27</v>
      </c>
      <c r="C65" s="48" t="s">
        <v>27</v>
      </c>
      <c r="D65" s="48" t="s">
        <v>27</v>
      </c>
      <c r="E65" s="48" t="s">
        <v>27</v>
      </c>
      <c r="F65" s="48" t="s">
        <v>27</v>
      </c>
      <c r="G65" s="48" t="s">
        <v>27</v>
      </c>
      <c r="H65" s="48" t="s">
        <v>27</v>
      </c>
      <c r="I65" s="48" t="s">
        <v>27</v>
      </c>
      <c r="J65" s="48" t="s">
        <v>27</v>
      </c>
      <c r="K65" s="49" t="s">
        <v>27</v>
      </c>
      <c r="M65" s="19" t="e">
        <f t="shared" si="0"/>
        <v>#N/A</v>
      </c>
      <c r="N65" s="21" t="e">
        <f t="shared" si="1"/>
        <v>#N/A</v>
      </c>
      <c r="O65" s="30">
        <f>COUNTIF($N56:$N65,TRUE)/(10 - COUNTIF($N56:$N65,"#N/A"))</f>
        <v>0.2</v>
      </c>
      <c r="U65" s="19" t="e">
        <f t="shared" si="2"/>
        <v>#N/A</v>
      </c>
      <c r="V65" s="19">
        <f t="shared" si="3"/>
        <v>0</v>
      </c>
      <c r="W65" s="19" t="e">
        <f t="shared" si="4"/>
        <v>#NUM!</v>
      </c>
    </row>
    <row r="66" spans="1:23" x14ac:dyDescent="0.25">
      <c r="A66" s="11" t="s">
        <v>68</v>
      </c>
      <c r="B66" s="41">
        <v>4.6773334904227915E-4</v>
      </c>
      <c r="C66" s="42">
        <v>4.7917326125568229E-3</v>
      </c>
      <c r="D66" s="42">
        <v>1.3778675438507965E-2</v>
      </c>
      <c r="E66" s="42">
        <v>1.2429655374726574E-2</v>
      </c>
      <c r="F66" s="42">
        <v>3.0381554024873896E-3</v>
      </c>
      <c r="G66" s="42">
        <v>3.958732503679477E-3</v>
      </c>
      <c r="H66" s="42">
        <v>9.8597997957457564E-4</v>
      </c>
      <c r="I66" s="42">
        <v>2.2142939321908077E-2</v>
      </c>
      <c r="J66" s="42">
        <v>3.3420927918468082E-3</v>
      </c>
      <c r="K66" s="43">
        <v>4.9149750456255192E-3</v>
      </c>
      <c r="M66" s="16" t="str">
        <f t="shared" si="0"/>
        <v>BANANAS</v>
      </c>
      <c r="N66" s="20" t="b">
        <f t="shared" si="1"/>
        <v>0</v>
      </c>
      <c r="U66" s="16" t="str">
        <f t="shared" si="2"/>
        <v>BANANAS</v>
      </c>
      <c r="V66" s="16">
        <f t="shared" si="3"/>
        <v>4.6773334904227915E-4</v>
      </c>
      <c r="W66" s="16">
        <f t="shared" si="4"/>
        <v>5.182466305322965E-4</v>
      </c>
    </row>
    <row r="67" spans="1:23" x14ac:dyDescent="0.25">
      <c r="A67" s="12" t="s">
        <v>68</v>
      </c>
      <c r="B67" s="44">
        <v>1.8520902151180872E-3</v>
      </c>
      <c r="C67" s="45">
        <v>6.0352902499414569E-3</v>
      </c>
      <c r="D67" s="45">
        <v>1.2890782797415528E-2</v>
      </c>
      <c r="E67" s="45">
        <v>1.1434817436593719E-2</v>
      </c>
      <c r="F67" s="45">
        <v>4.0039817936701047E-3</v>
      </c>
      <c r="G67" s="45">
        <v>5.380566399985672E-3</v>
      </c>
      <c r="H67" s="45">
        <v>3.8854273327659922E-3</v>
      </c>
      <c r="I67" s="45">
        <v>2.4763918607113491E-2</v>
      </c>
      <c r="J67" s="45">
        <v>3.2453363518746003E-4</v>
      </c>
      <c r="K67" s="46">
        <v>4.5205782033975409E-3</v>
      </c>
      <c r="M67" s="18" t="str">
        <f t="shared" si="0"/>
        <v>DAVE</v>
      </c>
      <c r="N67" s="17" t="b">
        <f t="shared" si="1"/>
        <v>0</v>
      </c>
      <c r="U67" s="18" t="str">
        <f t="shared" si="2"/>
        <v>DAVE</v>
      </c>
      <c r="V67" s="18">
        <f t="shared" si="3"/>
        <v>3.2453363518746003E-4</v>
      </c>
      <c r="W67" s="18">
        <f t="shared" si="4"/>
        <v>1.5275565799306272E-3</v>
      </c>
    </row>
    <row r="68" spans="1:23" x14ac:dyDescent="0.25">
      <c r="A68" s="12" t="s">
        <v>68</v>
      </c>
      <c r="B68" s="44">
        <v>3.6495241839745382E-4</v>
      </c>
      <c r="C68" s="45">
        <v>4.4284986608351447E-3</v>
      </c>
      <c r="D68" s="45">
        <v>1.6160593492603161E-2</v>
      </c>
      <c r="E68" s="45">
        <v>1.4344118561667073E-2</v>
      </c>
      <c r="F68" s="45">
        <v>3.8765985277724154E-3</v>
      </c>
      <c r="G68" s="45">
        <v>5.2387376009641606E-3</v>
      </c>
      <c r="H68" s="45">
        <v>1.3228332651527078E-3</v>
      </c>
      <c r="I68" s="45">
        <v>2.4681986226047944E-2</v>
      </c>
      <c r="J68" s="45">
        <v>3.931188734433301E-3</v>
      </c>
      <c r="K68" s="46">
        <v>3.1033417182048974E-3</v>
      </c>
      <c r="M68" s="18" t="str">
        <f t="shared" si="0"/>
        <v>BANANAS</v>
      </c>
      <c r="N68" s="17" t="b">
        <f t="shared" si="1"/>
        <v>0</v>
      </c>
      <c r="U68" s="18" t="str">
        <f t="shared" si="2"/>
        <v>BANANAS</v>
      </c>
      <c r="V68" s="18">
        <f t="shared" si="3"/>
        <v>3.6495241839745382E-4</v>
      </c>
      <c r="W68" s="18">
        <f t="shared" si="4"/>
        <v>9.5788084675525395E-4</v>
      </c>
    </row>
    <row r="69" spans="1:23" x14ac:dyDescent="0.25">
      <c r="A69" s="12" t="s">
        <v>68</v>
      </c>
      <c r="B69" s="44">
        <v>2.4012167335619242E-3</v>
      </c>
      <c r="C69" s="45">
        <v>6.7647613218073579E-3</v>
      </c>
      <c r="D69" s="45">
        <v>1.2454166746517822E-2</v>
      </c>
      <c r="E69" s="45">
        <v>1.0949061434602784E-2</v>
      </c>
      <c r="F69" s="45">
        <v>3.3427273797469511E-3</v>
      </c>
      <c r="G69" s="45">
        <v>5.4553110176503222E-3</v>
      </c>
      <c r="H69" s="45">
        <v>4.9925037894499105E-3</v>
      </c>
      <c r="I69" s="45">
        <v>2.6020435468341679E-2</v>
      </c>
      <c r="J69" s="45">
        <v>1.1216980879599006E-3</v>
      </c>
      <c r="K69" s="46">
        <v>4.4984384073341269E-3</v>
      </c>
      <c r="M69" s="18" t="str">
        <f t="shared" si="0"/>
        <v>DAVE</v>
      </c>
      <c r="N69" s="17" t="b">
        <f t="shared" si="1"/>
        <v>0</v>
      </c>
      <c r="U69" s="18" t="str">
        <f t="shared" si="2"/>
        <v>DAVE</v>
      </c>
      <c r="V69" s="18">
        <f t="shared" si="3"/>
        <v>1.1216980879599006E-3</v>
      </c>
      <c r="W69" s="18">
        <f t="shared" si="4"/>
        <v>1.2795186456020236E-3</v>
      </c>
    </row>
    <row r="70" spans="1:23" x14ac:dyDescent="0.25">
      <c r="A70" s="12" t="s">
        <v>68</v>
      </c>
      <c r="B70" s="44">
        <v>6.7892589658101465E-4</v>
      </c>
      <c r="C70" s="45">
        <v>5.652430131635881E-3</v>
      </c>
      <c r="D70" s="45">
        <v>1.4040150667075844E-2</v>
      </c>
      <c r="E70" s="45">
        <v>1.2421178003514348E-2</v>
      </c>
      <c r="F70" s="45">
        <v>2.7391788516063411E-3</v>
      </c>
      <c r="G70" s="45">
        <v>4.9776730426968748E-3</v>
      </c>
      <c r="H70" s="45">
        <v>2.1518909324829485E-3</v>
      </c>
      <c r="I70" s="45">
        <v>2.4403253804063697E-2</v>
      </c>
      <c r="J70" s="45">
        <v>3.2660375708477851E-3</v>
      </c>
      <c r="K70" s="46">
        <v>3.8611173044269687E-3</v>
      </c>
      <c r="M70" s="18" t="str">
        <f t="shared" ref="M70:M105" si="5">INDEX($B$5:$K$5,MATCH(MIN($B70:$K70),$B70:$K70,0))</f>
        <v>BANANAS</v>
      </c>
      <c r="N70" s="17" t="b">
        <f t="shared" ref="N70:N105" si="6">$M70 = $A70</f>
        <v>0</v>
      </c>
      <c r="U70" s="18" t="str">
        <f t="shared" ref="U70:U105" si="7">INDEX($B$5:$K$5,MATCH(MIN($B70:$K70),$B70:$K70,0))</f>
        <v>BANANAS</v>
      </c>
      <c r="V70" s="18">
        <f t="shared" si="3"/>
        <v>6.7892589658101465E-4</v>
      </c>
      <c r="W70" s="18">
        <f t="shared" si="4"/>
        <v>1.4729650359019339E-3</v>
      </c>
    </row>
    <row r="71" spans="1:23" x14ac:dyDescent="0.25">
      <c r="A71" s="12" t="s">
        <v>27</v>
      </c>
      <c r="B71" s="44" t="s">
        <v>27</v>
      </c>
      <c r="C71" s="45" t="s">
        <v>27</v>
      </c>
      <c r="D71" s="45" t="s">
        <v>27</v>
      </c>
      <c r="E71" s="45" t="s">
        <v>27</v>
      </c>
      <c r="F71" s="45" t="s">
        <v>27</v>
      </c>
      <c r="G71" s="45" t="s">
        <v>27</v>
      </c>
      <c r="H71" s="45" t="s">
        <v>27</v>
      </c>
      <c r="I71" s="45" t="s">
        <v>27</v>
      </c>
      <c r="J71" s="45" t="s">
        <v>27</v>
      </c>
      <c r="K71" s="46" t="s">
        <v>27</v>
      </c>
      <c r="M71" s="18" t="e">
        <f t="shared" si="5"/>
        <v>#N/A</v>
      </c>
      <c r="N71" s="17" t="e">
        <f t="shared" si="6"/>
        <v>#N/A</v>
      </c>
      <c r="U71" s="18" t="e">
        <f t="shared" si="7"/>
        <v>#N/A</v>
      </c>
      <c r="V71" s="18">
        <f t="shared" ref="V71:V105" si="8">MIN(B71:K71)</f>
        <v>0</v>
      </c>
      <c r="W71" s="18" t="e">
        <f t="shared" ref="W71:W105" si="9">SMALL(B71:K71,2)-V71</f>
        <v>#NUM!</v>
      </c>
    </row>
    <row r="72" spans="1:23" x14ac:dyDescent="0.25">
      <c r="A72" s="12" t="s">
        <v>27</v>
      </c>
      <c r="B72" s="44" t="s">
        <v>27</v>
      </c>
      <c r="C72" s="45" t="s">
        <v>27</v>
      </c>
      <c r="D72" s="45" t="s">
        <v>27</v>
      </c>
      <c r="E72" s="45" t="s">
        <v>27</v>
      </c>
      <c r="F72" s="45" t="s">
        <v>27</v>
      </c>
      <c r="G72" s="45" t="s">
        <v>27</v>
      </c>
      <c r="H72" s="45" t="s">
        <v>27</v>
      </c>
      <c r="I72" s="45" t="s">
        <v>27</v>
      </c>
      <c r="J72" s="45" t="s">
        <v>27</v>
      </c>
      <c r="K72" s="46" t="s">
        <v>27</v>
      </c>
      <c r="M72" s="18" t="e">
        <f t="shared" si="5"/>
        <v>#N/A</v>
      </c>
      <c r="N72" s="17" t="e">
        <f t="shared" si="6"/>
        <v>#N/A</v>
      </c>
      <c r="U72" s="18" t="e">
        <f t="shared" si="7"/>
        <v>#N/A</v>
      </c>
      <c r="V72" s="18">
        <f t="shared" si="8"/>
        <v>0</v>
      </c>
      <c r="W72" s="18" t="e">
        <f t="shared" si="9"/>
        <v>#NUM!</v>
      </c>
    </row>
    <row r="73" spans="1:23" x14ac:dyDescent="0.25">
      <c r="A73" s="12" t="s">
        <v>27</v>
      </c>
      <c r="B73" s="44" t="s">
        <v>27</v>
      </c>
      <c r="C73" s="45" t="s">
        <v>27</v>
      </c>
      <c r="D73" s="45" t="s">
        <v>27</v>
      </c>
      <c r="E73" s="45" t="s">
        <v>27</v>
      </c>
      <c r="F73" s="45" t="s">
        <v>27</v>
      </c>
      <c r="G73" s="45" t="s">
        <v>27</v>
      </c>
      <c r="H73" s="45" t="s">
        <v>27</v>
      </c>
      <c r="I73" s="45" t="s">
        <v>27</v>
      </c>
      <c r="J73" s="45" t="s">
        <v>27</v>
      </c>
      <c r="K73" s="46" t="s">
        <v>27</v>
      </c>
      <c r="M73" s="18" t="e">
        <f t="shared" si="5"/>
        <v>#N/A</v>
      </c>
      <c r="N73" s="17" t="e">
        <f t="shared" si="6"/>
        <v>#N/A</v>
      </c>
      <c r="U73" s="18" t="e">
        <f t="shared" si="7"/>
        <v>#N/A</v>
      </c>
      <c r="V73" s="18">
        <f t="shared" si="8"/>
        <v>0</v>
      </c>
      <c r="W73" s="18" t="e">
        <f t="shared" si="9"/>
        <v>#NUM!</v>
      </c>
    </row>
    <row r="74" spans="1:23" ht="15.75" thickBot="1" x14ac:dyDescent="0.3">
      <c r="A74" s="12" t="s">
        <v>27</v>
      </c>
      <c r="B74" s="44" t="s">
        <v>27</v>
      </c>
      <c r="C74" s="45" t="s">
        <v>27</v>
      </c>
      <c r="D74" s="45" t="s">
        <v>27</v>
      </c>
      <c r="E74" s="45" t="s">
        <v>27</v>
      </c>
      <c r="F74" s="45" t="s">
        <v>27</v>
      </c>
      <c r="G74" s="45" t="s">
        <v>27</v>
      </c>
      <c r="H74" s="45" t="s">
        <v>27</v>
      </c>
      <c r="I74" s="45" t="s">
        <v>27</v>
      </c>
      <c r="J74" s="45" t="s">
        <v>27</v>
      </c>
      <c r="K74" s="46" t="s">
        <v>27</v>
      </c>
      <c r="M74" s="18" t="e">
        <f t="shared" si="5"/>
        <v>#N/A</v>
      </c>
      <c r="N74" s="17" t="e">
        <f t="shared" si="6"/>
        <v>#N/A</v>
      </c>
      <c r="U74" s="18" t="e">
        <f t="shared" si="7"/>
        <v>#N/A</v>
      </c>
      <c r="V74" s="18">
        <f t="shared" si="8"/>
        <v>0</v>
      </c>
      <c r="W74" s="18" t="e">
        <f t="shared" si="9"/>
        <v>#NUM!</v>
      </c>
    </row>
    <row r="75" spans="1:23" ht="15.75" thickBot="1" x14ac:dyDescent="0.3">
      <c r="A75" s="13" t="s">
        <v>27</v>
      </c>
      <c r="B75" s="47" t="s">
        <v>27</v>
      </c>
      <c r="C75" s="48" t="s">
        <v>27</v>
      </c>
      <c r="D75" s="48" t="s">
        <v>27</v>
      </c>
      <c r="E75" s="48" t="s">
        <v>27</v>
      </c>
      <c r="F75" s="48" t="s">
        <v>27</v>
      </c>
      <c r="G75" s="48" t="s">
        <v>27</v>
      </c>
      <c r="H75" s="48" t="s">
        <v>27</v>
      </c>
      <c r="I75" s="48" t="s">
        <v>27</v>
      </c>
      <c r="J75" s="48" t="s">
        <v>27</v>
      </c>
      <c r="K75" s="49" t="s">
        <v>27</v>
      </c>
      <c r="M75" s="19" t="e">
        <f t="shared" si="5"/>
        <v>#N/A</v>
      </c>
      <c r="N75" s="21" t="e">
        <f t="shared" si="6"/>
        <v>#N/A</v>
      </c>
      <c r="O75" s="30">
        <f>COUNTIF($N66:$N75,TRUE)/(10 - COUNTIF($N66:$N75,"#N/A"))</f>
        <v>0</v>
      </c>
      <c r="U75" s="19" t="e">
        <f t="shared" si="7"/>
        <v>#N/A</v>
      </c>
      <c r="V75" s="19">
        <f t="shared" si="8"/>
        <v>0</v>
      </c>
      <c r="W75" s="19" t="e">
        <f t="shared" si="9"/>
        <v>#NUM!</v>
      </c>
    </row>
    <row r="76" spans="1:23" x14ac:dyDescent="0.25">
      <c r="A76" s="11" t="s">
        <v>69</v>
      </c>
      <c r="B76" s="41">
        <v>3.6856441094562181E-2</v>
      </c>
      <c r="C76" s="42">
        <v>1.6175999266378867E-2</v>
      </c>
      <c r="D76" s="42">
        <v>8.9019734951012661E-3</v>
      </c>
      <c r="E76" s="42">
        <v>6.7747522154808833E-3</v>
      </c>
      <c r="F76" s="42">
        <v>5.8936123311694351E-3</v>
      </c>
      <c r="G76" s="42">
        <v>3.1095954802521589E-3</v>
      </c>
      <c r="H76" s="42">
        <v>2.9301106212766069E-2</v>
      </c>
      <c r="I76" s="42">
        <v>3.59710000915699E-3</v>
      </c>
      <c r="J76" s="42">
        <v>4.1537220336302229E-2</v>
      </c>
      <c r="K76" s="43">
        <v>4.3244580498897657E-5</v>
      </c>
      <c r="M76" s="16" t="str">
        <f t="shared" si="5"/>
        <v>ANTONIA</v>
      </c>
      <c r="N76" s="20" t="b">
        <f t="shared" si="6"/>
        <v>0</v>
      </c>
      <c r="U76" s="16" t="str">
        <f t="shared" si="7"/>
        <v>ANTONIA</v>
      </c>
      <c r="V76" s="16">
        <f t="shared" si="8"/>
        <v>4.3244580498897657E-5</v>
      </c>
      <c r="W76" s="16">
        <f t="shared" si="9"/>
        <v>3.0663508997532613E-3</v>
      </c>
    </row>
    <row r="77" spans="1:23" x14ac:dyDescent="0.25">
      <c r="A77" s="12" t="s">
        <v>69</v>
      </c>
      <c r="B77" s="44">
        <v>3.5939561610452392E-2</v>
      </c>
      <c r="C77" s="45">
        <v>1.7495657258748451E-2</v>
      </c>
      <c r="D77" s="45">
        <v>1.1282119085363272E-2</v>
      </c>
      <c r="E77" s="45">
        <v>9.3184339029823374E-3</v>
      </c>
      <c r="F77" s="45">
        <v>9.296360144314628E-3</v>
      </c>
      <c r="G77" s="45">
        <v>2.0468517654959025E-3</v>
      </c>
      <c r="H77" s="45">
        <v>3.1063368137883924E-2</v>
      </c>
      <c r="I77" s="45">
        <v>1.02567093831148E-3</v>
      </c>
      <c r="J77" s="45">
        <v>4.0389967356223445E-2</v>
      </c>
      <c r="K77" s="46">
        <v>9.4539487488731668E-4</v>
      </c>
      <c r="M77" s="18" t="str">
        <f t="shared" si="5"/>
        <v>ANTONIA</v>
      </c>
      <c r="N77" s="17" t="b">
        <f t="shared" si="6"/>
        <v>0</v>
      </c>
      <c r="U77" s="18" t="str">
        <f t="shared" si="7"/>
        <v>ANTONIA</v>
      </c>
      <c r="V77" s="18">
        <f t="shared" si="8"/>
        <v>9.4539487488731668E-4</v>
      </c>
      <c r="W77" s="18">
        <f t="shared" si="9"/>
        <v>8.0276063424163276E-5</v>
      </c>
    </row>
    <row r="78" spans="1:23" x14ac:dyDescent="0.25">
      <c r="A78" s="12" t="s">
        <v>69</v>
      </c>
      <c r="B78" s="44">
        <v>3.7014986578896195E-2</v>
      </c>
      <c r="C78" s="45">
        <v>1.7131150064730621E-2</v>
      </c>
      <c r="D78" s="45">
        <v>1.0418400168647637E-2</v>
      </c>
      <c r="E78" s="45">
        <v>8.6729312048207247E-3</v>
      </c>
      <c r="F78" s="45">
        <v>6.8222945865812129E-3</v>
      </c>
      <c r="G78" s="45">
        <v>2.974672112489184E-3</v>
      </c>
      <c r="H78" s="45">
        <v>3.1212430033266337E-2</v>
      </c>
      <c r="I78" s="45">
        <v>3.4600823232987521E-3</v>
      </c>
      <c r="J78" s="45">
        <v>4.2034090541705579E-2</v>
      </c>
      <c r="K78" s="46">
        <v>4.2534114467538894E-4</v>
      </c>
      <c r="M78" s="18" t="str">
        <f t="shared" si="5"/>
        <v>ANTONIA</v>
      </c>
      <c r="N78" s="17" t="b">
        <f t="shared" si="6"/>
        <v>0</v>
      </c>
      <c r="U78" s="18" t="str">
        <f t="shared" si="7"/>
        <v>ANTONIA</v>
      </c>
      <c r="V78" s="18">
        <f t="shared" si="8"/>
        <v>4.2534114467538894E-4</v>
      </c>
      <c r="W78" s="18">
        <f t="shared" si="9"/>
        <v>2.5493309678137951E-3</v>
      </c>
    </row>
    <row r="79" spans="1:23" x14ac:dyDescent="0.25">
      <c r="A79" s="12" t="s">
        <v>69</v>
      </c>
      <c r="B79" s="44">
        <v>3.5307488542761993E-2</v>
      </c>
      <c r="C79" s="45">
        <v>1.5318297348204455E-2</v>
      </c>
      <c r="D79" s="45">
        <v>9.0228049639103133E-3</v>
      </c>
      <c r="E79" s="45">
        <v>7.2809629242840818E-3</v>
      </c>
      <c r="F79" s="45">
        <v>6.1589835445046816E-3</v>
      </c>
      <c r="G79" s="45">
        <v>2.2299007686352144E-3</v>
      </c>
      <c r="H79" s="45">
        <v>2.9058157279289773E-2</v>
      </c>
      <c r="I79" s="45">
        <v>9.1849534873566022E-4</v>
      </c>
      <c r="J79" s="45">
        <v>3.9069351194158497E-2</v>
      </c>
      <c r="K79" s="46">
        <v>6.811263917521921E-5</v>
      </c>
      <c r="M79" s="18" t="str">
        <f t="shared" si="5"/>
        <v>ANTONIA</v>
      </c>
      <c r="N79" s="17" t="b">
        <f t="shared" si="6"/>
        <v>0</v>
      </c>
      <c r="U79" s="18" t="str">
        <f t="shared" si="7"/>
        <v>ANTONIA</v>
      </c>
      <c r="V79" s="18">
        <f t="shared" si="8"/>
        <v>6.811263917521921E-5</v>
      </c>
      <c r="W79" s="18">
        <f t="shared" si="9"/>
        <v>8.5038270956044101E-4</v>
      </c>
    </row>
    <row r="80" spans="1:23" x14ac:dyDescent="0.25">
      <c r="A80" s="12" t="s">
        <v>69</v>
      </c>
      <c r="B80" s="44">
        <v>3.7047406601500577E-2</v>
      </c>
      <c r="C80" s="45">
        <v>1.7299664902782706E-2</v>
      </c>
      <c r="D80" s="45">
        <v>1.1605667649980332E-2</v>
      </c>
      <c r="E80" s="45">
        <v>9.4971729583483849E-3</v>
      </c>
      <c r="F80" s="45">
        <v>6.5534913488404269E-3</v>
      </c>
      <c r="G80" s="45">
        <v>2.9359039999359501E-3</v>
      </c>
      <c r="H80" s="45">
        <v>3.0824775567961742E-2</v>
      </c>
      <c r="I80" s="45">
        <v>3.1599681690923885E-3</v>
      </c>
      <c r="J80" s="45">
        <v>4.2707977234517844E-2</v>
      </c>
      <c r="K80" s="46">
        <v>1.0120739365601615E-3</v>
      </c>
      <c r="M80" s="18" t="str">
        <f t="shared" si="5"/>
        <v>ANTONIA</v>
      </c>
      <c r="N80" s="17" t="b">
        <f t="shared" si="6"/>
        <v>0</v>
      </c>
      <c r="U80" s="18" t="str">
        <f t="shared" si="7"/>
        <v>ANTONIA</v>
      </c>
      <c r="V80" s="18">
        <f t="shared" si="8"/>
        <v>1.0120739365601615E-3</v>
      </c>
      <c r="W80" s="18">
        <f t="shared" si="9"/>
        <v>1.9238300633757886E-3</v>
      </c>
    </row>
    <row r="81" spans="1:23" x14ac:dyDescent="0.25">
      <c r="A81" s="12" t="s">
        <v>27</v>
      </c>
      <c r="B81" s="44" t="s">
        <v>27</v>
      </c>
      <c r="C81" s="45" t="s">
        <v>27</v>
      </c>
      <c r="D81" s="45" t="s">
        <v>27</v>
      </c>
      <c r="E81" s="45" t="s">
        <v>27</v>
      </c>
      <c r="F81" s="45" t="s">
        <v>27</v>
      </c>
      <c r="G81" s="45" t="s">
        <v>27</v>
      </c>
      <c r="H81" s="45" t="s">
        <v>27</v>
      </c>
      <c r="I81" s="45" t="s">
        <v>27</v>
      </c>
      <c r="J81" s="45" t="s">
        <v>27</v>
      </c>
      <c r="K81" s="46" t="s">
        <v>27</v>
      </c>
      <c r="M81" s="18" t="e">
        <f t="shared" si="5"/>
        <v>#N/A</v>
      </c>
      <c r="N81" s="17" t="e">
        <f t="shared" si="6"/>
        <v>#N/A</v>
      </c>
      <c r="U81" s="18" t="e">
        <f t="shared" si="7"/>
        <v>#N/A</v>
      </c>
      <c r="V81" s="18">
        <f t="shared" si="8"/>
        <v>0</v>
      </c>
      <c r="W81" s="18" t="e">
        <f t="shared" si="9"/>
        <v>#NUM!</v>
      </c>
    </row>
    <row r="82" spans="1:23" x14ac:dyDescent="0.25">
      <c r="A82" s="12" t="s">
        <v>27</v>
      </c>
      <c r="B82" s="44" t="s">
        <v>27</v>
      </c>
      <c r="C82" s="45" t="s">
        <v>27</v>
      </c>
      <c r="D82" s="45" t="s">
        <v>27</v>
      </c>
      <c r="E82" s="45" t="s">
        <v>27</v>
      </c>
      <c r="F82" s="45" t="s">
        <v>27</v>
      </c>
      <c r="G82" s="45" t="s">
        <v>27</v>
      </c>
      <c r="H82" s="45" t="s">
        <v>27</v>
      </c>
      <c r="I82" s="45" t="s">
        <v>27</v>
      </c>
      <c r="J82" s="45" t="s">
        <v>27</v>
      </c>
      <c r="K82" s="46" t="s">
        <v>27</v>
      </c>
      <c r="M82" s="18" t="e">
        <f t="shared" si="5"/>
        <v>#N/A</v>
      </c>
      <c r="N82" s="17" t="e">
        <f t="shared" si="6"/>
        <v>#N/A</v>
      </c>
      <c r="U82" s="18" t="e">
        <f t="shared" si="7"/>
        <v>#N/A</v>
      </c>
      <c r="V82" s="18">
        <f t="shared" si="8"/>
        <v>0</v>
      </c>
      <c r="W82" s="18" t="e">
        <f t="shared" si="9"/>
        <v>#NUM!</v>
      </c>
    </row>
    <row r="83" spans="1:23" x14ac:dyDescent="0.25">
      <c r="A83" s="12" t="s">
        <v>27</v>
      </c>
      <c r="B83" s="44" t="s">
        <v>27</v>
      </c>
      <c r="C83" s="45" t="s">
        <v>27</v>
      </c>
      <c r="D83" s="45" t="s">
        <v>27</v>
      </c>
      <c r="E83" s="45" t="s">
        <v>27</v>
      </c>
      <c r="F83" s="45" t="s">
        <v>27</v>
      </c>
      <c r="G83" s="45" t="s">
        <v>27</v>
      </c>
      <c r="H83" s="45" t="s">
        <v>27</v>
      </c>
      <c r="I83" s="45" t="s">
        <v>27</v>
      </c>
      <c r="J83" s="45" t="s">
        <v>27</v>
      </c>
      <c r="K83" s="46" t="s">
        <v>27</v>
      </c>
      <c r="M83" s="18" t="e">
        <f t="shared" si="5"/>
        <v>#N/A</v>
      </c>
      <c r="N83" s="17" t="e">
        <f t="shared" si="6"/>
        <v>#N/A</v>
      </c>
      <c r="U83" s="18" t="e">
        <f t="shared" si="7"/>
        <v>#N/A</v>
      </c>
      <c r="V83" s="18">
        <f t="shared" si="8"/>
        <v>0</v>
      </c>
      <c r="W83" s="18" t="e">
        <f t="shared" si="9"/>
        <v>#NUM!</v>
      </c>
    </row>
    <row r="84" spans="1:23" ht="15.75" thickBot="1" x14ac:dyDescent="0.3">
      <c r="A84" s="12" t="s">
        <v>27</v>
      </c>
      <c r="B84" s="44" t="s">
        <v>27</v>
      </c>
      <c r="C84" s="45" t="s">
        <v>27</v>
      </c>
      <c r="D84" s="45" t="s">
        <v>27</v>
      </c>
      <c r="E84" s="45" t="s">
        <v>27</v>
      </c>
      <c r="F84" s="45" t="s">
        <v>27</v>
      </c>
      <c r="G84" s="45" t="s">
        <v>27</v>
      </c>
      <c r="H84" s="45" t="s">
        <v>27</v>
      </c>
      <c r="I84" s="45" t="s">
        <v>27</v>
      </c>
      <c r="J84" s="45" t="s">
        <v>27</v>
      </c>
      <c r="K84" s="46" t="s">
        <v>27</v>
      </c>
      <c r="M84" s="18" t="e">
        <f t="shared" si="5"/>
        <v>#N/A</v>
      </c>
      <c r="N84" s="17" t="e">
        <f t="shared" si="6"/>
        <v>#N/A</v>
      </c>
      <c r="U84" s="18" t="e">
        <f t="shared" si="7"/>
        <v>#N/A</v>
      </c>
      <c r="V84" s="18">
        <f t="shared" si="8"/>
        <v>0</v>
      </c>
      <c r="W84" s="18" t="e">
        <f t="shared" si="9"/>
        <v>#NUM!</v>
      </c>
    </row>
    <row r="85" spans="1:23" ht="15.75" thickBot="1" x14ac:dyDescent="0.3">
      <c r="A85" s="13" t="s">
        <v>27</v>
      </c>
      <c r="B85" s="47" t="s">
        <v>27</v>
      </c>
      <c r="C85" s="48" t="s">
        <v>27</v>
      </c>
      <c r="D85" s="48" t="s">
        <v>27</v>
      </c>
      <c r="E85" s="48" t="s">
        <v>27</v>
      </c>
      <c r="F85" s="48" t="s">
        <v>27</v>
      </c>
      <c r="G85" s="48" t="s">
        <v>27</v>
      </c>
      <c r="H85" s="48" t="s">
        <v>27</v>
      </c>
      <c r="I85" s="48" t="s">
        <v>27</v>
      </c>
      <c r="J85" s="48" t="s">
        <v>27</v>
      </c>
      <c r="K85" s="49" t="s">
        <v>27</v>
      </c>
      <c r="M85" s="19" t="e">
        <f t="shared" si="5"/>
        <v>#N/A</v>
      </c>
      <c r="N85" s="21" t="e">
        <f t="shared" si="6"/>
        <v>#N/A</v>
      </c>
      <c r="O85" s="30">
        <f>COUNTIF($N76:$N85,TRUE)/(10 - COUNTIF($N76:$N85,"#N/A"))</f>
        <v>0</v>
      </c>
      <c r="U85" s="19" t="e">
        <f t="shared" si="7"/>
        <v>#N/A</v>
      </c>
      <c r="V85" s="19">
        <f t="shared" si="8"/>
        <v>0</v>
      </c>
      <c r="W85" s="19" t="e">
        <f t="shared" si="9"/>
        <v>#NUM!</v>
      </c>
    </row>
    <row r="86" spans="1:23" x14ac:dyDescent="0.25">
      <c r="A86" s="11" t="s">
        <v>70</v>
      </c>
      <c r="B86" s="41">
        <v>2.3723154410669467E-3</v>
      </c>
      <c r="C86" s="42">
        <v>4.8711212533419524E-3</v>
      </c>
      <c r="D86" s="42">
        <v>1.4521484531211364E-2</v>
      </c>
      <c r="E86" s="42">
        <v>1.3209641646359111E-2</v>
      </c>
      <c r="F86" s="42">
        <v>4.9242731824684534E-3</v>
      </c>
      <c r="G86" s="42">
        <v>4.8101896521277185E-3</v>
      </c>
      <c r="H86" s="42">
        <v>4.4719769751896052E-3</v>
      </c>
      <c r="I86" s="42">
        <v>2.2686212129049366E-2</v>
      </c>
      <c r="J86" s="42">
        <v>4.1200615797728352E-4</v>
      </c>
      <c r="K86" s="43">
        <v>4.799923917920763E-3</v>
      </c>
      <c r="M86" s="16" t="str">
        <f t="shared" si="5"/>
        <v>DAVE</v>
      </c>
      <c r="N86" s="20" t="b">
        <f t="shared" si="6"/>
        <v>1</v>
      </c>
      <c r="U86" s="16" t="str">
        <f t="shared" si="7"/>
        <v>DAVE</v>
      </c>
      <c r="V86" s="16">
        <f t="shared" si="8"/>
        <v>4.1200615797728352E-4</v>
      </c>
      <c r="W86" s="16">
        <f t="shared" si="9"/>
        <v>1.9603092830896632E-3</v>
      </c>
    </row>
    <row r="87" spans="1:23" x14ac:dyDescent="0.25">
      <c r="A87" s="12" t="s">
        <v>70</v>
      </c>
      <c r="B87" s="44">
        <v>2.0282101017003173E-3</v>
      </c>
      <c r="C87" s="45">
        <v>4.6229598681920541E-3</v>
      </c>
      <c r="D87" s="45">
        <v>1.3894676863277257E-2</v>
      </c>
      <c r="E87" s="45">
        <v>1.2278506483327765E-2</v>
      </c>
      <c r="F87" s="45">
        <v>5.5793151436567571E-3</v>
      </c>
      <c r="G87" s="45">
        <v>5.0184883809192863E-3</v>
      </c>
      <c r="H87" s="45">
        <v>4.9080752671867289E-3</v>
      </c>
      <c r="I87" s="45">
        <v>2.34593516663269E-2</v>
      </c>
      <c r="J87" s="45">
        <v>1.790065466819972E-3</v>
      </c>
      <c r="K87" s="46">
        <v>5.0560384787439999E-3</v>
      </c>
      <c r="M87" s="18" t="str">
        <f t="shared" si="5"/>
        <v>DAVE</v>
      </c>
      <c r="N87" s="17" t="b">
        <f t="shared" si="6"/>
        <v>1</v>
      </c>
      <c r="U87" s="18" t="str">
        <f t="shared" si="7"/>
        <v>DAVE</v>
      </c>
      <c r="V87" s="18">
        <f t="shared" si="8"/>
        <v>1.790065466819972E-3</v>
      </c>
      <c r="W87" s="18">
        <f t="shared" si="9"/>
        <v>2.3814463488034537E-4</v>
      </c>
    </row>
    <row r="88" spans="1:23" x14ac:dyDescent="0.25">
      <c r="A88" s="12" t="s">
        <v>70</v>
      </c>
      <c r="B88" s="44">
        <v>5.1182394596079386E-3</v>
      </c>
      <c r="C88" s="45">
        <v>6.4324043158972815E-3</v>
      </c>
      <c r="D88" s="45">
        <v>1.462111572300993E-2</v>
      </c>
      <c r="E88" s="45">
        <v>1.297005484089884E-2</v>
      </c>
      <c r="F88" s="45">
        <v>6.1319006857266456E-3</v>
      </c>
      <c r="G88" s="45">
        <v>6.4863674329925496E-3</v>
      </c>
      <c r="H88" s="45">
        <v>7.6983689134768052E-3</v>
      </c>
      <c r="I88" s="45">
        <v>2.6235163522087379E-2</v>
      </c>
      <c r="J88" s="45">
        <v>5.5024074307126677E-3</v>
      </c>
      <c r="K88" s="46">
        <v>5.1633342747141302E-3</v>
      </c>
      <c r="M88" s="18" t="str">
        <f t="shared" si="5"/>
        <v>BANANAS</v>
      </c>
      <c r="N88" s="17" t="b">
        <f t="shared" si="6"/>
        <v>0</v>
      </c>
      <c r="U88" s="18" t="str">
        <f t="shared" si="7"/>
        <v>BANANAS</v>
      </c>
      <c r="V88" s="18">
        <f t="shared" si="8"/>
        <v>5.1182394596079386E-3</v>
      </c>
      <c r="W88" s="18">
        <f t="shared" si="9"/>
        <v>4.5094815106191607E-5</v>
      </c>
    </row>
    <row r="89" spans="1:23" x14ac:dyDescent="0.25">
      <c r="A89" s="12" t="s">
        <v>70</v>
      </c>
      <c r="B89" s="44">
        <v>5.1704129908435523E-3</v>
      </c>
      <c r="C89" s="45">
        <v>6.4260188231463882E-3</v>
      </c>
      <c r="D89" s="45">
        <v>1.4431636539064752E-2</v>
      </c>
      <c r="E89" s="45">
        <v>1.2991029411811588E-2</v>
      </c>
      <c r="F89" s="45">
        <v>5.3062767225964189E-3</v>
      </c>
      <c r="G89" s="45">
        <v>5.7854201958889781E-3</v>
      </c>
      <c r="H89" s="45">
        <v>7.7801412523087754E-3</v>
      </c>
      <c r="I89" s="45">
        <v>2.4687970829598272E-2</v>
      </c>
      <c r="J89" s="45">
        <v>5.3717825211258424E-3</v>
      </c>
      <c r="K89" s="46">
        <v>5.7375582773411069E-3</v>
      </c>
      <c r="M89" s="18" t="str">
        <f t="shared" si="5"/>
        <v>BANANAS</v>
      </c>
      <c r="N89" s="17" t="b">
        <f t="shared" si="6"/>
        <v>0</v>
      </c>
      <c r="U89" s="18" t="str">
        <f t="shared" si="7"/>
        <v>BANANAS</v>
      </c>
      <c r="V89" s="18">
        <f t="shared" si="8"/>
        <v>5.1704129908435523E-3</v>
      </c>
      <c r="W89" s="18">
        <f t="shared" si="9"/>
        <v>1.3586373175286659E-4</v>
      </c>
    </row>
    <row r="90" spans="1:23" x14ac:dyDescent="0.25">
      <c r="A90" s="12" t="s">
        <v>70</v>
      </c>
      <c r="B90" s="44">
        <v>4.0143577107543196E-3</v>
      </c>
      <c r="C90" s="45">
        <v>6.3866175663903225E-3</v>
      </c>
      <c r="D90" s="45">
        <v>1.2888044504069832E-2</v>
      </c>
      <c r="E90" s="45">
        <v>1.1687916951089637E-2</v>
      </c>
      <c r="F90" s="45">
        <v>3.6663760320198874E-3</v>
      </c>
      <c r="G90" s="45">
        <v>4.369952818037778E-3</v>
      </c>
      <c r="H90" s="45">
        <v>6.8360770888915984E-3</v>
      </c>
      <c r="I90" s="45">
        <v>2.2614855813315796E-2</v>
      </c>
      <c r="J90" s="45">
        <v>3.0330982610384111E-3</v>
      </c>
      <c r="K90" s="46">
        <v>6.0673556816940449E-3</v>
      </c>
      <c r="M90" s="18" t="str">
        <f t="shared" si="5"/>
        <v>DAVE</v>
      </c>
      <c r="N90" s="17" t="b">
        <f t="shared" si="6"/>
        <v>1</v>
      </c>
      <c r="U90" s="18" t="str">
        <f t="shared" si="7"/>
        <v>DAVE</v>
      </c>
      <c r="V90" s="18">
        <f t="shared" si="8"/>
        <v>3.0330982610384111E-3</v>
      </c>
      <c r="W90" s="18">
        <f t="shared" si="9"/>
        <v>6.3327777098147638E-4</v>
      </c>
    </row>
    <row r="91" spans="1:23" x14ac:dyDescent="0.25">
      <c r="A91" s="12" t="s">
        <v>27</v>
      </c>
      <c r="B91" s="44" t="s">
        <v>27</v>
      </c>
      <c r="C91" s="45" t="s">
        <v>27</v>
      </c>
      <c r="D91" s="45" t="s">
        <v>27</v>
      </c>
      <c r="E91" s="45" t="s">
        <v>27</v>
      </c>
      <c r="F91" s="45" t="s">
        <v>27</v>
      </c>
      <c r="G91" s="45" t="s">
        <v>27</v>
      </c>
      <c r="H91" s="45" t="s">
        <v>27</v>
      </c>
      <c r="I91" s="45" t="s">
        <v>27</v>
      </c>
      <c r="J91" s="45" t="s">
        <v>27</v>
      </c>
      <c r="K91" s="46" t="s">
        <v>27</v>
      </c>
      <c r="M91" s="18" t="e">
        <f t="shared" si="5"/>
        <v>#N/A</v>
      </c>
      <c r="N91" s="17" t="e">
        <f t="shared" si="6"/>
        <v>#N/A</v>
      </c>
      <c r="U91" s="18" t="e">
        <f t="shared" si="7"/>
        <v>#N/A</v>
      </c>
      <c r="V91" s="18">
        <f t="shared" si="8"/>
        <v>0</v>
      </c>
      <c r="W91" s="18" t="e">
        <f t="shared" si="9"/>
        <v>#NUM!</v>
      </c>
    </row>
    <row r="92" spans="1:23" x14ac:dyDescent="0.25">
      <c r="A92" s="12" t="s">
        <v>27</v>
      </c>
      <c r="B92" s="44" t="s">
        <v>27</v>
      </c>
      <c r="C92" s="45" t="s">
        <v>27</v>
      </c>
      <c r="D92" s="45" t="s">
        <v>27</v>
      </c>
      <c r="E92" s="45" t="s">
        <v>27</v>
      </c>
      <c r="F92" s="45" t="s">
        <v>27</v>
      </c>
      <c r="G92" s="45" t="s">
        <v>27</v>
      </c>
      <c r="H92" s="45" t="s">
        <v>27</v>
      </c>
      <c r="I92" s="45" t="s">
        <v>27</v>
      </c>
      <c r="J92" s="45" t="s">
        <v>27</v>
      </c>
      <c r="K92" s="46" t="s">
        <v>27</v>
      </c>
      <c r="M92" s="18" t="e">
        <f t="shared" si="5"/>
        <v>#N/A</v>
      </c>
      <c r="N92" s="17" t="e">
        <f t="shared" si="6"/>
        <v>#N/A</v>
      </c>
      <c r="U92" s="18" t="e">
        <f t="shared" si="7"/>
        <v>#N/A</v>
      </c>
      <c r="V92" s="18">
        <f t="shared" si="8"/>
        <v>0</v>
      </c>
      <c r="W92" s="18" t="e">
        <f t="shared" si="9"/>
        <v>#NUM!</v>
      </c>
    </row>
    <row r="93" spans="1:23" x14ac:dyDescent="0.25">
      <c r="A93" s="12" t="s">
        <v>27</v>
      </c>
      <c r="B93" s="44" t="s">
        <v>27</v>
      </c>
      <c r="C93" s="45" t="s">
        <v>27</v>
      </c>
      <c r="D93" s="45" t="s">
        <v>27</v>
      </c>
      <c r="E93" s="45" t="s">
        <v>27</v>
      </c>
      <c r="F93" s="45" t="s">
        <v>27</v>
      </c>
      <c r="G93" s="45" t="s">
        <v>27</v>
      </c>
      <c r="H93" s="45" t="s">
        <v>27</v>
      </c>
      <c r="I93" s="45" t="s">
        <v>27</v>
      </c>
      <c r="J93" s="45" t="s">
        <v>27</v>
      </c>
      <c r="K93" s="46" t="s">
        <v>27</v>
      </c>
      <c r="M93" s="18" t="e">
        <f t="shared" si="5"/>
        <v>#N/A</v>
      </c>
      <c r="N93" s="17" t="e">
        <f t="shared" si="6"/>
        <v>#N/A</v>
      </c>
      <c r="U93" s="18" t="e">
        <f t="shared" si="7"/>
        <v>#N/A</v>
      </c>
      <c r="V93" s="18">
        <f t="shared" si="8"/>
        <v>0</v>
      </c>
      <c r="W93" s="18" t="e">
        <f t="shared" si="9"/>
        <v>#NUM!</v>
      </c>
    </row>
    <row r="94" spans="1:23" ht="15.75" thickBot="1" x14ac:dyDescent="0.3">
      <c r="A94" s="12" t="s">
        <v>27</v>
      </c>
      <c r="B94" s="44" t="s">
        <v>27</v>
      </c>
      <c r="C94" s="45" t="s">
        <v>27</v>
      </c>
      <c r="D94" s="45" t="s">
        <v>27</v>
      </c>
      <c r="E94" s="45" t="s">
        <v>27</v>
      </c>
      <c r="F94" s="45" t="s">
        <v>27</v>
      </c>
      <c r="G94" s="45" t="s">
        <v>27</v>
      </c>
      <c r="H94" s="45" t="s">
        <v>27</v>
      </c>
      <c r="I94" s="45" t="s">
        <v>27</v>
      </c>
      <c r="J94" s="45" t="s">
        <v>27</v>
      </c>
      <c r="K94" s="46" t="s">
        <v>27</v>
      </c>
      <c r="M94" s="18" t="e">
        <f t="shared" si="5"/>
        <v>#N/A</v>
      </c>
      <c r="N94" s="17" t="e">
        <f t="shared" si="6"/>
        <v>#N/A</v>
      </c>
      <c r="U94" s="18" t="e">
        <f t="shared" si="7"/>
        <v>#N/A</v>
      </c>
      <c r="V94" s="18">
        <f t="shared" si="8"/>
        <v>0</v>
      </c>
      <c r="W94" s="18" t="e">
        <f t="shared" si="9"/>
        <v>#NUM!</v>
      </c>
    </row>
    <row r="95" spans="1:23" ht="15.75" thickBot="1" x14ac:dyDescent="0.3">
      <c r="A95" s="13" t="s">
        <v>27</v>
      </c>
      <c r="B95" s="47" t="s">
        <v>27</v>
      </c>
      <c r="C95" s="48" t="s">
        <v>27</v>
      </c>
      <c r="D95" s="48" t="s">
        <v>27</v>
      </c>
      <c r="E95" s="48" t="s">
        <v>27</v>
      </c>
      <c r="F95" s="48" t="s">
        <v>27</v>
      </c>
      <c r="G95" s="48" t="s">
        <v>27</v>
      </c>
      <c r="H95" s="48" t="s">
        <v>27</v>
      </c>
      <c r="I95" s="48" t="s">
        <v>27</v>
      </c>
      <c r="J95" s="48" t="s">
        <v>27</v>
      </c>
      <c r="K95" s="49" t="s">
        <v>27</v>
      </c>
      <c r="M95" s="19" t="e">
        <f t="shared" si="5"/>
        <v>#N/A</v>
      </c>
      <c r="N95" s="21" t="e">
        <f t="shared" si="6"/>
        <v>#N/A</v>
      </c>
      <c r="O95" s="30">
        <f>COUNTIF($N86:$N95,TRUE)/(10 - COUNTIF($N86:$N95,"#N/A"))</f>
        <v>0.6</v>
      </c>
      <c r="U95" s="19" t="e">
        <f t="shared" si="7"/>
        <v>#N/A</v>
      </c>
      <c r="V95" s="19">
        <f t="shared" si="8"/>
        <v>0</v>
      </c>
      <c r="W95" s="19" t="e">
        <f t="shared" si="9"/>
        <v>#NUM!</v>
      </c>
    </row>
    <row r="96" spans="1:23" x14ac:dyDescent="0.25">
      <c r="A96" s="11" t="s">
        <v>71</v>
      </c>
      <c r="B96" s="41">
        <v>1.8671132421307239E-2</v>
      </c>
      <c r="C96" s="42">
        <v>5.2577076551507743E-3</v>
      </c>
      <c r="D96" s="42">
        <v>1.1911594947675706E-2</v>
      </c>
      <c r="E96" s="42">
        <v>1.0061900380495679E-2</v>
      </c>
      <c r="F96" s="42">
        <v>3.3174510496974379E-3</v>
      </c>
      <c r="G96" s="42">
        <v>9.1906263142971885E-4</v>
      </c>
      <c r="H96" s="42">
        <v>1.568041484744967E-2</v>
      </c>
      <c r="I96" s="42">
        <v>1.3228080917455014E-2</v>
      </c>
      <c r="J96" s="42">
        <v>2.3371913030848693E-2</v>
      </c>
      <c r="K96" s="43">
        <v>1.1095754781355986E-3</v>
      </c>
      <c r="M96" s="16" t="str">
        <f t="shared" si="5"/>
        <v>TRUMPET</v>
      </c>
      <c r="N96" s="20" t="b">
        <f t="shared" si="6"/>
        <v>0</v>
      </c>
      <c r="U96" s="16" t="str">
        <f t="shared" si="7"/>
        <v>TRUMPET</v>
      </c>
      <c r="V96" s="16">
        <f t="shared" si="8"/>
        <v>9.1906263142971885E-4</v>
      </c>
      <c r="W96" s="16">
        <f t="shared" si="9"/>
        <v>1.9051284670587977E-4</v>
      </c>
    </row>
    <row r="97" spans="1:23" x14ac:dyDescent="0.25">
      <c r="A97" s="12" t="s">
        <v>71</v>
      </c>
      <c r="B97" s="44">
        <v>1.7781126462807006E-2</v>
      </c>
      <c r="C97" s="45">
        <v>4.1297197904904027E-3</v>
      </c>
      <c r="D97" s="45">
        <v>1.0185995046361879E-2</v>
      </c>
      <c r="E97" s="45">
        <v>8.7268366814739137E-3</v>
      </c>
      <c r="F97" s="45">
        <v>1.327904107619713E-3</v>
      </c>
      <c r="G97" s="45">
        <v>2.3846288094890936E-4</v>
      </c>
      <c r="H97" s="45">
        <v>1.4476007042803879E-2</v>
      </c>
      <c r="I97" s="45">
        <v>1.1889337406503525E-2</v>
      </c>
      <c r="J97" s="45">
        <v>2.2297444508176278E-2</v>
      </c>
      <c r="K97" s="46">
        <v>2.3939464934335866E-3</v>
      </c>
      <c r="M97" s="18" t="str">
        <f t="shared" si="5"/>
        <v>TRUMPET</v>
      </c>
      <c r="N97" s="17" t="b">
        <f t="shared" si="6"/>
        <v>0</v>
      </c>
      <c r="U97" s="18" t="str">
        <f t="shared" si="7"/>
        <v>TRUMPET</v>
      </c>
      <c r="V97" s="18">
        <f t="shared" si="8"/>
        <v>2.3846288094890936E-4</v>
      </c>
      <c r="W97" s="18">
        <f t="shared" si="9"/>
        <v>1.0894412266708037E-3</v>
      </c>
    </row>
    <row r="98" spans="1:23" x14ac:dyDescent="0.25">
      <c r="A98" s="12" t="s">
        <v>71</v>
      </c>
      <c r="B98" s="44">
        <v>1.7928179065402443E-2</v>
      </c>
      <c r="C98" s="45">
        <v>4.6990213594781064E-3</v>
      </c>
      <c r="D98" s="45">
        <v>9.6117026303726965E-3</v>
      </c>
      <c r="E98" s="45">
        <v>8.293362181030944E-3</v>
      </c>
      <c r="F98" s="45">
        <v>1.7194353173889659E-3</v>
      </c>
      <c r="G98" s="45">
        <v>8.1168144649446453E-4</v>
      </c>
      <c r="H98" s="45">
        <v>1.3978554924461045E-2</v>
      </c>
      <c r="I98" s="45">
        <v>9.8807763931138375E-3</v>
      </c>
      <c r="J98" s="45">
        <v>2.1510306122743596E-2</v>
      </c>
      <c r="K98" s="46">
        <v>3.1392902222121318E-3</v>
      </c>
      <c r="M98" s="18" t="str">
        <f t="shared" si="5"/>
        <v>TRUMPET</v>
      </c>
      <c r="N98" s="17" t="b">
        <f t="shared" si="6"/>
        <v>0</v>
      </c>
      <c r="U98" s="18" t="str">
        <f t="shared" si="7"/>
        <v>TRUMPET</v>
      </c>
      <c r="V98" s="18">
        <f t="shared" si="8"/>
        <v>8.1168144649446453E-4</v>
      </c>
      <c r="W98" s="18">
        <f t="shared" si="9"/>
        <v>9.0775387089450134E-4</v>
      </c>
    </row>
    <row r="99" spans="1:23" x14ac:dyDescent="0.25">
      <c r="A99" s="12" t="s">
        <v>71</v>
      </c>
      <c r="B99" s="44">
        <v>1.4593433446857663E-2</v>
      </c>
      <c r="C99" s="45">
        <v>3.6466389435394174E-3</v>
      </c>
      <c r="D99" s="45">
        <v>1.4559501007943851E-2</v>
      </c>
      <c r="E99" s="45">
        <v>1.2571695522971275E-2</v>
      </c>
      <c r="F99" s="45">
        <v>3.467590083172681E-3</v>
      </c>
      <c r="G99" s="45">
        <v>1.5359749555115491E-3</v>
      </c>
      <c r="H99" s="45">
        <v>1.2468329532568847E-2</v>
      </c>
      <c r="I99" s="45">
        <v>1.4153116410256836E-2</v>
      </c>
      <c r="J99" s="45">
        <v>2.08034924451444E-2</v>
      </c>
      <c r="K99" s="46">
        <v>1.381374505873988E-3</v>
      </c>
      <c r="M99" s="18" t="str">
        <f t="shared" si="5"/>
        <v>ANTONIA</v>
      </c>
      <c r="N99" s="17" t="b">
        <f t="shared" si="6"/>
        <v>1</v>
      </c>
      <c r="U99" s="18" t="str">
        <f t="shared" si="7"/>
        <v>ANTONIA</v>
      </c>
      <c r="V99" s="18">
        <f t="shared" si="8"/>
        <v>1.381374505873988E-3</v>
      </c>
      <c r="W99" s="18">
        <f t="shared" si="9"/>
        <v>1.5460044963756109E-4</v>
      </c>
    </row>
    <row r="100" spans="1:23" x14ac:dyDescent="0.25">
      <c r="A100" s="12" t="s">
        <v>71</v>
      </c>
      <c r="B100" s="44">
        <v>1.7225151181130955E-2</v>
      </c>
      <c r="C100" s="45">
        <v>5.1083412599037623E-3</v>
      </c>
      <c r="D100" s="45">
        <v>1.5587424403527818E-2</v>
      </c>
      <c r="E100" s="45">
        <v>1.3430102675291749E-2</v>
      </c>
      <c r="F100" s="45">
        <v>2.6477832440609458E-3</v>
      </c>
      <c r="G100" s="45">
        <v>8.223698311671389E-4</v>
      </c>
      <c r="H100" s="45">
        <v>1.5440151827885667E-2</v>
      </c>
      <c r="I100" s="45">
        <v>1.3457335231460976E-2</v>
      </c>
      <c r="J100" s="45">
        <v>2.4959833461423567E-2</v>
      </c>
      <c r="K100" s="46">
        <v>2.5676228325336847E-4</v>
      </c>
      <c r="M100" s="18" t="str">
        <f t="shared" si="5"/>
        <v>ANTONIA</v>
      </c>
      <c r="N100" s="17" t="b">
        <f t="shared" si="6"/>
        <v>1</v>
      </c>
      <c r="U100" s="18" t="str">
        <f t="shared" si="7"/>
        <v>ANTONIA</v>
      </c>
      <c r="V100" s="18">
        <f t="shared" si="8"/>
        <v>2.5676228325336847E-4</v>
      </c>
      <c r="W100" s="18">
        <f t="shared" si="9"/>
        <v>5.6560754791377043E-4</v>
      </c>
    </row>
    <row r="101" spans="1:23" x14ac:dyDescent="0.25">
      <c r="A101" s="12" t="s">
        <v>27</v>
      </c>
      <c r="B101" s="44" t="s">
        <v>27</v>
      </c>
      <c r="C101" s="45" t="s">
        <v>27</v>
      </c>
      <c r="D101" s="45" t="s">
        <v>27</v>
      </c>
      <c r="E101" s="45" t="s">
        <v>27</v>
      </c>
      <c r="F101" s="45" t="s">
        <v>27</v>
      </c>
      <c r="G101" s="45" t="s">
        <v>27</v>
      </c>
      <c r="H101" s="45" t="s">
        <v>27</v>
      </c>
      <c r="I101" s="45" t="s">
        <v>27</v>
      </c>
      <c r="J101" s="45" t="s">
        <v>27</v>
      </c>
      <c r="K101" s="46" t="s">
        <v>27</v>
      </c>
      <c r="M101" s="18" t="e">
        <f t="shared" si="5"/>
        <v>#N/A</v>
      </c>
      <c r="N101" s="17" t="e">
        <f t="shared" si="6"/>
        <v>#N/A</v>
      </c>
      <c r="U101" s="18" t="e">
        <f t="shared" si="7"/>
        <v>#N/A</v>
      </c>
      <c r="V101" s="18">
        <f t="shared" si="8"/>
        <v>0</v>
      </c>
      <c r="W101" s="18" t="e">
        <f t="shared" si="9"/>
        <v>#NUM!</v>
      </c>
    </row>
    <row r="102" spans="1:23" x14ac:dyDescent="0.25">
      <c r="A102" s="12" t="s">
        <v>27</v>
      </c>
      <c r="B102" s="44" t="s">
        <v>27</v>
      </c>
      <c r="C102" s="45" t="s">
        <v>27</v>
      </c>
      <c r="D102" s="45" t="s">
        <v>27</v>
      </c>
      <c r="E102" s="45" t="s">
        <v>27</v>
      </c>
      <c r="F102" s="45" t="s">
        <v>27</v>
      </c>
      <c r="G102" s="45" t="s">
        <v>27</v>
      </c>
      <c r="H102" s="45" t="s">
        <v>27</v>
      </c>
      <c r="I102" s="45" t="s">
        <v>27</v>
      </c>
      <c r="J102" s="45" t="s">
        <v>27</v>
      </c>
      <c r="K102" s="46" t="s">
        <v>27</v>
      </c>
      <c r="M102" s="18" t="e">
        <f t="shared" si="5"/>
        <v>#N/A</v>
      </c>
      <c r="N102" s="17" t="e">
        <f t="shared" si="6"/>
        <v>#N/A</v>
      </c>
      <c r="U102" s="18" t="e">
        <f t="shared" si="7"/>
        <v>#N/A</v>
      </c>
      <c r="V102" s="18">
        <f t="shared" si="8"/>
        <v>0</v>
      </c>
      <c r="W102" s="18" t="e">
        <f t="shared" si="9"/>
        <v>#NUM!</v>
      </c>
    </row>
    <row r="103" spans="1:23" x14ac:dyDescent="0.25">
      <c r="A103" s="12" t="s">
        <v>27</v>
      </c>
      <c r="B103" s="44" t="s">
        <v>27</v>
      </c>
      <c r="C103" s="45" t="s">
        <v>27</v>
      </c>
      <c r="D103" s="45" t="s">
        <v>27</v>
      </c>
      <c r="E103" s="45" t="s">
        <v>27</v>
      </c>
      <c r="F103" s="45" t="s">
        <v>27</v>
      </c>
      <c r="G103" s="45" t="s">
        <v>27</v>
      </c>
      <c r="H103" s="45" t="s">
        <v>27</v>
      </c>
      <c r="I103" s="45" t="s">
        <v>27</v>
      </c>
      <c r="J103" s="45" t="s">
        <v>27</v>
      </c>
      <c r="K103" s="46" t="s">
        <v>27</v>
      </c>
      <c r="M103" s="18" t="e">
        <f t="shared" si="5"/>
        <v>#N/A</v>
      </c>
      <c r="N103" s="17" t="e">
        <f t="shared" si="6"/>
        <v>#N/A</v>
      </c>
      <c r="U103" s="18" t="e">
        <f t="shared" si="7"/>
        <v>#N/A</v>
      </c>
      <c r="V103" s="18">
        <f t="shared" si="8"/>
        <v>0</v>
      </c>
      <c r="W103" s="18" t="e">
        <f t="shared" si="9"/>
        <v>#NUM!</v>
      </c>
    </row>
    <row r="104" spans="1:23" ht="15.75" thickBot="1" x14ac:dyDescent="0.3">
      <c r="A104" s="12" t="s">
        <v>27</v>
      </c>
      <c r="B104" s="44" t="s">
        <v>27</v>
      </c>
      <c r="C104" s="45" t="s">
        <v>27</v>
      </c>
      <c r="D104" s="45" t="s">
        <v>27</v>
      </c>
      <c r="E104" s="45" t="s">
        <v>27</v>
      </c>
      <c r="F104" s="45" t="s">
        <v>27</v>
      </c>
      <c r="G104" s="45" t="s">
        <v>27</v>
      </c>
      <c r="H104" s="45" t="s">
        <v>27</v>
      </c>
      <c r="I104" s="45" t="s">
        <v>27</v>
      </c>
      <c r="J104" s="45" t="s">
        <v>27</v>
      </c>
      <c r="K104" s="46" t="s">
        <v>27</v>
      </c>
      <c r="M104" s="18" t="e">
        <f t="shared" si="5"/>
        <v>#N/A</v>
      </c>
      <c r="N104" s="17" t="e">
        <f t="shared" si="6"/>
        <v>#N/A</v>
      </c>
      <c r="U104" s="18" t="e">
        <f t="shared" si="7"/>
        <v>#N/A</v>
      </c>
      <c r="V104" s="18">
        <f t="shared" si="8"/>
        <v>0</v>
      </c>
      <c r="W104" s="18" t="e">
        <f t="shared" si="9"/>
        <v>#NUM!</v>
      </c>
    </row>
    <row r="105" spans="1:23" ht="15.75" thickBot="1" x14ac:dyDescent="0.3">
      <c r="A105" s="13" t="s">
        <v>27</v>
      </c>
      <c r="B105" s="47" t="s">
        <v>27</v>
      </c>
      <c r="C105" s="48" t="s">
        <v>27</v>
      </c>
      <c r="D105" s="48" t="s">
        <v>27</v>
      </c>
      <c r="E105" s="48" t="s">
        <v>27</v>
      </c>
      <c r="F105" s="48" t="s">
        <v>27</v>
      </c>
      <c r="G105" s="48" t="s">
        <v>27</v>
      </c>
      <c r="H105" s="48" t="s">
        <v>27</v>
      </c>
      <c r="I105" s="48" t="s">
        <v>27</v>
      </c>
      <c r="J105" s="48" t="s">
        <v>27</v>
      </c>
      <c r="K105" s="49" t="s">
        <v>27</v>
      </c>
      <c r="M105" s="19" t="e">
        <f t="shared" si="5"/>
        <v>#N/A</v>
      </c>
      <c r="N105" s="21" t="e">
        <f t="shared" si="6"/>
        <v>#N/A</v>
      </c>
      <c r="O105" s="30">
        <f>COUNTIF($N96:$N105,TRUE)/(10 - COUNTIF($N96:$N105,"#N/A"))</f>
        <v>0.4</v>
      </c>
      <c r="U105" s="19" t="e">
        <f t="shared" si="7"/>
        <v>#N/A</v>
      </c>
      <c r="V105" s="19">
        <f t="shared" si="8"/>
        <v>0</v>
      </c>
      <c r="W105" s="19" t="e">
        <f t="shared" si="9"/>
        <v>#NUM!</v>
      </c>
    </row>
  </sheetData>
  <mergeCells count="2">
    <mergeCell ref="B4:K4"/>
    <mergeCell ref="R17:S17"/>
  </mergeCells>
  <conditionalFormatting sqref="B6:K6">
    <cfRule type="top10" dxfId="3623" priority="902" bottom="1" rank="1"/>
    <cfRule type="top10" dxfId="3622" priority="903" bottom="1" rank="2"/>
    <cfRule type="top10" dxfId="3621" priority="904" bottom="1" rank="3"/>
    <cfRule type="top10" dxfId="3620" priority="905" bottom="1" rank="4"/>
  </conditionalFormatting>
  <conditionalFormatting sqref="M6 A6">
    <cfRule type="duplicateValues" dxfId="3619" priority="901"/>
  </conditionalFormatting>
  <conditionalFormatting sqref="N6">
    <cfRule type="duplicateValues" dxfId="3618" priority="900"/>
  </conditionalFormatting>
  <conditionalFormatting sqref="B7:K7">
    <cfRule type="top10" dxfId="3617" priority="896" bottom="1" rank="1"/>
    <cfRule type="top10" dxfId="3616" priority="897" bottom="1" rank="2"/>
    <cfRule type="top10" dxfId="3615" priority="898" bottom="1" rank="3"/>
    <cfRule type="top10" dxfId="3614" priority="899" bottom="1" rank="4"/>
  </conditionalFormatting>
  <conditionalFormatting sqref="M7 A7">
    <cfRule type="duplicateValues" dxfId="3613" priority="895"/>
  </conditionalFormatting>
  <conditionalFormatting sqref="B8:K8">
    <cfRule type="top10" dxfId="3612" priority="891" bottom="1" rank="1"/>
    <cfRule type="top10" dxfId="3611" priority="892" bottom="1" rank="2"/>
    <cfRule type="top10" dxfId="3610" priority="893" bottom="1" rank="3"/>
    <cfRule type="top10" dxfId="3609" priority="894" bottom="1" rank="4"/>
  </conditionalFormatting>
  <conditionalFormatting sqref="M8 A8">
    <cfRule type="duplicateValues" dxfId="3608" priority="890"/>
  </conditionalFormatting>
  <conditionalFormatting sqref="B9:K9">
    <cfRule type="top10" dxfId="3607" priority="886" bottom="1" rank="1"/>
    <cfRule type="top10" dxfId="3606" priority="887" bottom="1" rank="2"/>
    <cfRule type="top10" dxfId="3605" priority="888" bottom="1" rank="3"/>
    <cfRule type="top10" dxfId="3604" priority="889" bottom="1" rank="4"/>
  </conditionalFormatting>
  <conditionalFormatting sqref="M9 A9">
    <cfRule type="duplicateValues" dxfId="3603" priority="885"/>
  </conditionalFormatting>
  <conditionalFormatting sqref="B10:K10">
    <cfRule type="top10" dxfId="3602" priority="881" bottom="1" rank="1"/>
    <cfRule type="top10" dxfId="3601" priority="882" bottom="1" rank="2"/>
    <cfRule type="top10" dxfId="3600" priority="883" bottom="1" rank="3"/>
    <cfRule type="top10" dxfId="3599" priority="884" bottom="1" rank="4"/>
  </conditionalFormatting>
  <conditionalFormatting sqref="M10 A10">
    <cfRule type="duplicateValues" dxfId="3598" priority="880"/>
  </conditionalFormatting>
  <conditionalFormatting sqref="B11:K11">
    <cfRule type="top10" dxfId="3597" priority="876" bottom="1" rank="1"/>
    <cfRule type="top10" dxfId="3596" priority="877" bottom="1" rank="2"/>
    <cfRule type="top10" dxfId="3595" priority="878" bottom="1" rank="3"/>
    <cfRule type="top10" dxfId="3594" priority="879" bottom="1" rank="4"/>
  </conditionalFormatting>
  <conditionalFormatting sqref="M11 A11">
    <cfRule type="duplicateValues" dxfId="3593" priority="875"/>
  </conditionalFormatting>
  <conditionalFormatting sqref="B12:K12">
    <cfRule type="top10" dxfId="3592" priority="871" bottom="1" rank="1"/>
    <cfRule type="top10" dxfId="3591" priority="872" bottom="1" rank="2"/>
    <cfRule type="top10" dxfId="3590" priority="873" bottom="1" rank="3"/>
    <cfRule type="top10" dxfId="3589" priority="874" bottom="1" rank="4"/>
  </conditionalFormatting>
  <conditionalFormatting sqref="M12 A12">
    <cfRule type="duplicateValues" dxfId="3588" priority="870"/>
  </conditionalFormatting>
  <conditionalFormatting sqref="B13:K13">
    <cfRule type="top10" dxfId="3587" priority="866" bottom="1" rank="1"/>
    <cfRule type="top10" dxfId="3586" priority="867" bottom="1" rank="2"/>
    <cfRule type="top10" dxfId="3585" priority="868" bottom="1" rank="3"/>
    <cfRule type="top10" dxfId="3584" priority="869" bottom="1" rank="4"/>
  </conditionalFormatting>
  <conditionalFormatting sqref="M13 A13">
    <cfRule type="duplicateValues" dxfId="3583" priority="865"/>
  </conditionalFormatting>
  <conditionalFormatting sqref="B14:K14">
    <cfRule type="top10" dxfId="3582" priority="861" bottom="1" rank="1"/>
    <cfRule type="top10" dxfId="3581" priority="862" bottom="1" rank="2"/>
    <cfRule type="top10" dxfId="3580" priority="863" bottom="1" rank="3"/>
    <cfRule type="top10" dxfId="3579" priority="864" bottom="1" rank="4"/>
  </conditionalFormatting>
  <conditionalFormatting sqref="M14 A14">
    <cfRule type="duplicateValues" dxfId="3578" priority="860"/>
  </conditionalFormatting>
  <conditionalFormatting sqref="B15:K15">
    <cfRule type="top10" dxfId="3577" priority="856" bottom="1" rank="1"/>
    <cfRule type="top10" dxfId="3576" priority="857" bottom="1" rank="2"/>
    <cfRule type="top10" dxfId="3575" priority="858" bottom="1" rank="3"/>
    <cfRule type="top10" dxfId="3574" priority="859" bottom="1" rank="4"/>
  </conditionalFormatting>
  <conditionalFormatting sqref="M15 A15">
    <cfRule type="duplicateValues" dxfId="3573" priority="855"/>
  </conditionalFormatting>
  <conditionalFormatting sqref="B16:K16">
    <cfRule type="top10" dxfId="3572" priority="851" bottom="1" rank="1"/>
    <cfRule type="top10" dxfId="3571" priority="852" bottom="1" rank="2"/>
    <cfRule type="top10" dxfId="3570" priority="853" bottom="1" rank="3"/>
    <cfRule type="top10" dxfId="3569" priority="854" bottom="1" rank="4"/>
  </conditionalFormatting>
  <conditionalFormatting sqref="M16 A16">
    <cfRule type="duplicateValues" dxfId="3568" priority="850"/>
  </conditionalFormatting>
  <conditionalFormatting sqref="B17:K17">
    <cfRule type="top10" dxfId="3567" priority="846" bottom="1" rank="1"/>
    <cfRule type="top10" dxfId="3566" priority="847" bottom="1" rank="2"/>
    <cfRule type="top10" dxfId="3565" priority="848" bottom="1" rank="3"/>
    <cfRule type="top10" dxfId="3564" priority="849" bottom="1" rank="4"/>
  </conditionalFormatting>
  <conditionalFormatting sqref="M17 A17">
    <cfRule type="duplicateValues" dxfId="3563" priority="845"/>
  </conditionalFormatting>
  <conditionalFormatting sqref="B18:K18">
    <cfRule type="top10" dxfId="3562" priority="841" bottom="1" rank="1"/>
    <cfRule type="top10" dxfId="3561" priority="842" bottom="1" rank="2"/>
    <cfRule type="top10" dxfId="3560" priority="843" bottom="1" rank="3"/>
    <cfRule type="top10" dxfId="3559" priority="844" bottom="1" rank="4"/>
  </conditionalFormatting>
  <conditionalFormatting sqref="M18 A18">
    <cfRule type="duplicateValues" dxfId="3558" priority="840"/>
  </conditionalFormatting>
  <conditionalFormatting sqref="B19:K19">
    <cfRule type="top10" dxfId="3557" priority="836" bottom="1" rank="1"/>
    <cfRule type="top10" dxfId="3556" priority="837" bottom="1" rank="2"/>
    <cfRule type="top10" dxfId="3555" priority="838" bottom="1" rank="3"/>
    <cfRule type="top10" dxfId="3554" priority="839" bottom="1" rank="4"/>
  </conditionalFormatting>
  <conditionalFormatting sqref="M19 A19">
    <cfRule type="duplicateValues" dxfId="3553" priority="835"/>
  </conditionalFormatting>
  <conditionalFormatting sqref="B20:K20">
    <cfRule type="top10" dxfId="3552" priority="831" bottom="1" rank="1"/>
    <cfRule type="top10" dxfId="3551" priority="832" bottom="1" rank="2"/>
    <cfRule type="top10" dxfId="3550" priority="833" bottom="1" rank="3"/>
    <cfRule type="top10" dxfId="3549" priority="834" bottom="1" rank="4"/>
  </conditionalFormatting>
  <conditionalFormatting sqref="M20 A20">
    <cfRule type="duplicateValues" dxfId="3548" priority="830"/>
  </conditionalFormatting>
  <conditionalFormatting sqref="B21:K21">
    <cfRule type="top10" dxfId="3547" priority="826" bottom="1" rank="1"/>
    <cfRule type="top10" dxfId="3546" priority="827" bottom="1" rank="2"/>
    <cfRule type="top10" dxfId="3545" priority="828" bottom="1" rank="3"/>
    <cfRule type="top10" dxfId="3544" priority="829" bottom="1" rank="4"/>
  </conditionalFormatting>
  <conditionalFormatting sqref="M21 A21">
    <cfRule type="duplicateValues" dxfId="3543" priority="825"/>
  </conditionalFormatting>
  <conditionalFormatting sqref="B22:K22">
    <cfRule type="top10" dxfId="3542" priority="821" bottom="1" rank="1"/>
    <cfRule type="top10" dxfId="3541" priority="822" bottom="1" rank="2"/>
    <cfRule type="top10" dxfId="3540" priority="823" bottom="1" rank="3"/>
    <cfRule type="top10" dxfId="3539" priority="824" bottom="1" rank="4"/>
  </conditionalFormatting>
  <conditionalFormatting sqref="M22 A22">
    <cfRule type="duplicateValues" dxfId="3538" priority="820"/>
  </conditionalFormatting>
  <conditionalFormatting sqref="B23:K23">
    <cfRule type="top10" dxfId="3537" priority="816" bottom="1" rank="1"/>
    <cfRule type="top10" dxfId="3536" priority="817" bottom="1" rank="2"/>
    <cfRule type="top10" dxfId="3535" priority="818" bottom="1" rank="3"/>
    <cfRule type="top10" dxfId="3534" priority="819" bottom="1" rank="4"/>
  </conditionalFormatting>
  <conditionalFormatting sqref="M23 A23">
    <cfRule type="duplicateValues" dxfId="3533" priority="815"/>
  </conditionalFormatting>
  <conditionalFormatting sqref="B24:K24">
    <cfRule type="top10" dxfId="3532" priority="811" bottom="1" rank="1"/>
    <cfRule type="top10" dxfId="3531" priority="812" bottom="1" rank="2"/>
    <cfRule type="top10" dxfId="3530" priority="813" bottom="1" rank="3"/>
    <cfRule type="top10" dxfId="3529" priority="814" bottom="1" rank="4"/>
  </conditionalFormatting>
  <conditionalFormatting sqref="M24 A24">
    <cfRule type="duplicateValues" dxfId="3528" priority="810"/>
  </conditionalFormatting>
  <conditionalFormatting sqref="B25:K25">
    <cfRule type="top10" dxfId="3527" priority="806" bottom="1" rank="1"/>
    <cfRule type="top10" dxfId="3526" priority="807" bottom="1" rank="2"/>
    <cfRule type="top10" dxfId="3525" priority="808" bottom="1" rank="3"/>
    <cfRule type="top10" dxfId="3524" priority="809" bottom="1" rank="4"/>
  </conditionalFormatting>
  <conditionalFormatting sqref="M25 A25">
    <cfRule type="duplicateValues" dxfId="3523" priority="805"/>
  </conditionalFormatting>
  <conditionalFormatting sqref="B26:K26">
    <cfRule type="top10" dxfId="3522" priority="801" bottom="1" rank="1"/>
    <cfRule type="top10" dxfId="3521" priority="802" bottom="1" rank="2"/>
    <cfRule type="top10" dxfId="3520" priority="803" bottom="1" rank="3"/>
    <cfRule type="top10" dxfId="3519" priority="804" bottom="1" rank="4"/>
  </conditionalFormatting>
  <conditionalFormatting sqref="M26 A26">
    <cfRule type="duplicateValues" dxfId="3518" priority="800"/>
  </conditionalFormatting>
  <conditionalFormatting sqref="B27:K27">
    <cfRule type="top10" dxfId="3517" priority="796" bottom="1" rank="1"/>
    <cfRule type="top10" dxfId="3516" priority="797" bottom="1" rank="2"/>
    <cfRule type="top10" dxfId="3515" priority="798" bottom="1" rank="3"/>
    <cfRule type="top10" dxfId="3514" priority="799" bottom="1" rank="4"/>
  </conditionalFormatting>
  <conditionalFormatting sqref="M27 A27">
    <cfRule type="duplicateValues" dxfId="3513" priority="795"/>
  </conditionalFormatting>
  <conditionalFormatting sqref="B28:K28">
    <cfRule type="top10" dxfId="3512" priority="791" bottom="1" rank="1"/>
    <cfRule type="top10" dxfId="3511" priority="792" bottom="1" rank="2"/>
    <cfRule type="top10" dxfId="3510" priority="793" bottom="1" rank="3"/>
    <cfRule type="top10" dxfId="3509" priority="794" bottom="1" rank="4"/>
  </conditionalFormatting>
  <conditionalFormatting sqref="M28 A28">
    <cfRule type="duplicateValues" dxfId="3508" priority="790"/>
  </conditionalFormatting>
  <conditionalFormatting sqref="B29:K29">
    <cfRule type="top10" dxfId="3507" priority="786" bottom="1" rank="1"/>
    <cfRule type="top10" dxfId="3506" priority="787" bottom="1" rank="2"/>
    <cfRule type="top10" dxfId="3505" priority="788" bottom="1" rank="3"/>
    <cfRule type="top10" dxfId="3504" priority="789" bottom="1" rank="4"/>
  </conditionalFormatting>
  <conditionalFormatting sqref="M29 A29">
    <cfRule type="duplicateValues" dxfId="3503" priority="785"/>
  </conditionalFormatting>
  <conditionalFormatting sqref="B30:K30">
    <cfRule type="top10" dxfId="3502" priority="781" bottom="1" rank="1"/>
    <cfRule type="top10" dxfId="3501" priority="782" bottom="1" rank="2"/>
    <cfRule type="top10" dxfId="3500" priority="783" bottom="1" rank="3"/>
    <cfRule type="top10" dxfId="3499" priority="784" bottom="1" rank="4"/>
  </conditionalFormatting>
  <conditionalFormatting sqref="M30 A30">
    <cfRule type="duplicateValues" dxfId="3498" priority="780"/>
  </conditionalFormatting>
  <conditionalFormatting sqref="B31:K31">
    <cfRule type="top10" dxfId="3497" priority="776" bottom="1" rank="1"/>
    <cfRule type="top10" dxfId="3496" priority="777" bottom="1" rank="2"/>
    <cfRule type="top10" dxfId="3495" priority="778" bottom="1" rank="3"/>
    <cfRule type="top10" dxfId="3494" priority="779" bottom="1" rank="4"/>
  </conditionalFormatting>
  <conditionalFormatting sqref="M31 A31">
    <cfRule type="duplicateValues" dxfId="3493" priority="775"/>
  </conditionalFormatting>
  <conditionalFormatting sqref="B32:K32">
    <cfRule type="top10" dxfId="3492" priority="771" bottom="1" rank="1"/>
    <cfRule type="top10" dxfId="3491" priority="772" bottom="1" rank="2"/>
    <cfRule type="top10" dxfId="3490" priority="773" bottom="1" rank="3"/>
    <cfRule type="top10" dxfId="3489" priority="774" bottom="1" rank="4"/>
  </conditionalFormatting>
  <conditionalFormatting sqref="M32 A32">
    <cfRule type="duplicateValues" dxfId="3488" priority="770"/>
  </conditionalFormatting>
  <conditionalFormatting sqref="B33:K33">
    <cfRule type="top10" dxfId="3487" priority="766" bottom="1" rank="1"/>
    <cfRule type="top10" dxfId="3486" priority="767" bottom="1" rank="2"/>
    <cfRule type="top10" dxfId="3485" priority="768" bottom="1" rank="3"/>
    <cfRule type="top10" dxfId="3484" priority="769" bottom="1" rank="4"/>
  </conditionalFormatting>
  <conditionalFormatting sqref="M33 A33">
    <cfRule type="duplicateValues" dxfId="3483" priority="765"/>
  </conditionalFormatting>
  <conditionalFormatting sqref="B34:K34">
    <cfRule type="top10" dxfId="3482" priority="761" bottom="1" rank="1"/>
    <cfRule type="top10" dxfId="3481" priority="762" bottom="1" rank="2"/>
    <cfRule type="top10" dxfId="3480" priority="763" bottom="1" rank="3"/>
    <cfRule type="top10" dxfId="3479" priority="764" bottom="1" rank="4"/>
  </conditionalFormatting>
  <conditionalFormatting sqref="M34 A34">
    <cfRule type="duplicateValues" dxfId="3478" priority="760"/>
  </conditionalFormatting>
  <conditionalFormatting sqref="B35:K35">
    <cfRule type="top10" dxfId="3477" priority="756" bottom="1" rank="1"/>
    <cfRule type="top10" dxfId="3476" priority="757" bottom="1" rank="2"/>
    <cfRule type="top10" dxfId="3475" priority="758" bottom="1" rank="3"/>
    <cfRule type="top10" dxfId="3474" priority="759" bottom="1" rank="4"/>
  </conditionalFormatting>
  <conditionalFormatting sqref="M35 A35">
    <cfRule type="duplicateValues" dxfId="3473" priority="755"/>
  </conditionalFormatting>
  <conditionalFormatting sqref="B36:K36">
    <cfRule type="top10" dxfId="3472" priority="751" bottom="1" rank="1"/>
    <cfRule type="top10" dxfId="3471" priority="752" bottom="1" rank="2"/>
    <cfRule type="top10" dxfId="3470" priority="753" bottom="1" rank="3"/>
    <cfRule type="top10" dxfId="3469" priority="754" bottom="1" rank="4"/>
  </conditionalFormatting>
  <conditionalFormatting sqref="M36 A36">
    <cfRule type="duplicateValues" dxfId="3468" priority="750"/>
  </conditionalFormatting>
  <conditionalFormatting sqref="B37:K37">
    <cfRule type="top10" dxfId="3467" priority="746" bottom="1" rank="1"/>
    <cfRule type="top10" dxfId="3466" priority="747" bottom="1" rank="2"/>
    <cfRule type="top10" dxfId="3465" priority="748" bottom="1" rank="3"/>
    <cfRule type="top10" dxfId="3464" priority="749" bottom="1" rank="4"/>
  </conditionalFormatting>
  <conditionalFormatting sqref="M37 A37">
    <cfRule type="duplicateValues" dxfId="3463" priority="745"/>
  </conditionalFormatting>
  <conditionalFormatting sqref="B38:K38">
    <cfRule type="top10" dxfId="3462" priority="741" bottom="1" rank="1"/>
    <cfRule type="top10" dxfId="3461" priority="742" bottom="1" rank="2"/>
    <cfRule type="top10" dxfId="3460" priority="743" bottom="1" rank="3"/>
    <cfRule type="top10" dxfId="3459" priority="744" bottom="1" rank="4"/>
  </conditionalFormatting>
  <conditionalFormatting sqref="M38 A38">
    <cfRule type="duplicateValues" dxfId="3458" priority="740"/>
  </conditionalFormatting>
  <conditionalFormatting sqref="B39:K39">
    <cfRule type="top10" dxfId="3457" priority="736" bottom="1" rank="1"/>
    <cfRule type="top10" dxfId="3456" priority="737" bottom="1" rank="2"/>
    <cfRule type="top10" dxfId="3455" priority="738" bottom="1" rank="3"/>
    <cfRule type="top10" dxfId="3454" priority="739" bottom="1" rank="4"/>
  </conditionalFormatting>
  <conditionalFormatting sqref="M39 A39">
    <cfRule type="duplicateValues" dxfId="3453" priority="735"/>
  </conditionalFormatting>
  <conditionalFormatting sqref="B40:K40">
    <cfRule type="top10" dxfId="3452" priority="731" bottom="1" rank="1"/>
    <cfRule type="top10" dxfId="3451" priority="732" bottom="1" rank="2"/>
    <cfRule type="top10" dxfId="3450" priority="733" bottom="1" rank="3"/>
    <cfRule type="top10" dxfId="3449" priority="734" bottom="1" rank="4"/>
  </conditionalFormatting>
  <conditionalFormatting sqref="M40 A40">
    <cfRule type="duplicateValues" dxfId="3448" priority="730"/>
  </conditionalFormatting>
  <conditionalFormatting sqref="B41:K41">
    <cfRule type="top10" dxfId="3447" priority="726" bottom="1" rank="1"/>
    <cfRule type="top10" dxfId="3446" priority="727" bottom="1" rank="2"/>
    <cfRule type="top10" dxfId="3445" priority="728" bottom="1" rank="3"/>
    <cfRule type="top10" dxfId="3444" priority="729" bottom="1" rank="4"/>
  </conditionalFormatting>
  <conditionalFormatting sqref="M41 A41">
    <cfRule type="duplicateValues" dxfId="3443" priority="725"/>
  </conditionalFormatting>
  <conditionalFormatting sqref="B42:K42">
    <cfRule type="top10" dxfId="3442" priority="721" bottom="1" rank="1"/>
    <cfRule type="top10" dxfId="3441" priority="722" bottom="1" rank="2"/>
    <cfRule type="top10" dxfId="3440" priority="723" bottom="1" rank="3"/>
    <cfRule type="top10" dxfId="3439" priority="724" bottom="1" rank="4"/>
  </conditionalFormatting>
  <conditionalFormatting sqref="M42 A42">
    <cfRule type="duplicateValues" dxfId="3438" priority="720"/>
  </conditionalFormatting>
  <conditionalFormatting sqref="B43:K43">
    <cfRule type="top10" dxfId="3437" priority="716" bottom="1" rank="1"/>
    <cfRule type="top10" dxfId="3436" priority="717" bottom="1" rank="2"/>
    <cfRule type="top10" dxfId="3435" priority="718" bottom="1" rank="3"/>
    <cfRule type="top10" dxfId="3434" priority="719" bottom="1" rank="4"/>
  </conditionalFormatting>
  <conditionalFormatting sqref="M43 A43">
    <cfRule type="duplicateValues" dxfId="3433" priority="715"/>
  </conditionalFormatting>
  <conditionalFormatting sqref="B44:K44">
    <cfRule type="top10" dxfId="3432" priority="711" bottom="1" rank="1"/>
    <cfRule type="top10" dxfId="3431" priority="712" bottom="1" rank="2"/>
    <cfRule type="top10" dxfId="3430" priority="713" bottom="1" rank="3"/>
    <cfRule type="top10" dxfId="3429" priority="714" bottom="1" rank="4"/>
  </conditionalFormatting>
  <conditionalFormatting sqref="M44 A44">
    <cfRule type="duplicateValues" dxfId="3428" priority="710"/>
  </conditionalFormatting>
  <conditionalFormatting sqref="B45:K45">
    <cfRule type="top10" dxfId="3427" priority="706" bottom="1" rank="1"/>
    <cfRule type="top10" dxfId="3426" priority="707" bottom="1" rank="2"/>
    <cfRule type="top10" dxfId="3425" priority="708" bottom="1" rank="3"/>
    <cfRule type="top10" dxfId="3424" priority="709" bottom="1" rank="4"/>
  </conditionalFormatting>
  <conditionalFormatting sqref="M45 A45">
    <cfRule type="duplicateValues" dxfId="3423" priority="705"/>
  </conditionalFormatting>
  <conditionalFormatting sqref="B46:K46">
    <cfRule type="top10" dxfId="3422" priority="701" bottom="1" rank="1"/>
    <cfRule type="top10" dxfId="3421" priority="702" bottom="1" rank="2"/>
    <cfRule type="top10" dxfId="3420" priority="703" bottom="1" rank="3"/>
    <cfRule type="top10" dxfId="3419" priority="704" bottom="1" rank="4"/>
  </conditionalFormatting>
  <conditionalFormatting sqref="M46 A46">
    <cfRule type="duplicateValues" dxfId="3418" priority="700"/>
  </conditionalFormatting>
  <conditionalFormatting sqref="B47:K47">
    <cfRule type="top10" dxfId="3417" priority="696" bottom="1" rank="1"/>
    <cfRule type="top10" dxfId="3416" priority="697" bottom="1" rank="2"/>
    <cfRule type="top10" dxfId="3415" priority="698" bottom="1" rank="3"/>
    <cfRule type="top10" dxfId="3414" priority="699" bottom="1" rank="4"/>
  </conditionalFormatting>
  <conditionalFormatting sqref="M47 A47">
    <cfRule type="duplicateValues" dxfId="3413" priority="695"/>
  </conditionalFormatting>
  <conditionalFormatting sqref="B48:K48">
    <cfRule type="top10" dxfId="3412" priority="691" bottom="1" rank="1"/>
    <cfRule type="top10" dxfId="3411" priority="692" bottom="1" rank="2"/>
    <cfRule type="top10" dxfId="3410" priority="693" bottom="1" rank="3"/>
    <cfRule type="top10" dxfId="3409" priority="694" bottom="1" rank="4"/>
  </conditionalFormatting>
  <conditionalFormatting sqref="M48 A48">
    <cfRule type="duplicateValues" dxfId="3408" priority="690"/>
  </conditionalFormatting>
  <conditionalFormatting sqref="B49:K49">
    <cfRule type="top10" dxfId="3407" priority="686" bottom="1" rank="1"/>
    <cfRule type="top10" dxfId="3406" priority="687" bottom="1" rank="2"/>
    <cfRule type="top10" dxfId="3405" priority="688" bottom="1" rank="3"/>
    <cfRule type="top10" dxfId="3404" priority="689" bottom="1" rank="4"/>
  </conditionalFormatting>
  <conditionalFormatting sqref="M49 A49">
    <cfRule type="duplicateValues" dxfId="3403" priority="685"/>
  </conditionalFormatting>
  <conditionalFormatting sqref="B50:K50">
    <cfRule type="top10" dxfId="3402" priority="681" bottom="1" rank="1"/>
    <cfRule type="top10" dxfId="3401" priority="682" bottom="1" rank="2"/>
    <cfRule type="top10" dxfId="3400" priority="683" bottom="1" rank="3"/>
    <cfRule type="top10" dxfId="3399" priority="684" bottom="1" rank="4"/>
  </conditionalFormatting>
  <conditionalFormatting sqref="M50 A50">
    <cfRule type="duplicateValues" dxfId="3398" priority="680"/>
  </conditionalFormatting>
  <conditionalFormatting sqref="B51:K51">
    <cfRule type="top10" dxfId="3397" priority="676" bottom="1" rank="1"/>
    <cfRule type="top10" dxfId="3396" priority="677" bottom="1" rank="2"/>
    <cfRule type="top10" dxfId="3395" priority="678" bottom="1" rank="3"/>
    <cfRule type="top10" dxfId="3394" priority="679" bottom="1" rank="4"/>
  </conditionalFormatting>
  <conditionalFormatting sqref="M51 A51">
    <cfRule type="duplicateValues" dxfId="3393" priority="675"/>
  </conditionalFormatting>
  <conditionalFormatting sqref="B52:K52">
    <cfRule type="top10" dxfId="3392" priority="671" bottom="1" rank="1"/>
    <cfRule type="top10" dxfId="3391" priority="672" bottom="1" rank="2"/>
    <cfRule type="top10" dxfId="3390" priority="673" bottom="1" rank="3"/>
    <cfRule type="top10" dxfId="3389" priority="674" bottom="1" rank="4"/>
  </conditionalFormatting>
  <conditionalFormatting sqref="M52 A52">
    <cfRule type="duplicateValues" dxfId="3388" priority="670"/>
  </conditionalFormatting>
  <conditionalFormatting sqref="B53:K53">
    <cfRule type="top10" dxfId="3387" priority="666" bottom="1" rank="1"/>
    <cfRule type="top10" dxfId="3386" priority="667" bottom="1" rank="2"/>
    <cfRule type="top10" dxfId="3385" priority="668" bottom="1" rank="3"/>
    <cfRule type="top10" dxfId="3384" priority="669" bottom="1" rank="4"/>
  </conditionalFormatting>
  <conditionalFormatting sqref="M53 A53">
    <cfRule type="duplicateValues" dxfId="3383" priority="665"/>
  </conditionalFormatting>
  <conditionalFormatting sqref="B54:K54">
    <cfRule type="top10" dxfId="3382" priority="661" bottom="1" rank="1"/>
    <cfRule type="top10" dxfId="3381" priority="662" bottom="1" rank="2"/>
    <cfRule type="top10" dxfId="3380" priority="663" bottom="1" rank="3"/>
    <cfRule type="top10" dxfId="3379" priority="664" bottom="1" rank="4"/>
  </conditionalFormatting>
  <conditionalFormatting sqref="M54 A54">
    <cfRule type="duplicateValues" dxfId="3378" priority="660"/>
  </conditionalFormatting>
  <conditionalFormatting sqref="B55:K55">
    <cfRule type="top10" dxfId="3377" priority="656" bottom="1" rank="1"/>
    <cfRule type="top10" dxfId="3376" priority="657" bottom="1" rank="2"/>
    <cfRule type="top10" dxfId="3375" priority="658" bottom="1" rank="3"/>
    <cfRule type="top10" dxfId="3374" priority="659" bottom="1" rank="4"/>
  </conditionalFormatting>
  <conditionalFormatting sqref="M55 A55">
    <cfRule type="duplicateValues" dxfId="3373" priority="655"/>
  </conditionalFormatting>
  <conditionalFormatting sqref="B56:K56">
    <cfRule type="top10" dxfId="3372" priority="651" bottom="1" rank="1"/>
    <cfRule type="top10" dxfId="3371" priority="652" bottom="1" rank="2"/>
    <cfRule type="top10" dxfId="3370" priority="653" bottom="1" rank="3"/>
    <cfRule type="top10" dxfId="3369" priority="654" bottom="1" rank="4"/>
  </conditionalFormatting>
  <conditionalFormatting sqref="M56 A56">
    <cfRule type="duplicateValues" dxfId="3368" priority="650"/>
  </conditionalFormatting>
  <conditionalFormatting sqref="B57:K57">
    <cfRule type="top10" dxfId="3367" priority="646" bottom="1" rank="1"/>
    <cfRule type="top10" dxfId="3366" priority="647" bottom="1" rank="2"/>
    <cfRule type="top10" dxfId="3365" priority="648" bottom="1" rank="3"/>
    <cfRule type="top10" dxfId="3364" priority="649" bottom="1" rank="4"/>
  </conditionalFormatting>
  <conditionalFormatting sqref="M57 A57">
    <cfRule type="duplicateValues" dxfId="3363" priority="645"/>
  </conditionalFormatting>
  <conditionalFormatting sqref="B58:K58">
    <cfRule type="top10" dxfId="3362" priority="641" bottom="1" rank="1"/>
    <cfRule type="top10" dxfId="3361" priority="642" bottom="1" rank="2"/>
    <cfRule type="top10" dxfId="3360" priority="643" bottom="1" rank="3"/>
    <cfRule type="top10" dxfId="3359" priority="644" bottom="1" rank="4"/>
  </conditionalFormatting>
  <conditionalFormatting sqref="M58 A58">
    <cfRule type="duplicateValues" dxfId="3358" priority="640"/>
  </conditionalFormatting>
  <conditionalFormatting sqref="B59:K59">
    <cfRule type="top10" dxfId="3357" priority="636" bottom="1" rank="1"/>
    <cfRule type="top10" dxfId="3356" priority="637" bottom="1" rank="2"/>
    <cfRule type="top10" dxfId="3355" priority="638" bottom="1" rank="3"/>
    <cfRule type="top10" dxfId="3354" priority="639" bottom="1" rank="4"/>
  </conditionalFormatting>
  <conditionalFormatting sqref="M59 A59">
    <cfRule type="duplicateValues" dxfId="3353" priority="635"/>
  </conditionalFormatting>
  <conditionalFormatting sqref="B60:K60">
    <cfRule type="top10" dxfId="3352" priority="631" bottom="1" rank="1"/>
    <cfRule type="top10" dxfId="3351" priority="632" bottom="1" rank="2"/>
    <cfRule type="top10" dxfId="3350" priority="633" bottom="1" rank="3"/>
    <cfRule type="top10" dxfId="3349" priority="634" bottom="1" rank="4"/>
  </conditionalFormatting>
  <conditionalFormatting sqref="M60 A60">
    <cfRule type="duplicateValues" dxfId="3348" priority="630"/>
  </conditionalFormatting>
  <conditionalFormatting sqref="B61:K61">
    <cfRule type="top10" dxfId="3347" priority="626" bottom="1" rank="1"/>
    <cfRule type="top10" dxfId="3346" priority="627" bottom="1" rank="2"/>
    <cfRule type="top10" dxfId="3345" priority="628" bottom="1" rank="3"/>
    <cfRule type="top10" dxfId="3344" priority="629" bottom="1" rank="4"/>
  </conditionalFormatting>
  <conditionalFormatting sqref="M61 A61">
    <cfRule type="duplicateValues" dxfId="3343" priority="625"/>
  </conditionalFormatting>
  <conditionalFormatting sqref="B62:K62">
    <cfRule type="top10" dxfId="3342" priority="621" bottom="1" rank="1"/>
    <cfRule type="top10" dxfId="3341" priority="622" bottom="1" rank="2"/>
    <cfRule type="top10" dxfId="3340" priority="623" bottom="1" rank="3"/>
    <cfRule type="top10" dxfId="3339" priority="624" bottom="1" rank="4"/>
  </conditionalFormatting>
  <conditionalFormatting sqref="M62 A62">
    <cfRule type="duplicateValues" dxfId="3338" priority="620"/>
  </conditionalFormatting>
  <conditionalFormatting sqref="B63:K63">
    <cfRule type="top10" dxfId="3337" priority="616" bottom="1" rank="1"/>
    <cfRule type="top10" dxfId="3336" priority="617" bottom="1" rank="2"/>
    <cfRule type="top10" dxfId="3335" priority="618" bottom="1" rank="3"/>
    <cfRule type="top10" dxfId="3334" priority="619" bottom="1" rank="4"/>
  </conditionalFormatting>
  <conditionalFormatting sqref="M63 A63">
    <cfRule type="duplicateValues" dxfId="3333" priority="615"/>
  </conditionalFormatting>
  <conditionalFormatting sqref="B64:K64">
    <cfRule type="top10" dxfId="3332" priority="611" bottom="1" rank="1"/>
    <cfRule type="top10" dxfId="3331" priority="612" bottom="1" rank="2"/>
    <cfRule type="top10" dxfId="3330" priority="613" bottom="1" rank="3"/>
    <cfRule type="top10" dxfId="3329" priority="614" bottom="1" rank="4"/>
  </conditionalFormatting>
  <conditionalFormatting sqref="M64 A64">
    <cfRule type="duplicateValues" dxfId="3328" priority="610"/>
  </conditionalFormatting>
  <conditionalFormatting sqref="B65:K65">
    <cfRule type="top10" dxfId="3327" priority="606" bottom="1" rank="1"/>
    <cfRule type="top10" dxfId="3326" priority="607" bottom="1" rank="2"/>
    <cfRule type="top10" dxfId="3325" priority="608" bottom="1" rank="3"/>
    <cfRule type="top10" dxfId="3324" priority="609" bottom="1" rank="4"/>
  </conditionalFormatting>
  <conditionalFormatting sqref="M65 A65">
    <cfRule type="duplicateValues" dxfId="3323" priority="605"/>
  </conditionalFormatting>
  <conditionalFormatting sqref="B66:K66">
    <cfRule type="top10" dxfId="3322" priority="601" bottom="1" rank="1"/>
    <cfRule type="top10" dxfId="3321" priority="602" bottom="1" rank="2"/>
    <cfRule type="top10" dxfId="3320" priority="603" bottom="1" rank="3"/>
    <cfRule type="top10" dxfId="3319" priority="604" bottom="1" rank="4"/>
  </conditionalFormatting>
  <conditionalFormatting sqref="M66 A66">
    <cfRule type="duplicateValues" dxfId="3318" priority="600"/>
  </conditionalFormatting>
  <conditionalFormatting sqref="B67:K67">
    <cfRule type="top10" dxfId="3317" priority="596" bottom="1" rank="1"/>
    <cfRule type="top10" dxfId="3316" priority="597" bottom="1" rank="2"/>
    <cfRule type="top10" dxfId="3315" priority="598" bottom="1" rank="3"/>
    <cfRule type="top10" dxfId="3314" priority="599" bottom="1" rank="4"/>
  </conditionalFormatting>
  <conditionalFormatting sqref="M67 A67">
    <cfRule type="duplicateValues" dxfId="3313" priority="595"/>
  </conditionalFormatting>
  <conditionalFormatting sqref="B68:K68">
    <cfRule type="top10" dxfId="3312" priority="591" bottom="1" rank="1"/>
    <cfRule type="top10" dxfId="3311" priority="592" bottom="1" rank="2"/>
    <cfRule type="top10" dxfId="3310" priority="593" bottom="1" rank="3"/>
    <cfRule type="top10" dxfId="3309" priority="594" bottom="1" rank="4"/>
  </conditionalFormatting>
  <conditionalFormatting sqref="M68 A68">
    <cfRule type="duplicateValues" dxfId="3308" priority="590"/>
  </conditionalFormatting>
  <conditionalFormatting sqref="B69:K69">
    <cfRule type="top10" dxfId="3307" priority="586" bottom="1" rank="1"/>
    <cfRule type="top10" dxfId="3306" priority="587" bottom="1" rank="2"/>
    <cfRule type="top10" dxfId="3305" priority="588" bottom="1" rank="3"/>
    <cfRule type="top10" dxfId="3304" priority="589" bottom="1" rank="4"/>
  </conditionalFormatting>
  <conditionalFormatting sqref="M69 A69">
    <cfRule type="duplicateValues" dxfId="3303" priority="585"/>
  </conditionalFormatting>
  <conditionalFormatting sqref="B70:K70">
    <cfRule type="top10" dxfId="3302" priority="581" bottom="1" rank="1"/>
    <cfRule type="top10" dxfId="3301" priority="582" bottom="1" rank="2"/>
    <cfRule type="top10" dxfId="3300" priority="583" bottom="1" rank="3"/>
    <cfRule type="top10" dxfId="3299" priority="584" bottom="1" rank="4"/>
  </conditionalFormatting>
  <conditionalFormatting sqref="M70 A70">
    <cfRule type="duplicateValues" dxfId="3298" priority="580"/>
  </conditionalFormatting>
  <conditionalFormatting sqref="B71:K71">
    <cfRule type="top10" dxfId="3297" priority="576" bottom="1" rank="1"/>
    <cfRule type="top10" dxfId="3296" priority="577" bottom="1" rank="2"/>
    <cfRule type="top10" dxfId="3295" priority="578" bottom="1" rank="3"/>
    <cfRule type="top10" dxfId="3294" priority="579" bottom="1" rank="4"/>
  </conditionalFormatting>
  <conditionalFormatting sqref="M71 A71">
    <cfRule type="duplicateValues" dxfId="3293" priority="575"/>
  </conditionalFormatting>
  <conditionalFormatting sqref="B72:K72">
    <cfRule type="top10" dxfId="3292" priority="571" bottom="1" rank="1"/>
    <cfRule type="top10" dxfId="3291" priority="572" bottom="1" rank="2"/>
    <cfRule type="top10" dxfId="3290" priority="573" bottom="1" rank="3"/>
    <cfRule type="top10" dxfId="3289" priority="574" bottom="1" rank="4"/>
  </conditionalFormatting>
  <conditionalFormatting sqref="M72 A72">
    <cfRule type="duplicateValues" dxfId="3288" priority="570"/>
  </conditionalFormatting>
  <conditionalFormatting sqref="B73:K73">
    <cfRule type="top10" dxfId="3287" priority="566" bottom="1" rank="1"/>
    <cfRule type="top10" dxfId="3286" priority="567" bottom="1" rank="2"/>
    <cfRule type="top10" dxfId="3285" priority="568" bottom="1" rank="3"/>
    <cfRule type="top10" dxfId="3284" priority="569" bottom="1" rank="4"/>
  </conditionalFormatting>
  <conditionalFormatting sqref="M73 A73">
    <cfRule type="duplicateValues" dxfId="3283" priority="565"/>
  </conditionalFormatting>
  <conditionalFormatting sqref="B74:K74">
    <cfRule type="top10" dxfId="3282" priority="561" bottom="1" rank="1"/>
    <cfRule type="top10" dxfId="3281" priority="562" bottom="1" rank="2"/>
    <cfRule type="top10" dxfId="3280" priority="563" bottom="1" rank="3"/>
    <cfRule type="top10" dxfId="3279" priority="564" bottom="1" rank="4"/>
  </conditionalFormatting>
  <conditionalFormatting sqref="M74 A74">
    <cfRule type="duplicateValues" dxfId="3278" priority="560"/>
  </conditionalFormatting>
  <conditionalFormatting sqref="B75:K75">
    <cfRule type="top10" dxfId="3277" priority="556" bottom="1" rank="1"/>
    <cfRule type="top10" dxfId="3276" priority="557" bottom="1" rank="2"/>
    <cfRule type="top10" dxfId="3275" priority="558" bottom="1" rank="3"/>
    <cfRule type="top10" dxfId="3274" priority="559" bottom="1" rank="4"/>
  </conditionalFormatting>
  <conditionalFormatting sqref="M75 A75">
    <cfRule type="duplicateValues" dxfId="3273" priority="555"/>
  </conditionalFormatting>
  <conditionalFormatting sqref="B76:K76">
    <cfRule type="top10" dxfId="3272" priority="551" bottom="1" rank="1"/>
    <cfRule type="top10" dxfId="3271" priority="552" bottom="1" rank="2"/>
    <cfRule type="top10" dxfId="3270" priority="553" bottom="1" rank="3"/>
    <cfRule type="top10" dxfId="3269" priority="554" bottom="1" rank="4"/>
  </conditionalFormatting>
  <conditionalFormatting sqref="M76 A76">
    <cfRule type="duplicateValues" dxfId="3268" priority="550"/>
  </conditionalFormatting>
  <conditionalFormatting sqref="B77:K77">
    <cfRule type="top10" dxfId="3267" priority="546" bottom="1" rank="1"/>
    <cfRule type="top10" dxfId="3266" priority="547" bottom="1" rank="2"/>
    <cfRule type="top10" dxfId="3265" priority="548" bottom="1" rank="3"/>
    <cfRule type="top10" dxfId="3264" priority="549" bottom="1" rank="4"/>
  </conditionalFormatting>
  <conditionalFormatting sqref="M77 A77">
    <cfRule type="duplicateValues" dxfId="3263" priority="545"/>
  </conditionalFormatting>
  <conditionalFormatting sqref="B78:K78">
    <cfRule type="top10" dxfId="3262" priority="541" bottom="1" rank="1"/>
    <cfRule type="top10" dxfId="3261" priority="542" bottom="1" rank="2"/>
    <cfRule type="top10" dxfId="3260" priority="543" bottom="1" rank="3"/>
    <cfRule type="top10" dxfId="3259" priority="544" bottom="1" rank="4"/>
  </conditionalFormatting>
  <conditionalFormatting sqref="M78 A78">
    <cfRule type="duplicateValues" dxfId="3258" priority="540"/>
  </conditionalFormatting>
  <conditionalFormatting sqref="B79:K79">
    <cfRule type="top10" dxfId="3257" priority="536" bottom="1" rank="1"/>
    <cfRule type="top10" dxfId="3256" priority="537" bottom="1" rank="2"/>
    <cfRule type="top10" dxfId="3255" priority="538" bottom="1" rank="3"/>
    <cfRule type="top10" dxfId="3254" priority="539" bottom="1" rank="4"/>
  </conditionalFormatting>
  <conditionalFormatting sqref="M79 A79">
    <cfRule type="duplicateValues" dxfId="3253" priority="535"/>
  </conditionalFormatting>
  <conditionalFormatting sqref="B80:K80">
    <cfRule type="top10" dxfId="3252" priority="531" bottom="1" rank="1"/>
    <cfRule type="top10" dxfId="3251" priority="532" bottom="1" rank="2"/>
    <cfRule type="top10" dxfId="3250" priority="533" bottom="1" rank="3"/>
    <cfRule type="top10" dxfId="3249" priority="534" bottom="1" rank="4"/>
  </conditionalFormatting>
  <conditionalFormatting sqref="M80 A80">
    <cfRule type="duplicateValues" dxfId="3248" priority="530"/>
  </conditionalFormatting>
  <conditionalFormatting sqref="B81:K81">
    <cfRule type="top10" dxfId="3247" priority="526" bottom="1" rank="1"/>
    <cfRule type="top10" dxfId="3246" priority="527" bottom="1" rank="2"/>
    <cfRule type="top10" dxfId="3245" priority="528" bottom="1" rank="3"/>
    <cfRule type="top10" dxfId="3244" priority="529" bottom="1" rank="4"/>
  </conditionalFormatting>
  <conditionalFormatting sqref="M81 A81">
    <cfRule type="duplicateValues" dxfId="3243" priority="525"/>
  </conditionalFormatting>
  <conditionalFormatting sqref="B82:K82">
    <cfRule type="top10" dxfId="3242" priority="521" bottom="1" rank="1"/>
    <cfRule type="top10" dxfId="3241" priority="522" bottom="1" rank="2"/>
    <cfRule type="top10" dxfId="3240" priority="523" bottom="1" rank="3"/>
    <cfRule type="top10" dxfId="3239" priority="524" bottom="1" rank="4"/>
  </conditionalFormatting>
  <conditionalFormatting sqref="M82 A82">
    <cfRule type="duplicateValues" dxfId="3238" priority="520"/>
  </conditionalFormatting>
  <conditionalFormatting sqref="B83:K83">
    <cfRule type="top10" dxfId="3237" priority="516" bottom="1" rank="1"/>
    <cfRule type="top10" dxfId="3236" priority="517" bottom="1" rank="2"/>
    <cfRule type="top10" dxfId="3235" priority="518" bottom="1" rank="3"/>
    <cfRule type="top10" dxfId="3234" priority="519" bottom="1" rank="4"/>
  </conditionalFormatting>
  <conditionalFormatting sqref="M83 A83">
    <cfRule type="duplicateValues" dxfId="3233" priority="515"/>
  </conditionalFormatting>
  <conditionalFormatting sqref="B84:K84">
    <cfRule type="top10" dxfId="3232" priority="511" bottom="1" rank="1"/>
    <cfRule type="top10" dxfId="3231" priority="512" bottom="1" rank="2"/>
    <cfRule type="top10" dxfId="3230" priority="513" bottom="1" rank="3"/>
    <cfRule type="top10" dxfId="3229" priority="514" bottom="1" rank="4"/>
  </conditionalFormatting>
  <conditionalFormatting sqref="M84 A84">
    <cfRule type="duplicateValues" dxfId="3228" priority="510"/>
  </conditionalFormatting>
  <conditionalFormatting sqref="B85:K85">
    <cfRule type="top10" dxfId="3227" priority="506" bottom="1" rank="1"/>
    <cfRule type="top10" dxfId="3226" priority="507" bottom="1" rank="2"/>
    <cfRule type="top10" dxfId="3225" priority="508" bottom="1" rank="3"/>
    <cfRule type="top10" dxfId="3224" priority="509" bottom="1" rank="4"/>
  </conditionalFormatting>
  <conditionalFormatting sqref="M85 A85">
    <cfRule type="duplicateValues" dxfId="3223" priority="505"/>
  </conditionalFormatting>
  <conditionalFormatting sqref="B86:K86">
    <cfRule type="top10" dxfId="3222" priority="501" bottom="1" rank="1"/>
    <cfRule type="top10" dxfId="3221" priority="502" bottom="1" rank="2"/>
    <cfRule type="top10" dxfId="3220" priority="503" bottom="1" rank="3"/>
    <cfRule type="top10" dxfId="3219" priority="504" bottom="1" rank="4"/>
  </conditionalFormatting>
  <conditionalFormatting sqref="M86 A86">
    <cfRule type="duplicateValues" dxfId="3218" priority="500"/>
  </conditionalFormatting>
  <conditionalFormatting sqref="B87:K87">
    <cfRule type="top10" dxfId="3217" priority="496" bottom="1" rank="1"/>
    <cfRule type="top10" dxfId="3216" priority="497" bottom="1" rank="2"/>
    <cfRule type="top10" dxfId="3215" priority="498" bottom="1" rank="3"/>
    <cfRule type="top10" dxfId="3214" priority="499" bottom="1" rank="4"/>
  </conditionalFormatting>
  <conditionalFormatting sqref="M87 A87">
    <cfRule type="duplicateValues" dxfId="3213" priority="495"/>
  </conditionalFormatting>
  <conditionalFormatting sqref="B88:K88">
    <cfRule type="top10" dxfId="3212" priority="491" bottom="1" rank="1"/>
    <cfRule type="top10" dxfId="3211" priority="492" bottom="1" rank="2"/>
    <cfRule type="top10" dxfId="3210" priority="493" bottom="1" rank="3"/>
    <cfRule type="top10" dxfId="3209" priority="494" bottom="1" rank="4"/>
  </conditionalFormatting>
  <conditionalFormatting sqref="M88 A88">
    <cfRule type="duplicateValues" dxfId="3208" priority="490"/>
  </conditionalFormatting>
  <conditionalFormatting sqref="B89:K89">
    <cfRule type="top10" dxfId="3207" priority="486" bottom="1" rank="1"/>
    <cfRule type="top10" dxfId="3206" priority="487" bottom="1" rank="2"/>
    <cfRule type="top10" dxfId="3205" priority="488" bottom="1" rank="3"/>
    <cfRule type="top10" dxfId="3204" priority="489" bottom="1" rank="4"/>
  </conditionalFormatting>
  <conditionalFormatting sqref="M89 A89">
    <cfRule type="duplicateValues" dxfId="3203" priority="485"/>
  </conditionalFormatting>
  <conditionalFormatting sqref="B90:K90">
    <cfRule type="top10" dxfId="3202" priority="481" bottom="1" rank="1"/>
    <cfRule type="top10" dxfId="3201" priority="482" bottom="1" rank="2"/>
    <cfRule type="top10" dxfId="3200" priority="483" bottom="1" rank="3"/>
    <cfRule type="top10" dxfId="3199" priority="484" bottom="1" rank="4"/>
  </conditionalFormatting>
  <conditionalFormatting sqref="M90 A90">
    <cfRule type="duplicateValues" dxfId="3198" priority="480"/>
  </conditionalFormatting>
  <conditionalFormatting sqref="B91:K91">
    <cfRule type="top10" dxfId="3197" priority="476" bottom="1" rank="1"/>
    <cfRule type="top10" dxfId="3196" priority="477" bottom="1" rank="2"/>
    <cfRule type="top10" dxfId="3195" priority="478" bottom="1" rank="3"/>
    <cfRule type="top10" dxfId="3194" priority="479" bottom="1" rank="4"/>
  </conditionalFormatting>
  <conditionalFormatting sqref="M91 A91">
    <cfRule type="duplicateValues" dxfId="3193" priority="475"/>
  </conditionalFormatting>
  <conditionalFormatting sqref="B92:K92">
    <cfRule type="top10" dxfId="3192" priority="471" bottom="1" rank="1"/>
    <cfRule type="top10" dxfId="3191" priority="472" bottom="1" rank="2"/>
    <cfRule type="top10" dxfId="3190" priority="473" bottom="1" rank="3"/>
    <cfRule type="top10" dxfId="3189" priority="474" bottom="1" rank="4"/>
  </conditionalFormatting>
  <conditionalFormatting sqref="M92 A92">
    <cfRule type="duplicateValues" dxfId="3188" priority="470"/>
  </conditionalFormatting>
  <conditionalFormatting sqref="B93:K93">
    <cfRule type="top10" dxfId="3187" priority="466" bottom="1" rank="1"/>
    <cfRule type="top10" dxfId="3186" priority="467" bottom="1" rank="2"/>
    <cfRule type="top10" dxfId="3185" priority="468" bottom="1" rank="3"/>
    <cfRule type="top10" dxfId="3184" priority="469" bottom="1" rank="4"/>
  </conditionalFormatting>
  <conditionalFormatting sqref="M93 A93">
    <cfRule type="duplicateValues" dxfId="3183" priority="465"/>
  </conditionalFormatting>
  <conditionalFormatting sqref="B94:K94">
    <cfRule type="top10" dxfId="3182" priority="461" bottom="1" rank="1"/>
    <cfRule type="top10" dxfId="3181" priority="462" bottom="1" rank="2"/>
    <cfRule type="top10" dxfId="3180" priority="463" bottom="1" rank="3"/>
    <cfRule type="top10" dxfId="3179" priority="464" bottom="1" rank="4"/>
  </conditionalFormatting>
  <conditionalFormatting sqref="M94 A94">
    <cfRule type="duplicateValues" dxfId="3178" priority="460"/>
  </conditionalFormatting>
  <conditionalFormatting sqref="B95:K95">
    <cfRule type="top10" dxfId="3177" priority="456" bottom="1" rank="1"/>
    <cfRule type="top10" dxfId="3176" priority="457" bottom="1" rank="2"/>
    <cfRule type="top10" dxfId="3175" priority="458" bottom="1" rank="3"/>
    <cfRule type="top10" dxfId="3174" priority="459" bottom="1" rank="4"/>
  </conditionalFormatting>
  <conditionalFormatting sqref="M95 A95">
    <cfRule type="duplicateValues" dxfId="3173" priority="455"/>
  </conditionalFormatting>
  <conditionalFormatting sqref="B96:K96">
    <cfRule type="top10" dxfId="3172" priority="451" bottom="1" rank="1"/>
    <cfRule type="top10" dxfId="3171" priority="452" bottom="1" rank="2"/>
    <cfRule type="top10" dxfId="3170" priority="453" bottom="1" rank="3"/>
    <cfRule type="top10" dxfId="3169" priority="454" bottom="1" rank="4"/>
  </conditionalFormatting>
  <conditionalFormatting sqref="M96 A96">
    <cfRule type="duplicateValues" dxfId="3168" priority="450"/>
  </conditionalFormatting>
  <conditionalFormatting sqref="B97:K97">
    <cfRule type="top10" dxfId="3167" priority="446" bottom="1" rank="1"/>
    <cfRule type="top10" dxfId="3166" priority="447" bottom="1" rank="2"/>
    <cfRule type="top10" dxfId="3165" priority="448" bottom="1" rank="3"/>
    <cfRule type="top10" dxfId="3164" priority="449" bottom="1" rank="4"/>
  </conditionalFormatting>
  <conditionalFormatting sqref="M97 A97">
    <cfRule type="duplicateValues" dxfId="3163" priority="445"/>
  </conditionalFormatting>
  <conditionalFormatting sqref="B98:K98">
    <cfRule type="top10" dxfId="3162" priority="441" bottom="1" rank="1"/>
    <cfRule type="top10" dxfId="3161" priority="442" bottom="1" rank="2"/>
    <cfRule type="top10" dxfId="3160" priority="443" bottom="1" rank="3"/>
    <cfRule type="top10" dxfId="3159" priority="444" bottom="1" rank="4"/>
  </conditionalFormatting>
  <conditionalFormatting sqref="M98 A98">
    <cfRule type="duplicateValues" dxfId="3158" priority="440"/>
  </conditionalFormatting>
  <conditionalFormatting sqref="B99:K99">
    <cfRule type="top10" dxfId="3157" priority="436" bottom="1" rank="1"/>
    <cfRule type="top10" dxfId="3156" priority="437" bottom="1" rank="2"/>
    <cfRule type="top10" dxfId="3155" priority="438" bottom="1" rank="3"/>
    <cfRule type="top10" dxfId="3154" priority="439" bottom="1" rank="4"/>
  </conditionalFormatting>
  <conditionalFormatting sqref="M99 A99">
    <cfRule type="duplicateValues" dxfId="3153" priority="435"/>
  </conditionalFormatting>
  <conditionalFormatting sqref="B100:K100">
    <cfRule type="top10" dxfId="3152" priority="431" bottom="1" rank="1"/>
    <cfRule type="top10" dxfId="3151" priority="432" bottom="1" rank="2"/>
    <cfRule type="top10" dxfId="3150" priority="433" bottom="1" rank="3"/>
    <cfRule type="top10" dxfId="3149" priority="434" bottom="1" rank="4"/>
  </conditionalFormatting>
  <conditionalFormatting sqref="M100 A100">
    <cfRule type="duplicateValues" dxfId="3148" priority="430"/>
  </conditionalFormatting>
  <conditionalFormatting sqref="B101:K101">
    <cfRule type="top10" dxfId="3147" priority="426" bottom="1" rank="1"/>
    <cfRule type="top10" dxfId="3146" priority="427" bottom="1" rank="2"/>
    <cfRule type="top10" dxfId="3145" priority="428" bottom="1" rank="3"/>
    <cfRule type="top10" dxfId="3144" priority="429" bottom="1" rank="4"/>
  </conditionalFormatting>
  <conditionalFormatting sqref="M101 A101">
    <cfRule type="duplicateValues" dxfId="3143" priority="425"/>
  </conditionalFormatting>
  <conditionalFormatting sqref="B102:K102">
    <cfRule type="top10" dxfId="3142" priority="421" bottom="1" rank="1"/>
    <cfRule type="top10" dxfId="3141" priority="422" bottom="1" rank="2"/>
    <cfRule type="top10" dxfId="3140" priority="423" bottom="1" rank="3"/>
    <cfRule type="top10" dxfId="3139" priority="424" bottom="1" rank="4"/>
  </conditionalFormatting>
  <conditionalFormatting sqref="M102 A102">
    <cfRule type="duplicateValues" dxfId="3138" priority="420"/>
  </conditionalFormatting>
  <conditionalFormatting sqref="B103:K103">
    <cfRule type="top10" dxfId="3137" priority="416" bottom="1" rank="1"/>
    <cfRule type="top10" dxfId="3136" priority="417" bottom="1" rank="2"/>
    <cfRule type="top10" dxfId="3135" priority="418" bottom="1" rank="3"/>
    <cfRule type="top10" dxfId="3134" priority="419" bottom="1" rank="4"/>
  </conditionalFormatting>
  <conditionalFormatting sqref="M103 A103">
    <cfRule type="duplicateValues" dxfId="3133" priority="415"/>
  </conditionalFormatting>
  <conditionalFormatting sqref="B104:K104">
    <cfRule type="top10" dxfId="3132" priority="411" bottom="1" rank="1"/>
    <cfRule type="top10" dxfId="3131" priority="412" bottom="1" rank="2"/>
    <cfRule type="top10" dxfId="3130" priority="413" bottom="1" rank="3"/>
    <cfRule type="top10" dxfId="3129" priority="414" bottom="1" rank="4"/>
  </conditionalFormatting>
  <conditionalFormatting sqref="M104 A104">
    <cfRule type="duplicateValues" dxfId="3128" priority="410"/>
  </conditionalFormatting>
  <conditionalFormatting sqref="B105:K105">
    <cfRule type="top10" dxfId="3127" priority="406" bottom="1" rank="1"/>
    <cfRule type="top10" dxfId="3126" priority="407" bottom="1" rank="2"/>
    <cfRule type="top10" dxfId="3125" priority="408" bottom="1" rank="3"/>
    <cfRule type="top10" dxfId="3124" priority="409" bottom="1" rank="4"/>
  </conditionalFormatting>
  <conditionalFormatting sqref="M105 A105">
    <cfRule type="duplicateValues" dxfId="3123" priority="405"/>
  </conditionalFormatting>
  <conditionalFormatting sqref="N7">
    <cfRule type="duplicateValues" dxfId="3122" priority="404"/>
  </conditionalFormatting>
  <conditionalFormatting sqref="N8">
    <cfRule type="duplicateValues" dxfId="3121" priority="403"/>
  </conditionalFormatting>
  <conditionalFormatting sqref="N9">
    <cfRule type="duplicateValues" dxfId="3120" priority="402"/>
  </conditionalFormatting>
  <conditionalFormatting sqref="N10">
    <cfRule type="duplicateValues" dxfId="3119" priority="401"/>
  </conditionalFormatting>
  <conditionalFormatting sqref="N11">
    <cfRule type="duplicateValues" dxfId="3118" priority="400"/>
  </conditionalFormatting>
  <conditionalFormatting sqref="N12">
    <cfRule type="duplicateValues" dxfId="3117" priority="399"/>
  </conditionalFormatting>
  <conditionalFormatting sqref="N13">
    <cfRule type="duplicateValues" dxfId="3116" priority="398"/>
  </conditionalFormatting>
  <conditionalFormatting sqref="N14">
    <cfRule type="duplicateValues" dxfId="3115" priority="397"/>
  </conditionalFormatting>
  <conditionalFormatting sqref="N15">
    <cfRule type="duplicateValues" dxfId="3114" priority="396"/>
  </conditionalFormatting>
  <conditionalFormatting sqref="N16">
    <cfRule type="duplicateValues" dxfId="3113" priority="395"/>
  </conditionalFormatting>
  <conditionalFormatting sqref="N17">
    <cfRule type="duplicateValues" dxfId="3112" priority="394"/>
  </conditionalFormatting>
  <conditionalFormatting sqref="N18">
    <cfRule type="duplicateValues" dxfId="3111" priority="393"/>
  </conditionalFormatting>
  <conditionalFormatting sqref="N19">
    <cfRule type="duplicateValues" dxfId="3110" priority="392"/>
  </conditionalFormatting>
  <conditionalFormatting sqref="N20">
    <cfRule type="duplicateValues" dxfId="3109" priority="391"/>
  </conditionalFormatting>
  <conditionalFormatting sqref="N21">
    <cfRule type="duplicateValues" dxfId="3108" priority="390"/>
  </conditionalFormatting>
  <conditionalFormatting sqref="N22">
    <cfRule type="duplicateValues" dxfId="3107" priority="389"/>
  </conditionalFormatting>
  <conditionalFormatting sqref="N23">
    <cfRule type="duplicateValues" dxfId="3106" priority="388"/>
  </conditionalFormatting>
  <conditionalFormatting sqref="N24">
    <cfRule type="duplicateValues" dxfId="3105" priority="387"/>
  </conditionalFormatting>
  <conditionalFormatting sqref="N25">
    <cfRule type="duplicateValues" dxfId="3104" priority="386"/>
  </conditionalFormatting>
  <conditionalFormatting sqref="N26">
    <cfRule type="duplicateValues" dxfId="3103" priority="385"/>
  </conditionalFormatting>
  <conditionalFormatting sqref="N27">
    <cfRule type="duplicateValues" dxfId="3102" priority="384"/>
  </conditionalFormatting>
  <conditionalFormatting sqref="N28">
    <cfRule type="duplicateValues" dxfId="3101" priority="383"/>
  </conditionalFormatting>
  <conditionalFormatting sqref="N29">
    <cfRule type="duplicateValues" dxfId="3100" priority="382"/>
  </conditionalFormatting>
  <conditionalFormatting sqref="N30">
    <cfRule type="duplicateValues" dxfId="3099" priority="381"/>
  </conditionalFormatting>
  <conditionalFormatting sqref="N31">
    <cfRule type="duplicateValues" dxfId="3098" priority="380"/>
  </conditionalFormatting>
  <conditionalFormatting sqref="N32">
    <cfRule type="duplicateValues" dxfId="3097" priority="379"/>
  </conditionalFormatting>
  <conditionalFormatting sqref="N33">
    <cfRule type="duplicateValues" dxfId="3096" priority="378"/>
  </conditionalFormatting>
  <conditionalFormatting sqref="N34">
    <cfRule type="duplicateValues" dxfId="3095" priority="377"/>
  </conditionalFormatting>
  <conditionalFormatting sqref="N35">
    <cfRule type="duplicateValues" dxfId="3094" priority="376"/>
  </conditionalFormatting>
  <conditionalFormatting sqref="N36">
    <cfRule type="duplicateValues" dxfId="3093" priority="375"/>
  </conditionalFormatting>
  <conditionalFormatting sqref="N37">
    <cfRule type="duplicateValues" dxfId="3092" priority="374"/>
  </conditionalFormatting>
  <conditionalFormatting sqref="N38">
    <cfRule type="duplicateValues" dxfId="3091" priority="373"/>
  </conditionalFormatting>
  <conditionalFormatting sqref="N39">
    <cfRule type="duplicateValues" dxfId="3090" priority="372"/>
  </conditionalFormatting>
  <conditionalFormatting sqref="N40">
    <cfRule type="duplicateValues" dxfId="3089" priority="371"/>
  </conditionalFormatting>
  <conditionalFormatting sqref="N41">
    <cfRule type="duplicateValues" dxfId="3088" priority="370"/>
  </conditionalFormatting>
  <conditionalFormatting sqref="N42">
    <cfRule type="duplicateValues" dxfId="3087" priority="369"/>
  </conditionalFormatting>
  <conditionalFormatting sqref="N43">
    <cfRule type="duplicateValues" dxfId="3086" priority="368"/>
  </conditionalFormatting>
  <conditionalFormatting sqref="N44">
    <cfRule type="duplicateValues" dxfId="3085" priority="367"/>
  </conditionalFormatting>
  <conditionalFormatting sqref="N45">
    <cfRule type="duplicateValues" dxfId="3084" priority="366"/>
  </conditionalFormatting>
  <conditionalFormatting sqref="N46">
    <cfRule type="duplicateValues" dxfId="3083" priority="365"/>
  </conditionalFormatting>
  <conditionalFormatting sqref="N47">
    <cfRule type="duplicateValues" dxfId="3082" priority="364"/>
  </conditionalFormatting>
  <conditionalFormatting sqref="N48">
    <cfRule type="duplicateValues" dxfId="3081" priority="363"/>
  </conditionalFormatting>
  <conditionalFormatting sqref="N49">
    <cfRule type="duplicateValues" dxfId="3080" priority="362"/>
  </conditionalFormatting>
  <conditionalFormatting sqref="N50">
    <cfRule type="duplicateValues" dxfId="3079" priority="361"/>
  </conditionalFormatting>
  <conditionalFormatting sqref="N51">
    <cfRule type="duplicateValues" dxfId="3078" priority="360"/>
  </conditionalFormatting>
  <conditionalFormatting sqref="N52">
    <cfRule type="duplicateValues" dxfId="3077" priority="359"/>
  </conditionalFormatting>
  <conditionalFormatting sqref="N53">
    <cfRule type="duplicateValues" dxfId="3076" priority="358"/>
  </conditionalFormatting>
  <conditionalFormatting sqref="N54">
    <cfRule type="duplicateValues" dxfId="3075" priority="357"/>
  </conditionalFormatting>
  <conditionalFormatting sqref="N55">
    <cfRule type="duplicateValues" dxfId="3074" priority="356"/>
  </conditionalFormatting>
  <conditionalFormatting sqref="N56">
    <cfRule type="duplicateValues" dxfId="3073" priority="355"/>
  </conditionalFormatting>
  <conditionalFormatting sqref="N57">
    <cfRule type="duplicateValues" dxfId="3072" priority="354"/>
  </conditionalFormatting>
  <conditionalFormatting sqref="N58">
    <cfRule type="duplicateValues" dxfId="3071" priority="353"/>
  </conditionalFormatting>
  <conditionalFormatting sqref="N59">
    <cfRule type="duplicateValues" dxfId="3070" priority="352"/>
  </conditionalFormatting>
  <conditionalFormatting sqref="N60">
    <cfRule type="duplicateValues" dxfId="3069" priority="351"/>
  </conditionalFormatting>
  <conditionalFormatting sqref="N61">
    <cfRule type="duplicateValues" dxfId="3068" priority="350"/>
  </conditionalFormatting>
  <conditionalFormatting sqref="N62">
    <cfRule type="duplicateValues" dxfId="3067" priority="349"/>
  </conditionalFormatting>
  <conditionalFormatting sqref="N63">
    <cfRule type="duplicateValues" dxfId="3066" priority="348"/>
  </conditionalFormatting>
  <conditionalFormatting sqref="N64">
    <cfRule type="duplicateValues" dxfId="3065" priority="347"/>
  </conditionalFormatting>
  <conditionalFormatting sqref="N65">
    <cfRule type="duplicateValues" dxfId="3064" priority="346"/>
  </conditionalFormatting>
  <conditionalFormatting sqref="N66">
    <cfRule type="duplicateValues" dxfId="3063" priority="345"/>
  </conditionalFormatting>
  <conditionalFormatting sqref="N67">
    <cfRule type="duplicateValues" dxfId="3062" priority="344"/>
  </conditionalFormatting>
  <conditionalFormatting sqref="N68">
    <cfRule type="duplicateValues" dxfId="3061" priority="343"/>
  </conditionalFormatting>
  <conditionalFormatting sqref="N69">
    <cfRule type="duplicateValues" dxfId="3060" priority="342"/>
  </conditionalFormatting>
  <conditionalFormatting sqref="N70">
    <cfRule type="duplicateValues" dxfId="3059" priority="341"/>
  </conditionalFormatting>
  <conditionalFormatting sqref="N71">
    <cfRule type="duplicateValues" dxfId="3058" priority="340"/>
  </conditionalFormatting>
  <conditionalFormatting sqref="N72">
    <cfRule type="duplicateValues" dxfId="3057" priority="339"/>
  </conditionalFormatting>
  <conditionalFormatting sqref="N73">
    <cfRule type="duplicateValues" dxfId="3056" priority="338"/>
  </conditionalFormatting>
  <conditionalFormatting sqref="N74">
    <cfRule type="duplicateValues" dxfId="3055" priority="337"/>
  </conditionalFormatting>
  <conditionalFormatting sqref="N75">
    <cfRule type="duplicateValues" dxfId="3054" priority="336"/>
  </conditionalFormatting>
  <conditionalFormatting sqref="N76">
    <cfRule type="duplicateValues" dxfId="3053" priority="335"/>
  </conditionalFormatting>
  <conditionalFormatting sqref="N77">
    <cfRule type="duplicateValues" dxfId="3052" priority="334"/>
  </conditionalFormatting>
  <conditionalFormatting sqref="N78">
    <cfRule type="duplicateValues" dxfId="3051" priority="333"/>
  </conditionalFormatting>
  <conditionalFormatting sqref="N79">
    <cfRule type="duplicateValues" dxfId="3050" priority="332"/>
  </conditionalFormatting>
  <conditionalFormatting sqref="N80">
    <cfRule type="duplicateValues" dxfId="3049" priority="331"/>
  </conditionalFormatting>
  <conditionalFormatting sqref="N81">
    <cfRule type="duplicateValues" dxfId="3048" priority="330"/>
  </conditionalFormatting>
  <conditionalFormatting sqref="N82">
    <cfRule type="duplicateValues" dxfId="3047" priority="329"/>
  </conditionalFormatting>
  <conditionalFormatting sqref="N83">
    <cfRule type="duplicateValues" dxfId="3046" priority="328"/>
  </conditionalFormatting>
  <conditionalFormatting sqref="N84">
    <cfRule type="duplicateValues" dxfId="3045" priority="327"/>
  </conditionalFormatting>
  <conditionalFormatting sqref="N85">
    <cfRule type="duplicateValues" dxfId="3044" priority="326"/>
  </conditionalFormatting>
  <conditionalFormatting sqref="N86">
    <cfRule type="duplicateValues" dxfId="3043" priority="325"/>
  </conditionalFormatting>
  <conditionalFormatting sqref="N87">
    <cfRule type="duplicateValues" dxfId="3042" priority="324"/>
  </conditionalFormatting>
  <conditionalFormatting sqref="N88">
    <cfRule type="duplicateValues" dxfId="3041" priority="323"/>
  </conditionalFormatting>
  <conditionalFormatting sqref="N89">
    <cfRule type="duplicateValues" dxfId="3040" priority="322"/>
  </conditionalFormatting>
  <conditionalFormatting sqref="N90">
    <cfRule type="duplicateValues" dxfId="3039" priority="321"/>
  </conditionalFormatting>
  <conditionalFormatting sqref="N91">
    <cfRule type="duplicateValues" dxfId="3038" priority="320"/>
  </conditionalFormatting>
  <conditionalFormatting sqref="N92">
    <cfRule type="duplicateValues" dxfId="3037" priority="319"/>
  </conditionalFormatting>
  <conditionalFormatting sqref="N93">
    <cfRule type="duplicateValues" dxfId="3036" priority="318"/>
  </conditionalFormatting>
  <conditionalFormatting sqref="N94">
    <cfRule type="duplicateValues" dxfId="3035" priority="317"/>
  </conditionalFormatting>
  <conditionalFormatting sqref="N95">
    <cfRule type="duplicateValues" dxfId="3034" priority="316"/>
  </conditionalFormatting>
  <conditionalFormatting sqref="N96">
    <cfRule type="duplicateValues" dxfId="3033" priority="315"/>
  </conditionalFormatting>
  <conditionalFormatting sqref="N97">
    <cfRule type="duplicateValues" dxfId="3032" priority="314"/>
  </conditionalFormatting>
  <conditionalFormatting sqref="N98">
    <cfRule type="duplicateValues" dxfId="3031" priority="313"/>
  </conditionalFormatting>
  <conditionalFormatting sqref="N99">
    <cfRule type="duplicateValues" dxfId="3030" priority="312"/>
  </conditionalFormatting>
  <conditionalFormatting sqref="N100">
    <cfRule type="duplicateValues" dxfId="3029" priority="311"/>
  </conditionalFormatting>
  <conditionalFormatting sqref="N101">
    <cfRule type="duplicateValues" dxfId="3028" priority="310"/>
  </conditionalFormatting>
  <conditionalFormatting sqref="N102">
    <cfRule type="duplicateValues" dxfId="3027" priority="309"/>
  </conditionalFormatting>
  <conditionalFormatting sqref="N103">
    <cfRule type="duplicateValues" dxfId="3026" priority="308"/>
  </conditionalFormatting>
  <conditionalFormatting sqref="N104">
    <cfRule type="duplicateValues" dxfId="3025" priority="307"/>
  </conditionalFormatting>
  <conditionalFormatting sqref="N105">
    <cfRule type="duplicateValues" dxfId="3024" priority="306"/>
  </conditionalFormatting>
  <conditionalFormatting sqref="M6:N105">
    <cfRule type="expression" dxfId="3023" priority="305">
      <formula>ISNA($N6)</formula>
    </cfRule>
  </conditionalFormatting>
  <conditionalFormatting sqref="R6:R17">
    <cfRule type="colorScale" priority="304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U6">
    <cfRule type="duplicateValues" dxfId="3022" priority="303"/>
  </conditionalFormatting>
  <conditionalFormatting sqref="U7">
    <cfRule type="duplicateValues" dxfId="3021" priority="302"/>
  </conditionalFormatting>
  <conditionalFormatting sqref="U8">
    <cfRule type="duplicateValues" dxfId="3020" priority="301"/>
  </conditionalFormatting>
  <conditionalFormatting sqref="U9">
    <cfRule type="duplicateValues" dxfId="3019" priority="300"/>
  </conditionalFormatting>
  <conditionalFormatting sqref="U10">
    <cfRule type="duplicateValues" dxfId="3018" priority="299"/>
  </conditionalFormatting>
  <conditionalFormatting sqref="U11">
    <cfRule type="duplicateValues" dxfId="3017" priority="298"/>
  </conditionalFormatting>
  <conditionalFormatting sqref="U12">
    <cfRule type="duplicateValues" dxfId="3016" priority="297"/>
  </conditionalFormatting>
  <conditionalFormatting sqref="U13">
    <cfRule type="duplicateValues" dxfId="3015" priority="296"/>
  </conditionalFormatting>
  <conditionalFormatting sqref="U14">
    <cfRule type="duplicateValues" dxfId="3014" priority="295"/>
  </conditionalFormatting>
  <conditionalFormatting sqref="U15">
    <cfRule type="duplicateValues" dxfId="3013" priority="294"/>
  </conditionalFormatting>
  <conditionalFormatting sqref="U16">
    <cfRule type="duplicateValues" dxfId="3012" priority="293"/>
  </conditionalFormatting>
  <conditionalFormatting sqref="U17">
    <cfRule type="duplicateValues" dxfId="3011" priority="292"/>
  </conditionalFormatting>
  <conditionalFormatting sqref="U18">
    <cfRule type="duplicateValues" dxfId="3010" priority="291"/>
  </conditionalFormatting>
  <conditionalFormatting sqref="U19">
    <cfRule type="duplicateValues" dxfId="3009" priority="290"/>
  </conditionalFormatting>
  <conditionalFormatting sqref="U20">
    <cfRule type="duplicateValues" dxfId="3008" priority="289"/>
  </conditionalFormatting>
  <conditionalFormatting sqref="U21">
    <cfRule type="duplicateValues" dxfId="3007" priority="288"/>
  </conditionalFormatting>
  <conditionalFormatting sqref="U22">
    <cfRule type="duplicateValues" dxfId="3006" priority="287"/>
  </conditionalFormatting>
  <conditionalFormatting sqref="U23">
    <cfRule type="duplicateValues" dxfId="3005" priority="286"/>
  </conditionalFormatting>
  <conditionalFormatting sqref="U24">
    <cfRule type="duplicateValues" dxfId="3004" priority="285"/>
  </conditionalFormatting>
  <conditionalFormatting sqref="U25">
    <cfRule type="duplicateValues" dxfId="3003" priority="284"/>
  </conditionalFormatting>
  <conditionalFormatting sqref="U26">
    <cfRule type="duplicateValues" dxfId="3002" priority="283"/>
  </conditionalFormatting>
  <conditionalFormatting sqref="U27">
    <cfRule type="duplicateValues" dxfId="3001" priority="282"/>
  </conditionalFormatting>
  <conditionalFormatting sqref="U28">
    <cfRule type="duplicateValues" dxfId="3000" priority="281"/>
  </conditionalFormatting>
  <conditionalFormatting sqref="U29">
    <cfRule type="duplicateValues" dxfId="2999" priority="280"/>
  </conditionalFormatting>
  <conditionalFormatting sqref="U30">
    <cfRule type="duplicateValues" dxfId="2998" priority="279"/>
  </conditionalFormatting>
  <conditionalFormatting sqref="U31">
    <cfRule type="duplicateValues" dxfId="2997" priority="278"/>
  </conditionalFormatting>
  <conditionalFormatting sqref="U32">
    <cfRule type="duplicateValues" dxfId="2996" priority="277"/>
  </conditionalFormatting>
  <conditionalFormatting sqref="U33">
    <cfRule type="duplicateValues" dxfId="2995" priority="276"/>
  </conditionalFormatting>
  <conditionalFormatting sqref="U34">
    <cfRule type="duplicateValues" dxfId="2994" priority="275"/>
  </conditionalFormatting>
  <conditionalFormatting sqref="U35">
    <cfRule type="duplicateValues" dxfId="2993" priority="274"/>
  </conditionalFormatting>
  <conditionalFormatting sqref="U36">
    <cfRule type="duplicateValues" dxfId="2992" priority="273"/>
  </conditionalFormatting>
  <conditionalFormatting sqref="U37">
    <cfRule type="duplicateValues" dxfId="2991" priority="272"/>
  </conditionalFormatting>
  <conditionalFormatting sqref="U38">
    <cfRule type="duplicateValues" dxfId="2990" priority="271"/>
  </conditionalFormatting>
  <conditionalFormatting sqref="U39">
    <cfRule type="duplicateValues" dxfId="2989" priority="270"/>
  </conditionalFormatting>
  <conditionalFormatting sqref="U40">
    <cfRule type="duplicateValues" dxfId="2988" priority="269"/>
  </conditionalFormatting>
  <conditionalFormatting sqref="U41">
    <cfRule type="duplicateValues" dxfId="2987" priority="268"/>
  </conditionalFormatting>
  <conditionalFormatting sqref="U42">
    <cfRule type="duplicateValues" dxfId="2986" priority="267"/>
  </conditionalFormatting>
  <conditionalFormatting sqref="U43">
    <cfRule type="duplicateValues" dxfId="2985" priority="266"/>
  </conditionalFormatting>
  <conditionalFormatting sqref="U44">
    <cfRule type="duplicateValues" dxfId="2984" priority="265"/>
  </conditionalFormatting>
  <conditionalFormatting sqref="U45">
    <cfRule type="duplicateValues" dxfId="2983" priority="264"/>
  </conditionalFormatting>
  <conditionalFormatting sqref="U46">
    <cfRule type="duplicateValues" dxfId="2982" priority="263"/>
  </conditionalFormatting>
  <conditionalFormatting sqref="U47">
    <cfRule type="duplicateValues" dxfId="2981" priority="262"/>
  </conditionalFormatting>
  <conditionalFormatting sqref="U48">
    <cfRule type="duplicateValues" dxfId="2980" priority="261"/>
  </conditionalFormatting>
  <conditionalFormatting sqref="U49">
    <cfRule type="duplicateValues" dxfId="2979" priority="260"/>
  </conditionalFormatting>
  <conditionalFormatting sqref="U50">
    <cfRule type="duplicateValues" dxfId="2978" priority="259"/>
  </conditionalFormatting>
  <conditionalFormatting sqref="U51">
    <cfRule type="duplicateValues" dxfId="2977" priority="258"/>
  </conditionalFormatting>
  <conditionalFormatting sqref="U52">
    <cfRule type="duplicateValues" dxfId="2976" priority="257"/>
  </conditionalFormatting>
  <conditionalFormatting sqref="U53">
    <cfRule type="duplicateValues" dxfId="2975" priority="256"/>
  </conditionalFormatting>
  <conditionalFormatting sqref="U54">
    <cfRule type="duplicateValues" dxfId="2974" priority="255"/>
  </conditionalFormatting>
  <conditionalFormatting sqref="U55">
    <cfRule type="duplicateValues" dxfId="2973" priority="254"/>
  </conditionalFormatting>
  <conditionalFormatting sqref="U56">
    <cfRule type="duplicateValues" dxfId="2972" priority="253"/>
  </conditionalFormatting>
  <conditionalFormatting sqref="U57">
    <cfRule type="duplicateValues" dxfId="2971" priority="252"/>
  </conditionalFormatting>
  <conditionalFormatting sqref="U58">
    <cfRule type="duplicateValues" dxfId="2970" priority="251"/>
  </conditionalFormatting>
  <conditionalFormatting sqref="U59">
    <cfRule type="duplicateValues" dxfId="2969" priority="250"/>
  </conditionalFormatting>
  <conditionalFormatting sqref="U60">
    <cfRule type="duplicateValues" dxfId="2968" priority="249"/>
  </conditionalFormatting>
  <conditionalFormatting sqref="U61">
    <cfRule type="duplicateValues" dxfId="2967" priority="248"/>
  </conditionalFormatting>
  <conditionalFormatting sqref="U62">
    <cfRule type="duplicateValues" dxfId="2966" priority="247"/>
  </conditionalFormatting>
  <conditionalFormatting sqref="U63">
    <cfRule type="duplicateValues" dxfId="2965" priority="246"/>
  </conditionalFormatting>
  <conditionalFormatting sqref="U64">
    <cfRule type="duplicateValues" dxfId="2964" priority="245"/>
  </conditionalFormatting>
  <conditionalFormatting sqref="U65">
    <cfRule type="duplicateValues" dxfId="2963" priority="244"/>
  </conditionalFormatting>
  <conditionalFormatting sqref="U66">
    <cfRule type="duplicateValues" dxfId="2962" priority="243"/>
  </conditionalFormatting>
  <conditionalFormatting sqref="U67">
    <cfRule type="duplicateValues" dxfId="2961" priority="242"/>
  </conditionalFormatting>
  <conditionalFormatting sqref="U68">
    <cfRule type="duplicateValues" dxfId="2960" priority="241"/>
  </conditionalFormatting>
  <conditionalFormatting sqref="U69">
    <cfRule type="duplicateValues" dxfId="2959" priority="240"/>
  </conditionalFormatting>
  <conditionalFormatting sqref="U70">
    <cfRule type="duplicateValues" dxfId="2958" priority="239"/>
  </conditionalFormatting>
  <conditionalFormatting sqref="U71">
    <cfRule type="duplicateValues" dxfId="2957" priority="238"/>
  </conditionalFormatting>
  <conditionalFormatting sqref="U72">
    <cfRule type="duplicateValues" dxfId="2956" priority="237"/>
  </conditionalFormatting>
  <conditionalFormatting sqref="U73">
    <cfRule type="duplicateValues" dxfId="2955" priority="236"/>
  </conditionalFormatting>
  <conditionalFormatting sqref="U74">
    <cfRule type="duplicateValues" dxfId="2954" priority="235"/>
  </conditionalFormatting>
  <conditionalFormatting sqref="U75">
    <cfRule type="duplicateValues" dxfId="2953" priority="234"/>
  </conditionalFormatting>
  <conditionalFormatting sqref="U76">
    <cfRule type="duplicateValues" dxfId="2952" priority="233"/>
  </conditionalFormatting>
  <conditionalFormatting sqref="U77">
    <cfRule type="duplicateValues" dxfId="2951" priority="232"/>
  </conditionalFormatting>
  <conditionalFormatting sqref="U78">
    <cfRule type="duplicateValues" dxfId="2950" priority="231"/>
  </conditionalFormatting>
  <conditionalFormatting sqref="U79">
    <cfRule type="duplicateValues" dxfId="2949" priority="230"/>
  </conditionalFormatting>
  <conditionalFormatting sqref="U80">
    <cfRule type="duplicateValues" dxfId="2948" priority="229"/>
  </conditionalFormatting>
  <conditionalFormatting sqref="U81">
    <cfRule type="duplicateValues" dxfId="2947" priority="228"/>
  </conditionalFormatting>
  <conditionalFormatting sqref="U82">
    <cfRule type="duplicateValues" dxfId="2946" priority="227"/>
  </conditionalFormatting>
  <conditionalFormatting sqref="U83">
    <cfRule type="duplicateValues" dxfId="2945" priority="226"/>
  </conditionalFormatting>
  <conditionalFormatting sqref="U84">
    <cfRule type="duplicateValues" dxfId="2944" priority="225"/>
  </conditionalFormatting>
  <conditionalFormatting sqref="U85">
    <cfRule type="duplicateValues" dxfId="2943" priority="224"/>
  </conditionalFormatting>
  <conditionalFormatting sqref="U86">
    <cfRule type="duplicateValues" dxfId="2942" priority="223"/>
  </conditionalFormatting>
  <conditionalFormatting sqref="U87">
    <cfRule type="duplicateValues" dxfId="2941" priority="222"/>
  </conditionalFormatting>
  <conditionalFormatting sqref="U88">
    <cfRule type="duplicateValues" dxfId="2940" priority="221"/>
  </conditionalFormatting>
  <conditionalFormatting sqref="U89">
    <cfRule type="duplicateValues" dxfId="2939" priority="220"/>
  </conditionalFormatting>
  <conditionalFormatting sqref="U90">
    <cfRule type="duplicateValues" dxfId="2938" priority="219"/>
  </conditionalFormatting>
  <conditionalFormatting sqref="U91">
    <cfRule type="duplicateValues" dxfId="2937" priority="218"/>
  </conditionalFormatting>
  <conditionalFormatting sqref="U92">
    <cfRule type="duplicateValues" dxfId="2936" priority="217"/>
  </conditionalFormatting>
  <conditionalFormatting sqref="U93">
    <cfRule type="duplicateValues" dxfId="2935" priority="216"/>
  </conditionalFormatting>
  <conditionalFormatting sqref="U94">
    <cfRule type="duplicateValues" dxfId="2934" priority="215"/>
  </conditionalFormatting>
  <conditionalFormatting sqref="U95">
    <cfRule type="duplicateValues" dxfId="2933" priority="214"/>
  </conditionalFormatting>
  <conditionalFormatting sqref="U96">
    <cfRule type="duplicateValues" dxfId="2932" priority="213"/>
  </conditionalFormatting>
  <conditionalFormatting sqref="U97">
    <cfRule type="duplicateValues" dxfId="2931" priority="212"/>
  </conditionalFormatting>
  <conditionalFormatting sqref="U98">
    <cfRule type="duplicateValues" dxfId="2930" priority="211"/>
  </conditionalFormatting>
  <conditionalFormatting sqref="U99">
    <cfRule type="duplicateValues" dxfId="2929" priority="210"/>
  </conditionalFormatting>
  <conditionalFormatting sqref="U100">
    <cfRule type="duplicateValues" dxfId="2928" priority="209"/>
  </conditionalFormatting>
  <conditionalFormatting sqref="U101">
    <cfRule type="duplicateValues" dxfId="2927" priority="208"/>
  </conditionalFormatting>
  <conditionalFormatting sqref="U102">
    <cfRule type="duplicateValues" dxfId="2926" priority="207"/>
  </conditionalFormatting>
  <conditionalFormatting sqref="U103">
    <cfRule type="duplicateValues" dxfId="2925" priority="206"/>
  </conditionalFormatting>
  <conditionalFormatting sqref="U104">
    <cfRule type="duplicateValues" dxfId="2924" priority="205"/>
  </conditionalFormatting>
  <conditionalFormatting sqref="U105">
    <cfRule type="duplicateValues" dxfId="2923" priority="204"/>
  </conditionalFormatting>
  <conditionalFormatting sqref="U6:U105">
    <cfRule type="expression" dxfId="2922" priority="203">
      <formula>ISNA($N6)</formula>
    </cfRule>
  </conditionalFormatting>
  <conditionalFormatting sqref="V6">
    <cfRule type="duplicateValues" dxfId="2921" priority="202"/>
  </conditionalFormatting>
  <conditionalFormatting sqref="V7">
    <cfRule type="duplicateValues" dxfId="2920" priority="201"/>
  </conditionalFormatting>
  <conditionalFormatting sqref="V8">
    <cfRule type="duplicateValues" dxfId="2919" priority="200"/>
  </conditionalFormatting>
  <conditionalFormatting sqref="V9">
    <cfRule type="duplicateValues" dxfId="2918" priority="199"/>
  </conditionalFormatting>
  <conditionalFormatting sqref="V10">
    <cfRule type="duplicateValues" dxfId="2917" priority="198"/>
  </conditionalFormatting>
  <conditionalFormatting sqref="V11">
    <cfRule type="duplicateValues" dxfId="2916" priority="197"/>
  </conditionalFormatting>
  <conditionalFormatting sqref="V12">
    <cfRule type="duplicateValues" dxfId="2915" priority="196"/>
  </conditionalFormatting>
  <conditionalFormatting sqref="V13">
    <cfRule type="duplicateValues" dxfId="2914" priority="195"/>
  </conditionalFormatting>
  <conditionalFormatting sqref="V14">
    <cfRule type="duplicateValues" dxfId="2913" priority="194"/>
  </conditionalFormatting>
  <conditionalFormatting sqref="V15">
    <cfRule type="duplicateValues" dxfId="2912" priority="193"/>
  </conditionalFormatting>
  <conditionalFormatting sqref="V16">
    <cfRule type="duplicateValues" dxfId="2911" priority="192"/>
  </conditionalFormatting>
  <conditionalFormatting sqref="V17">
    <cfRule type="duplicateValues" dxfId="2910" priority="191"/>
  </conditionalFormatting>
  <conditionalFormatting sqref="V18">
    <cfRule type="duplicateValues" dxfId="2909" priority="190"/>
  </conditionalFormatting>
  <conditionalFormatting sqref="V19">
    <cfRule type="duplicateValues" dxfId="2908" priority="189"/>
  </conditionalFormatting>
  <conditionalFormatting sqref="V20">
    <cfRule type="duplicateValues" dxfId="2907" priority="188"/>
  </conditionalFormatting>
  <conditionalFormatting sqref="V21">
    <cfRule type="duplicateValues" dxfId="2906" priority="187"/>
  </conditionalFormatting>
  <conditionalFormatting sqref="V22">
    <cfRule type="duplicateValues" dxfId="2905" priority="186"/>
  </conditionalFormatting>
  <conditionalFormatting sqref="V23">
    <cfRule type="duplicateValues" dxfId="2904" priority="185"/>
  </conditionalFormatting>
  <conditionalFormatting sqref="V24">
    <cfRule type="duplicateValues" dxfId="2903" priority="184"/>
  </conditionalFormatting>
  <conditionalFormatting sqref="V25">
    <cfRule type="duplicateValues" dxfId="2902" priority="183"/>
  </conditionalFormatting>
  <conditionalFormatting sqref="V26">
    <cfRule type="duplicateValues" dxfId="2901" priority="182"/>
  </conditionalFormatting>
  <conditionalFormatting sqref="V27">
    <cfRule type="duplicateValues" dxfId="2900" priority="181"/>
  </conditionalFormatting>
  <conditionalFormatting sqref="V28">
    <cfRule type="duplicateValues" dxfId="2899" priority="180"/>
  </conditionalFormatting>
  <conditionalFormatting sqref="V29">
    <cfRule type="duplicateValues" dxfId="2898" priority="179"/>
  </conditionalFormatting>
  <conditionalFormatting sqref="V30">
    <cfRule type="duplicateValues" dxfId="2897" priority="178"/>
  </conditionalFormatting>
  <conditionalFormatting sqref="V31">
    <cfRule type="duplicateValues" dxfId="2896" priority="177"/>
  </conditionalFormatting>
  <conditionalFormatting sqref="V32">
    <cfRule type="duplicateValues" dxfId="2895" priority="176"/>
  </conditionalFormatting>
  <conditionalFormatting sqref="V33">
    <cfRule type="duplicateValues" dxfId="2894" priority="175"/>
  </conditionalFormatting>
  <conditionalFormatting sqref="V34">
    <cfRule type="duplicateValues" dxfId="2893" priority="174"/>
  </conditionalFormatting>
  <conditionalFormatting sqref="V35">
    <cfRule type="duplicateValues" dxfId="2892" priority="173"/>
  </conditionalFormatting>
  <conditionalFormatting sqref="V36">
    <cfRule type="duplicateValues" dxfId="2891" priority="172"/>
  </conditionalFormatting>
  <conditionalFormatting sqref="V37">
    <cfRule type="duplicateValues" dxfId="2890" priority="171"/>
  </conditionalFormatting>
  <conditionalFormatting sqref="V38">
    <cfRule type="duplicateValues" dxfId="2889" priority="170"/>
  </conditionalFormatting>
  <conditionalFormatting sqref="V39">
    <cfRule type="duplicateValues" dxfId="2888" priority="169"/>
  </conditionalFormatting>
  <conditionalFormatting sqref="V40">
    <cfRule type="duplicateValues" dxfId="2887" priority="168"/>
  </conditionalFormatting>
  <conditionalFormatting sqref="V41">
    <cfRule type="duplicateValues" dxfId="2886" priority="167"/>
  </conditionalFormatting>
  <conditionalFormatting sqref="V42">
    <cfRule type="duplicateValues" dxfId="2885" priority="166"/>
  </conditionalFormatting>
  <conditionalFormatting sqref="V43">
    <cfRule type="duplicateValues" dxfId="2884" priority="165"/>
  </conditionalFormatting>
  <conditionalFormatting sqref="V44">
    <cfRule type="duplicateValues" dxfId="2883" priority="164"/>
  </conditionalFormatting>
  <conditionalFormatting sqref="V45">
    <cfRule type="duplicateValues" dxfId="2882" priority="163"/>
  </conditionalFormatting>
  <conditionalFormatting sqref="V46">
    <cfRule type="duplicateValues" dxfId="2881" priority="162"/>
  </conditionalFormatting>
  <conditionalFormatting sqref="V47">
    <cfRule type="duplicateValues" dxfId="2880" priority="161"/>
  </conditionalFormatting>
  <conditionalFormatting sqref="V48">
    <cfRule type="duplicateValues" dxfId="2879" priority="160"/>
  </conditionalFormatting>
  <conditionalFormatting sqref="V49">
    <cfRule type="duplicateValues" dxfId="2878" priority="159"/>
  </conditionalFormatting>
  <conditionalFormatting sqref="V50">
    <cfRule type="duplicateValues" dxfId="2877" priority="158"/>
  </conditionalFormatting>
  <conditionalFormatting sqref="V51">
    <cfRule type="duplicateValues" dxfId="2876" priority="157"/>
  </conditionalFormatting>
  <conditionalFormatting sqref="V52">
    <cfRule type="duplicateValues" dxfId="2875" priority="156"/>
  </conditionalFormatting>
  <conditionalFormatting sqref="V53">
    <cfRule type="duplicateValues" dxfId="2874" priority="155"/>
  </conditionalFormatting>
  <conditionalFormatting sqref="V54">
    <cfRule type="duplicateValues" dxfId="2873" priority="154"/>
  </conditionalFormatting>
  <conditionalFormatting sqref="V55">
    <cfRule type="duplicateValues" dxfId="2872" priority="153"/>
  </conditionalFormatting>
  <conditionalFormatting sqref="V56">
    <cfRule type="duplicateValues" dxfId="2871" priority="152"/>
  </conditionalFormatting>
  <conditionalFormatting sqref="V57">
    <cfRule type="duplicateValues" dxfId="2870" priority="151"/>
  </conditionalFormatting>
  <conditionalFormatting sqref="V58">
    <cfRule type="duplicateValues" dxfId="2869" priority="150"/>
  </conditionalFormatting>
  <conditionalFormatting sqref="V59">
    <cfRule type="duplicateValues" dxfId="2868" priority="149"/>
  </conditionalFormatting>
  <conditionalFormatting sqref="V60">
    <cfRule type="duplicateValues" dxfId="2867" priority="148"/>
  </conditionalFormatting>
  <conditionalFormatting sqref="V61">
    <cfRule type="duplicateValues" dxfId="2866" priority="147"/>
  </conditionalFormatting>
  <conditionalFormatting sqref="V62">
    <cfRule type="duplicateValues" dxfId="2865" priority="146"/>
  </conditionalFormatting>
  <conditionalFormatting sqref="V63">
    <cfRule type="duplicateValues" dxfId="2864" priority="145"/>
  </conditionalFormatting>
  <conditionalFormatting sqref="V64">
    <cfRule type="duplicateValues" dxfId="2863" priority="144"/>
  </conditionalFormatting>
  <conditionalFormatting sqref="V65">
    <cfRule type="duplicateValues" dxfId="2862" priority="143"/>
  </conditionalFormatting>
  <conditionalFormatting sqref="V66">
    <cfRule type="duplicateValues" dxfId="2861" priority="142"/>
  </conditionalFormatting>
  <conditionalFormatting sqref="V67">
    <cfRule type="duplicateValues" dxfId="2860" priority="141"/>
  </conditionalFormatting>
  <conditionalFormatting sqref="V68">
    <cfRule type="duplicateValues" dxfId="2859" priority="140"/>
  </conditionalFormatting>
  <conditionalFormatting sqref="V69">
    <cfRule type="duplicateValues" dxfId="2858" priority="139"/>
  </conditionalFormatting>
  <conditionalFormatting sqref="V70">
    <cfRule type="duplicateValues" dxfId="2857" priority="138"/>
  </conditionalFormatting>
  <conditionalFormatting sqref="V71">
    <cfRule type="duplicateValues" dxfId="2856" priority="137"/>
  </conditionalFormatting>
  <conditionalFormatting sqref="V72">
    <cfRule type="duplicateValues" dxfId="2855" priority="136"/>
  </conditionalFormatting>
  <conditionalFormatting sqref="V73">
    <cfRule type="duplicateValues" dxfId="2854" priority="135"/>
  </conditionalFormatting>
  <conditionalFormatting sqref="V74">
    <cfRule type="duplicateValues" dxfId="2853" priority="134"/>
  </conditionalFormatting>
  <conditionalFormatting sqref="V75">
    <cfRule type="duplicateValues" dxfId="2852" priority="133"/>
  </conditionalFormatting>
  <conditionalFormatting sqref="V76">
    <cfRule type="duplicateValues" dxfId="2851" priority="132"/>
  </conditionalFormatting>
  <conditionalFormatting sqref="V77">
    <cfRule type="duplicateValues" dxfId="2850" priority="131"/>
  </conditionalFormatting>
  <conditionalFormatting sqref="V78">
    <cfRule type="duplicateValues" dxfId="2849" priority="130"/>
  </conditionalFormatting>
  <conditionalFormatting sqref="V79">
    <cfRule type="duplicateValues" dxfId="2848" priority="129"/>
  </conditionalFormatting>
  <conditionalFormatting sqref="V80">
    <cfRule type="duplicateValues" dxfId="2847" priority="128"/>
  </conditionalFormatting>
  <conditionalFormatting sqref="V81">
    <cfRule type="duplicateValues" dxfId="2846" priority="127"/>
  </conditionalFormatting>
  <conditionalFormatting sqref="V82">
    <cfRule type="duplicateValues" dxfId="2845" priority="126"/>
  </conditionalFormatting>
  <conditionalFormatting sqref="V83">
    <cfRule type="duplicateValues" dxfId="2844" priority="125"/>
  </conditionalFormatting>
  <conditionalFormatting sqref="V84">
    <cfRule type="duplicateValues" dxfId="2843" priority="124"/>
  </conditionalFormatting>
  <conditionalFormatting sqref="V85">
    <cfRule type="duplicateValues" dxfId="2842" priority="123"/>
  </conditionalFormatting>
  <conditionalFormatting sqref="V86">
    <cfRule type="duplicateValues" dxfId="2841" priority="122"/>
  </conditionalFormatting>
  <conditionalFormatting sqref="V87">
    <cfRule type="duplicateValues" dxfId="2840" priority="121"/>
  </conditionalFormatting>
  <conditionalFormatting sqref="V88">
    <cfRule type="duplicateValues" dxfId="2839" priority="120"/>
  </conditionalFormatting>
  <conditionalFormatting sqref="V89">
    <cfRule type="duplicateValues" dxfId="2838" priority="119"/>
  </conditionalFormatting>
  <conditionalFormatting sqref="V90">
    <cfRule type="duplicateValues" dxfId="2837" priority="118"/>
  </conditionalFormatting>
  <conditionalFormatting sqref="V91">
    <cfRule type="duplicateValues" dxfId="2836" priority="117"/>
  </conditionalFormatting>
  <conditionalFormatting sqref="V92">
    <cfRule type="duplicateValues" dxfId="2835" priority="116"/>
  </conditionalFormatting>
  <conditionalFormatting sqref="V93">
    <cfRule type="duplicateValues" dxfId="2834" priority="115"/>
  </conditionalFormatting>
  <conditionalFormatting sqref="V94">
    <cfRule type="duplicateValues" dxfId="2833" priority="114"/>
  </conditionalFormatting>
  <conditionalFormatting sqref="V95">
    <cfRule type="duplicateValues" dxfId="2832" priority="113"/>
  </conditionalFormatting>
  <conditionalFormatting sqref="V96">
    <cfRule type="duplicateValues" dxfId="2831" priority="112"/>
  </conditionalFormatting>
  <conditionalFormatting sqref="V97">
    <cfRule type="duplicateValues" dxfId="2830" priority="111"/>
  </conditionalFormatting>
  <conditionalFormatting sqref="V98">
    <cfRule type="duplicateValues" dxfId="2829" priority="110"/>
  </conditionalFormatting>
  <conditionalFormatting sqref="V99">
    <cfRule type="duplicateValues" dxfId="2828" priority="109"/>
  </conditionalFormatting>
  <conditionalFormatting sqref="V100">
    <cfRule type="duplicateValues" dxfId="2827" priority="108"/>
  </conditionalFormatting>
  <conditionalFormatting sqref="V101">
    <cfRule type="duplicateValues" dxfId="2826" priority="107"/>
  </conditionalFormatting>
  <conditionalFormatting sqref="V102">
    <cfRule type="duplicateValues" dxfId="2825" priority="106"/>
  </conditionalFormatting>
  <conditionalFormatting sqref="V103">
    <cfRule type="duplicateValues" dxfId="2824" priority="105"/>
  </conditionalFormatting>
  <conditionalFormatting sqref="V104">
    <cfRule type="duplicateValues" dxfId="2823" priority="104"/>
  </conditionalFormatting>
  <conditionalFormatting sqref="V105">
    <cfRule type="duplicateValues" dxfId="2822" priority="103"/>
  </conditionalFormatting>
  <conditionalFormatting sqref="V6:V105">
    <cfRule type="expression" dxfId="2821" priority="102">
      <formula>ISNA($N6)</formula>
    </cfRule>
  </conditionalFormatting>
  <conditionalFormatting sqref="W6">
    <cfRule type="duplicateValues" dxfId="2820" priority="101"/>
  </conditionalFormatting>
  <conditionalFormatting sqref="W7">
    <cfRule type="duplicateValues" dxfId="2819" priority="100"/>
  </conditionalFormatting>
  <conditionalFormatting sqref="W8">
    <cfRule type="duplicateValues" dxfId="2818" priority="99"/>
  </conditionalFormatting>
  <conditionalFormatting sqref="W9">
    <cfRule type="duplicateValues" dxfId="2817" priority="98"/>
  </conditionalFormatting>
  <conditionalFormatting sqref="W10">
    <cfRule type="duplicateValues" dxfId="2816" priority="97"/>
  </conditionalFormatting>
  <conditionalFormatting sqref="W11">
    <cfRule type="duplicateValues" dxfId="2815" priority="96"/>
  </conditionalFormatting>
  <conditionalFormatting sqref="W12">
    <cfRule type="duplicateValues" dxfId="2814" priority="95"/>
  </conditionalFormatting>
  <conditionalFormatting sqref="W13">
    <cfRule type="duplicateValues" dxfId="2813" priority="94"/>
  </conditionalFormatting>
  <conditionalFormatting sqref="W14">
    <cfRule type="duplicateValues" dxfId="2812" priority="93"/>
  </conditionalFormatting>
  <conditionalFormatting sqref="W15">
    <cfRule type="duplicateValues" dxfId="2811" priority="92"/>
  </conditionalFormatting>
  <conditionalFormatting sqref="W16">
    <cfRule type="duplicateValues" dxfId="2810" priority="91"/>
  </conditionalFormatting>
  <conditionalFormatting sqref="W17">
    <cfRule type="duplicateValues" dxfId="2809" priority="90"/>
  </conditionalFormatting>
  <conditionalFormatting sqref="W18">
    <cfRule type="duplicateValues" dxfId="2808" priority="89"/>
  </conditionalFormatting>
  <conditionalFormatting sqref="W19">
    <cfRule type="duplicateValues" dxfId="2807" priority="88"/>
  </conditionalFormatting>
  <conditionalFormatting sqref="W20">
    <cfRule type="duplicateValues" dxfId="2806" priority="87"/>
  </conditionalFormatting>
  <conditionalFormatting sqref="W21">
    <cfRule type="duplicateValues" dxfId="2805" priority="86"/>
  </conditionalFormatting>
  <conditionalFormatting sqref="W22">
    <cfRule type="duplicateValues" dxfId="2804" priority="85"/>
  </conditionalFormatting>
  <conditionalFormatting sqref="W23">
    <cfRule type="duplicateValues" dxfId="2803" priority="84"/>
  </conditionalFormatting>
  <conditionalFormatting sqref="W24">
    <cfRule type="duplicateValues" dxfId="2802" priority="83"/>
  </conditionalFormatting>
  <conditionalFormatting sqref="W25">
    <cfRule type="duplicateValues" dxfId="2801" priority="82"/>
  </conditionalFormatting>
  <conditionalFormatting sqref="W26">
    <cfRule type="duplicateValues" dxfId="2800" priority="81"/>
  </conditionalFormatting>
  <conditionalFormatting sqref="W27">
    <cfRule type="duplicateValues" dxfId="2799" priority="80"/>
  </conditionalFormatting>
  <conditionalFormatting sqref="W28">
    <cfRule type="duplicateValues" dxfId="2798" priority="79"/>
  </conditionalFormatting>
  <conditionalFormatting sqref="W29">
    <cfRule type="duplicateValues" dxfId="2797" priority="78"/>
  </conditionalFormatting>
  <conditionalFormatting sqref="W30">
    <cfRule type="duplicateValues" dxfId="2796" priority="77"/>
  </conditionalFormatting>
  <conditionalFormatting sqref="W31">
    <cfRule type="duplicateValues" dxfId="2795" priority="76"/>
  </conditionalFormatting>
  <conditionalFormatting sqref="W32">
    <cfRule type="duplicateValues" dxfId="2794" priority="75"/>
  </conditionalFormatting>
  <conditionalFormatting sqref="W33">
    <cfRule type="duplicateValues" dxfId="2793" priority="74"/>
  </conditionalFormatting>
  <conditionalFormatting sqref="W34">
    <cfRule type="duplicateValues" dxfId="2792" priority="73"/>
  </conditionalFormatting>
  <conditionalFormatting sqref="W35">
    <cfRule type="duplicateValues" dxfId="2791" priority="72"/>
  </conditionalFormatting>
  <conditionalFormatting sqref="W36">
    <cfRule type="duplicateValues" dxfId="2790" priority="71"/>
  </conditionalFormatting>
  <conditionalFormatting sqref="W37">
    <cfRule type="duplicateValues" dxfId="2789" priority="70"/>
  </conditionalFormatting>
  <conditionalFormatting sqref="W38">
    <cfRule type="duplicateValues" dxfId="2788" priority="69"/>
  </conditionalFormatting>
  <conditionalFormatting sqref="W39">
    <cfRule type="duplicateValues" dxfId="2787" priority="68"/>
  </conditionalFormatting>
  <conditionalFormatting sqref="W40">
    <cfRule type="duplicateValues" dxfId="2786" priority="67"/>
  </conditionalFormatting>
  <conditionalFormatting sqref="W41">
    <cfRule type="duplicateValues" dxfId="2785" priority="66"/>
  </conditionalFormatting>
  <conditionalFormatting sqref="W42">
    <cfRule type="duplicateValues" dxfId="2784" priority="65"/>
  </conditionalFormatting>
  <conditionalFormatting sqref="W43">
    <cfRule type="duplicateValues" dxfId="2783" priority="64"/>
  </conditionalFormatting>
  <conditionalFormatting sqref="W44">
    <cfRule type="duplicateValues" dxfId="2782" priority="63"/>
  </conditionalFormatting>
  <conditionalFormatting sqref="W45">
    <cfRule type="duplicateValues" dxfId="2781" priority="62"/>
  </conditionalFormatting>
  <conditionalFormatting sqref="W46">
    <cfRule type="duplicateValues" dxfId="2780" priority="61"/>
  </conditionalFormatting>
  <conditionalFormatting sqref="W47">
    <cfRule type="duplicateValues" dxfId="2779" priority="60"/>
  </conditionalFormatting>
  <conditionalFormatting sqref="W48">
    <cfRule type="duplicateValues" dxfId="2778" priority="59"/>
  </conditionalFormatting>
  <conditionalFormatting sqref="W49">
    <cfRule type="duplicateValues" dxfId="2777" priority="58"/>
  </conditionalFormatting>
  <conditionalFormatting sqref="W50">
    <cfRule type="duplicateValues" dxfId="2776" priority="57"/>
  </conditionalFormatting>
  <conditionalFormatting sqref="W51">
    <cfRule type="duplicateValues" dxfId="2775" priority="56"/>
  </conditionalFormatting>
  <conditionalFormatting sqref="W52">
    <cfRule type="duplicateValues" dxfId="2774" priority="55"/>
  </conditionalFormatting>
  <conditionalFormatting sqref="W53">
    <cfRule type="duplicateValues" dxfId="2773" priority="54"/>
  </conditionalFormatting>
  <conditionalFormatting sqref="W54">
    <cfRule type="duplicateValues" dxfId="2772" priority="53"/>
  </conditionalFormatting>
  <conditionalFormatting sqref="W55">
    <cfRule type="duplicateValues" dxfId="2771" priority="52"/>
  </conditionalFormatting>
  <conditionalFormatting sqref="W56">
    <cfRule type="duplicateValues" dxfId="2770" priority="51"/>
  </conditionalFormatting>
  <conditionalFormatting sqref="W57">
    <cfRule type="duplicateValues" dxfId="2769" priority="50"/>
  </conditionalFormatting>
  <conditionalFormatting sqref="W58">
    <cfRule type="duplicateValues" dxfId="2768" priority="49"/>
  </conditionalFormatting>
  <conditionalFormatting sqref="W59">
    <cfRule type="duplicateValues" dxfId="2767" priority="48"/>
  </conditionalFormatting>
  <conditionalFormatting sqref="W60">
    <cfRule type="duplicateValues" dxfId="2766" priority="47"/>
  </conditionalFormatting>
  <conditionalFormatting sqref="W61">
    <cfRule type="duplicateValues" dxfId="2765" priority="46"/>
  </conditionalFormatting>
  <conditionalFormatting sqref="W62">
    <cfRule type="duplicateValues" dxfId="2764" priority="45"/>
  </conditionalFormatting>
  <conditionalFormatting sqref="W63">
    <cfRule type="duplicateValues" dxfId="2763" priority="44"/>
  </conditionalFormatting>
  <conditionalFormatting sqref="W64">
    <cfRule type="duplicateValues" dxfId="2762" priority="43"/>
  </conditionalFormatting>
  <conditionalFormatting sqref="W65">
    <cfRule type="duplicateValues" dxfId="2761" priority="42"/>
  </conditionalFormatting>
  <conditionalFormatting sqref="W66">
    <cfRule type="duplicateValues" dxfId="2760" priority="41"/>
  </conditionalFormatting>
  <conditionalFormatting sqref="W67">
    <cfRule type="duplicateValues" dxfId="2759" priority="40"/>
  </conditionalFormatting>
  <conditionalFormatting sqref="W68">
    <cfRule type="duplicateValues" dxfId="2758" priority="39"/>
  </conditionalFormatting>
  <conditionalFormatting sqref="W69">
    <cfRule type="duplicateValues" dxfId="2757" priority="38"/>
  </conditionalFormatting>
  <conditionalFormatting sqref="W70">
    <cfRule type="duplicateValues" dxfId="2756" priority="37"/>
  </conditionalFormatting>
  <conditionalFormatting sqref="W71">
    <cfRule type="duplicateValues" dxfId="2755" priority="36"/>
  </conditionalFormatting>
  <conditionalFormatting sqref="W72">
    <cfRule type="duplicateValues" dxfId="2754" priority="35"/>
  </conditionalFormatting>
  <conditionalFormatting sqref="W73">
    <cfRule type="duplicateValues" dxfId="2753" priority="34"/>
  </conditionalFormatting>
  <conditionalFormatting sqref="W74">
    <cfRule type="duplicateValues" dxfId="2752" priority="33"/>
  </conditionalFormatting>
  <conditionalFormatting sqref="W75">
    <cfRule type="duplicateValues" dxfId="2751" priority="32"/>
  </conditionalFormatting>
  <conditionalFormatting sqref="W76">
    <cfRule type="duplicateValues" dxfId="2750" priority="31"/>
  </conditionalFormatting>
  <conditionalFormatting sqref="W77">
    <cfRule type="duplicateValues" dxfId="2749" priority="30"/>
  </conditionalFormatting>
  <conditionalFormatting sqref="W78">
    <cfRule type="duplicateValues" dxfId="2748" priority="29"/>
  </conditionalFormatting>
  <conditionalFormatting sqref="W79">
    <cfRule type="duplicateValues" dxfId="2747" priority="28"/>
  </conditionalFormatting>
  <conditionalFormatting sqref="W80">
    <cfRule type="duplicateValues" dxfId="2746" priority="27"/>
  </conditionalFormatting>
  <conditionalFormatting sqref="W81">
    <cfRule type="duplicateValues" dxfId="2745" priority="26"/>
  </conditionalFormatting>
  <conditionalFormatting sqref="W82">
    <cfRule type="duplicateValues" dxfId="2744" priority="25"/>
  </conditionalFormatting>
  <conditionalFormatting sqref="W83">
    <cfRule type="duplicateValues" dxfId="2743" priority="24"/>
  </conditionalFormatting>
  <conditionalFormatting sqref="W84">
    <cfRule type="duplicateValues" dxfId="2742" priority="23"/>
  </conditionalFormatting>
  <conditionalFormatting sqref="W85">
    <cfRule type="duplicateValues" dxfId="2741" priority="22"/>
  </conditionalFormatting>
  <conditionalFormatting sqref="W86">
    <cfRule type="duplicateValues" dxfId="2740" priority="21"/>
  </conditionalFormatting>
  <conditionalFormatting sqref="W87">
    <cfRule type="duplicateValues" dxfId="2739" priority="20"/>
  </conditionalFormatting>
  <conditionalFormatting sqref="W88">
    <cfRule type="duplicateValues" dxfId="2738" priority="19"/>
  </conditionalFormatting>
  <conditionalFormatting sqref="W89">
    <cfRule type="duplicateValues" dxfId="2737" priority="18"/>
  </conditionalFormatting>
  <conditionalFormatting sqref="W90">
    <cfRule type="duplicateValues" dxfId="2736" priority="17"/>
  </conditionalFormatting>
  <conditionalFormatting sqref="W91">
    <cfRule type="duplicateValues" dxfId="2735" priority="16"/>
  </conditionalFormatting>
  <conditionalFormatting sqref="W92">
    <cfRule type="duplicateValues" dxfId="2734" priority="15"/>
  </conditionalFormatting>
  <conditionalFormatting sqref="W93">
    <cfRule type="duplicateValues" dxfId="2733" priority="14"/>
  </conditionalFormatting>
  <conditionalFormatting sqref="W94">
    <cfRule type="duplicateValues" dxfId="2732" priority="13"/>
  </conditionalFormatting>
  <conditionalFormatting sqref="W95">
    <cfRule type="duplicateValues" dxfId="2731" priority="12"/>
  </conditionalFormatting>
  <conditionalFormatting sqref="W96">
    <cfRule type="duplicateValues" dxfId="2730" priority="11"/>
  </conditionalFormatting>
  <conditionalFormatting sqref="W97">
    <cfRule type="duplicateValues" dxfId="2729" priority="10"/>
  </conditionalFormatting>
  <conditionalFormatting sqref="W98">
    <cfRule type="duplicateValues" dxfId="2728" priority="9"/>
  </conditionalFormatting>
  <conditionalFormatting sqref="W99">
    <cfRule type="duplicateValues" dxfId="2727" priority="8"/>
  </conditionalFormatting>
  <conditionalFormatting sqref="W100">
    <cfRule type="duplicateValues" dxfId="2726" priority="7"/>
  </conditionalFormatting>
  <conditionalFormatting sqref="W101">
    <cfRule type="duplicateValues" dxfId="2725" priority="6"/>
  </conditionalFormatting>
  <conditionalFormatting sqref="W102">
    <cfRule type="duplicateValues" dxfId="2724" priority="5"/>
  </conditionalFormatting>
  <conditionalFormatting sqref="W103">
    <cfRule type="duplicateValues" dxfId="2723" priority="4"/>
  </conditionalFormatting>
  <conditionalFormatting sqref="W104">
    <cfRule type="duplicateValues" dxfId="2722" priority="3"/>
  </conditionalFormatting>
  <conditionalFormatting sqref="W105">
    <cfRule type="duplicateValues" dxfId="2721" priority="2"/>
  </conditionalFormatting>
  <conditionalFormatting sqref="W6:W105">
    <cfRule type="expression" dxfId="2720" priority="1">
      <formula>ISNA($N6)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workbookViewId="0">
      <selection activeCell="B6" sqref="B6:K105"/>
    </sheetView>
  </sheetViews>
  <sheetFormatPr defaultRowHeight="15" x14ac:dyDescent="0.25"/>
  <cols>
    <col min="1" max="1" width="14.5703125" style="8" bestFit="1" customWidth="1"/>
    <col min="2" max="2" width="9.140625" style="2" customWidth="1"/>
    <col min="3" max="12" width="9.140625" style="2"/>
    <col min="13" max="13" width="18.28515625" style="2" customWidth="1"/>
    <col min="14" max="14" width="9.140625" style="3"/>
    <col min="15" max="15" width="9.140625" style="4"/>
    <col min="16" max="16" width="9.140625" style="2"/>
    <col min="17" max="17" width="16.5703125" style="2" bestFit="1" customWidth="1"/>
    <col min="18" max="16384" width="9.140625" style="2"/>
  </cols>
  <sheetData>
    <row r="1" spans="1:23" x14ac:dyDescent="0.25">
      <c r="A1" s="31" t="s">
        <v>0</v>
      </c>
      <c r="B1" s="65" t="s">
        <v>57</v>
      </c>
      <c r="C1" s="65" t="s">
        <v>57</v>
      </c>
      <c r="D1" s="65" t="s">
        <v>57</v>
      </c>
      <c r="E1" s="32" t="s">
        <v>4</v>
      </c>
      <c r="F1" s="62"/>
      <c r="G1" s="65" t="s">
        <v>61</v>
      </c>
      <c r="H1" s="65" t="s">
        <v>61</v>
      </c>
      <c r="I1" s="32" t="s">
        <v>2</v>
      </c>
      <c r="J1" s="65" t="s">
        <v>59</v>
      </c>
      <c r="K1" s="66" t="s">
        <v>59</v>
      </c>
    </row>
    <row r="2" spans="1:23" ht="15.75" thickBot="1" x14ac:dyDescent="0.3">
      <c r="A2" s="33" t="s">
        <v>1</v>
      </c>
      <c r="B2" s="67" t="s">
        <v>58</v>
      </c>
      <c r="C2" s="67" t="s">
        <v>58</v>
      </c>
      <c r="D2" s="67" t="s">
        <v>58</v>
      </c>
      <c r="E2" s="34" t="s">
        <v>3</v>
      </c>
      <c r="F2" s="63"/>
      <c r="G2" s="67" t="s">
        <v>62</v>
      </c>
      <c r="H2" s="67" t="s">
        <v>62</v>
      </c>
      <c r="I2" s="34" t="s">
        <v>24</v>
      </c>
      <c r="J2" s="67" t="s">
        <v>60</v>
      </c>
      <c r="K2" s="68" t="s">
        <v>60</v>
      </c>
      <c r="M2" s="5"/>
    </row>
    <row r="3" spans="1:23" x14ac:dyDescent="0.25">
      <c r="A3" s="6"/>
    </row>
    <row r="4" spans="1:23" ht="15.75" thickBot="1" x14ac:dyDescent="0.3">
      <c r="A4" s="2"/>
      <c r="B4" s="125" t="s">
        <v>22</v>
      </c>
      <c r="C4" s="125"/>
      <c r="D4" s="125"/>
      <c r="E4" s="125"/>
      <c r="F4" s="125"/>
      <c r="G4" s="125"/>
      <c r="H4" s="125"/>
      <c r="I4" s="125"/>
      <c r="J4" s="125"/>
      <c r="K4" s="125"/>
    </row>
    <row r="5" spans="1:23" s="6" customFormat="1" ht="15.75" thickBot="1" x14ac:dyDescent="0.3">
      <c r="A5" s="6" t="s">
        <v>23</v>
      </c>
      <c r="B5" s="9" t="s">
        <v>63</v>
      </c>
      <c r="C5" s="1" t="s">
        <v>64</v>
      </c>
      <c r="D5" s="1" t="s">
        <v>65</v>
      </c>
      <c r="E5" s="1" t="s">
        <v>66</v>
      </c>
      <c r="F5" s="1" t="b">
        <v>1</v>
      </c>
      <c r="G5" s="1" t="s">
        <v>67</v>
      </c>
      <c r="H5" s="1" t="s">
        <v>68</v>
      </c>
      <c r="I5" s="1" t="s">
        <v>69</v>
      </c>
      <c r="J5" s="1" t="s">
        <v>70</v>
      </c>
      <c r="K5" s="10" t="s">
        <v>71</v>
      </c>
      <c r="M5" s="14" t="s">
        <v>16</v>
      </c>
      <c r="N5" s="15" t="s">
        <v>17</v>
      </c>
      <c r="O5" s="7"/>
      <c r="Q5" s="6" t="s">
        <v>18</v>
      </c>
      <c r="R5" s="28" t="s">
        <v>19</v>
      </c>
      <c r="S5" s="10" t="s">
        <v>20</v>
      </c>
      <c r="U5" s="6" t="s">
        <v>29</v>
      </c>
      <c r="V5" s="6" t="s">
        <v>28</v>
      </c>
      <c r="W5" s="6" t="s">
        <v>30</v>
      </c>
    </row>
    <row r="6" spans="1:23" x14ac:dyDescent="0.25">
      <c r="A6" s="11" t="s">
        <v>63</v>
      </c>
      <c r="B6" s="41">
        <v>0.50860233702151292</v>
      </c>
      <c r="C6" s="42">
        <v>0.41290531024826654</v>
      </c>
      <c r="D6" s="42">
        <v>0.81428800923467681</v>
      </c>
      <c r="E6" s="42">
        <v>0.81571594624519572</v>
      </c>
      <c r="F6" s="42">
        <v>0.60758529002160966</v>
      </c>
      <c r="G6" s="42">
        <v>0.71883434239552901</v>
      </c>
      <c r="H6" s="42">
        <v>0.50803019029149621</v>
      </c>
      <c r="I6" s="42">
        <v>0.95074111250754267</v>
      </c>
      <c r="J6" s="42">
        <v>0.71111493383647861</v>
      </c>
      <c r="K6" s="43">
        <v>0.500274098316564</v>
      </c>
      <c r="M6" s="16" t="str">
        <f t="shared" ref="M6:M69" si="0">INDEX($B$5:$K$5,MATCH(MIN($B6:$K6),$B6:$K6,0))</f>
        <v>MISSISSIPPI</v>
      </c>
      <c r="N6" s="20" t="b">
        <f t="shared" ref="N6:N69" si="1">$M6 = $A6</f>
        <v>0</v>
      </c>
      <c r="Q6" s="22" t="s">
        <v>7</v>
      </c>
      <c r="R6" s="25">
        <f>IF(ISERR($O$15)," ",$O$15)</f>
        <v>0.4</v>
      </c>
      <c r="S6" s="20">
        <f>(10 - COUNTIF($N6:$N15,"#N/A"))</f>
        <v>5</v>
      </c>
      <c r="U6" s="16" t="str">
        <f t="shared" ref="U6:U69" si="2">INDEX($B$5:$K$5,MATCH(MIN($B6:$K6),$B6:$K6,0))</f>
        <v>MISSISSIPPI</v>
      </c>
      <c r="V6" s="16">
        <f>MIN(B6:K6)</f>
        <v>0.41290531024826654</v>
      </c>
      <c r="W6" s="16">
        <f>SMALL(B6:K6,2)-V6</f>
        <v>8.7368788068297454E-2</v>
      </c>
    </row>
    <row r="7" spans="1:23" x14ac:dyDescent="0.25">
      <c r="A7" s="12" t="s">
        <v>63</v>
      </c>
      <c r="B7" s="44">
        <v>0.32963098422253873</v>
      </c>
      <c r="C7" s="45">
        <v>0.42521318442797368</v>
      </c>
      <c r="D7" s="45">
        <v>0.89790953714519661</v>
      </c>
      <c r="E7" s="45">
        <v>0.89725156628408231</v>
      </c>
      <c r="F7" s="45">
        <v>0.69085423633023535</v>
      </c>
      <c r="G7" s="45">
        <v>0.75159976833464692</v>
      </c>
      <c r="H7" s="45">
        <v>0.39139413183327193</v>
      </c>
      <c r="I7" s="45">
        <v>1.0160608825238222</v>
      </c>
      <c r="J7" s="45">
        <v>0.57616548374510279</v>
      </c>
      <c r="K7" s="46">
        <v>0.52811729945906438</v>
      </c>
      <c r="M7" s="18" t="str">
        <f t="shared" si="0"/>
        <v>BANANAS</v>
      </c>
      <c r="N7" s="17" t="b">
        <f t="shared" si="1"/>
        <v>1</v>
      </c>
      <c r="Q7" s="23" t="s">
        <v>6</v>
      </c>
      <c r="R7" s="26">
        <f>IF(ISERR($O$25)," ",$O$25)</f>
        <v>0</v>
      </c>
      <c r="S7" s="17">
        <f>(10 - COUNTIF($N16:$N25,"#N/A"))</f>
        <v>5</v>
      </c>
      <c r="U7" s="18" t="str">
        <f t="shared" si="2"/>
        <v>BANANAS</v>
      </c>
      <c r="V7" s="18">
        <f t="shared" ref="V7:V70" si="3">MIN(B7:K7)</f>
        <v>0.32963098422253873</v>
      </c>
      <c r="W7" s="18">
        <f t="shared" ref="W7:W70" si="4">SMALL(B7:K7,2)-V7</f>
        <v>6.1763147610733204E-2</v>
      </c>
    </row>
    <row r="8" spans="1:23" x14ac:dyDescent="0.25">
      <c r="A8" s="12" t="s">
        <v>63</v>
      </c>
      <c r="B8" s="44">
        <v>0.37448184590283512</v>
      </c>
      <c r="C8" s="45">
        <v>0.33018819152213486</v>
      </c>
      <c r="D8" s="45">
        <v>0.81087835549094256</v>
      </c>
      <c r="E8" s="45">
        <v>0.81139162745814697</v>
      </c>
      <c r="F8" s="45">
        <v>0.60626456321189082</v>
      </c>
      <c r="G8" s="45">
        <v>0.65097523814886249</v>
      </c>
      <c r="H8" s="45">
        <v>0.41216350157417297</v>
      </c>
      <c r="I8" s="45">
        <v>0.8963217546695631</v>
      </c>
      <c r="J8" s="45">
        <v>0.59995792321988695</v>
      </c>
      <c r="K8" s="46">
        <v>0.41561193203712743</v>
      </c>
      <c r="M8" s="18" t="str">
        <f t="shared" si="0"/>
        <v>MISSISSIPPI</v>
      </c>
      <c r="N8" s="17" t="b">
        <f t="shared" si="1"/>
        <v>0</v>
      </c>
      <c r="Q8" s="23" t="s">
        <v>8</v>
      </c>
      <c r="R8" s="26">
        <f>IF(ISERR($O$35)," ",$O$35)</f>
        <v>0.8</v>
      </c>
      <c r="S8" s="17">
        <f>(10 - COUNTIF($N26:$N35,"#N/A"))</f>
        <v>5</v>
      </c>
      <c r="U8" s="18" t="str">
        <f t="shared" si="2"/>
        <v>MISSISSIPPI</v>
      </c>
      <c r="V8" s="18">
        <f t="shared" si="3"/>
        <v>0.33018819152213486</v>
      </c>
      <c r="W8" s="18">
        <f t="shared" si="4"/>
        <v>4.4293654380700265E-2</v>
      </c>
    </row>
    <row r="9" spans="1:23" x14ac:dyDescent="0.25">
      <c r="A9" s="12" t="s">
        <v>63</v>
      </c>
      <c r="B9" s="44">
        <v>0.34351251272516414</v>
      </c>
      <c r="C9" s="45">
        <v>0.38450463435652826</v>
      </c>
      <c r="D9" s="45">
        <v>0.87781548785944263</v>
      </c>
      <c r="E9" s="45">
        <v>0.87167788858947415</v>
      </c>
      <c r="F9" s="45">
        <v>0.66380809209185676</v>
      </c>
      <c r="G9" s="45">
        <v>0.73153111676515026</v>
      </c>
      <c r="H9" s="45">
        <v>0.35184675570153395</v>
      </c>
      <c r="I9" s="45">
        <v>0.98070912782630371</v>
      </c>
      <c r="J9" s="45">
        <v>0.55125692650536828</v>
      </c>
      <c r="K9" s="46">
        <v>0.48357582007248867</v>
      </c>
      <c r="M9" s="18" t="str">
        <f t="shared" si="0"/>
        <v>BANANAS</v>
      </c>
      <c r="N9" s="17" t="b">
        <f t="shared" si="1"/>
        <v>1</v>
      </c>
      <c r="Q9" s="23" t="s">
        <v>9</v>
      </c>
      <c r="R9" s="26">
        <f>IF(ISERR($O$45)," ",$O$45)</f>
        <v>0.8</v>
      </c>
      <c r="S9" s="17">
        <f>(10 - COUNTIF($N36:$N45,"#N/A"))</f>
        <v>5</v>
      </c>
      <c r="U9" s="18" t="str">
        <f t="shared" si="2"/>
        <v>BANANAS</v>
      </c>
      <c r="V9" s="18">
        <f t="shared" si="3"/>
        <v>0.34351251272516414</v>
      </c>
      <c r="W9" s="18">
        <f t="shared" si="4"/>
        <v>8.33424297636981E-3</v>
      </c>
    </row>
    <row r="10" spans="1:23" x14ac:dyDescent="0.25">
      <c r="A10" s="12" t="s">
        <v>63</v>
      </c>
      <c r="B10" s="44">
        <v>0.34961484922134445</v>
      </c>
      <c r="C10" s="45">
        <v>0.37851521914433106</v>
      </c>
      <c r="D10" s="45">
        <v>0.85443276865809981</v>
      </c>
      <c r="E10" s="45">
        <v>0.85526622281175113</v>
      </c>
      <c r="F10" s="45">
        <v>0.64886071763738473</v>
      </c>
      <c r="G10" s="45">
        <v>0.71778899385919914</v>
      </c>
      <c r="H10" s="45">
        <v>0.34193840813255549</v>
      </c>
      <c r="I10" s="45">
        <v>0.948422930762717</v>
      </c>
      <c r="J10" s="45">
        <v>0.51393656846466462</v>
      </c>
      <c r="K10" s="46">
        <v>0.44557220027251931</v>
      </c>
      <c r="M10" s="18" t="str">
        <f t="shared" si="0"/>
        <v>JASON</v>
      </c>
      <c r="N10" s="17" t="b">
        <f t="shared" si="1"/>
        <v>0</v>
      </c>
      <c r="Q10" s="23" t="s">
        <v>10</v>
      </c>
      <c r="R10" s="26">
        <f>IF(ISERR($O$55)," ",$O$55)</f>
        <v>0.8</v>
      </c>
      <c r="S10" s="17">
        <f>(10 - COUNTIF($N46:$N55,"#N/A"))</f>
        <v>5</v>
      </c>
      <c r="U10" s="18" t="str">
        <f t="shared" si="2"/>
        <v>JASON</v>
      </c>
      <c r="V10" s="18">
        <f t="shared" si="3"/>
        <v>0.34193840813255549</v>
      </c>
      <c r="W10" s="18">
        <f t="shared" si="4"/>
        <v>7.6764410887889545E-3</v>
      </c>
    </row>
    <row r="11" spans="1:23" x14ac:dyDescent="0.25">
      <c r="A11" s="12" t="s">
        <v>27</v>
      </c>
      <c r="B11" s="44" t="s">
        <v>27</v>
      </c>
      <c r="C11" s="45" t="s">
        <v>27</v>
      </c>
      <c r="D11" s="45" t="s">
        <v>27</v>
      </c>
      <c r="E11" s="45" t="s">
        <v>27</v>
      </c>
      <c r="F11" s="45" t="s">
        <v>27</v>
      </c>
      <c r="G11" s="45" t="s">
        <v>27</v>
      </c>
      <c r="H11" s="45" t="s">
        <v>27</v>
      </c>
      <c r="I11" s="45" t="s">
        <v>27</v>
      </c>
      <c r="J11" s="45" t="s">
        <v>27</v>
      </c>
      <c r="K11" s="46" t="s">
        <v>27</v>
      </c>
      <c r="M11" s="18" t="e">
        <f t="shared" si="0"/>
        <v>#N/A</v>
      </c>
      <c r="N11" s="17" t="e">
        <f t="shared" si="1"/>
        <v>#N/A</v>
      </c>
      <c r="Q11" s="23" t="s">
        <v>11</v>
      </c>
      <c r="R11" s="26">
        <f>IF(ISERR($O$65)," ",$O$65)</f>
        <v>0.2</v>
      </c>
      <c r="S11" s="17">
        <f>(10 - COUNTIF($N56:$N65,"#N/A"))</f>
        <v>5</v>
      </c>
      <c r="U11" s="18" t="e">
        <f t="shared" si="2"/>
        <v>#N/A</v>
      </c>
      <c r="V11" s="18">
        <f t="shared" si="3"/>
        <v>0</v>
      </c>
      <c r="W11" s="18" t="e">
        <f t="shared" si="4"/>
        <v>#NUM!</v>
      </c>
    </row>
    <row r="12" spans="1:23" x14ac:dyDescent="0.25">
      <c r="A12" s="12" t="s">
        <v>27</v>
      </c>
      <c r="B12" s="44" t="s">
        <v>27</v>
      </c>
      <c r="C12" s="45" t="s">
        <v>27</v>
      </c>
      <c r="D12" s="45" t="s">
        <v>27</v>
      </c>
      <c r="E12" s="45" t="s">
        <v>27</v>
      </c>
      <c r="F12" s="45" t="s">
        <v>27</v>
      </c>
      <c r="G12" s="45" t="s">
        <v>27</v>
      </c>
      <c r="H12" s="45" t="s">
        <v>27</v>
      </c>
      <c r="I12" s="45" t="s">
        <v>27</v>
      </c>
      <c r="J12" s="45" t="s">
        <v>27</v>
      </c>
      <c r="K12" s="46" t="s">
        <v>27</v>
      </c>
      <c r="M12" s="18" t="e">
        <f t="shared" si="0"/>
        <v>#N/A</v>
      </c>
      <c r="N12" s="17" t="e">
        <f t="shared" si="1"/>
        <v>#N/A</v>
      </c>
      <c r="Q12" s="23" t="s">
        <v>12</v>
      </c>
      <c r="R12" s="26">
        <f>IF(ISERR($O$75)," ",$O$75)</f>
        <v>0.4</v>
      </c>
      <c r="S12" s="17">
        <f>(10 - COUNTIF($N66:$N75,"#N/A"))</f>
        <v>5</v>
      </c>
      <c r="U12" s="18" t="e">
        <f t="shared" si="2"/>
        <v>#N/A</v>
      </c>
      <c r="V12" s="18">
        <f t="shared" si="3"/>
        <v>0</v>
      </c>
      <c r="W12" s="18" t="e">
        <f t="shared" si="4"/>
        <v>#NUM!</v>
      </c>
    </row>
    <row r="13" spans="1:23" x14ac:dyDescent="0.25">
      <c r="A13" s="12" t="s">
        <v>27</v>
      </c>
      <c r="B13" s="44" t="s">
        <v>27</v>
      </c>
      <c r="C13" s="45" t="s">
        <v>27</v>
      </c>
      <c r="D13" s="45" t="s">
        <v>27</v>
      </c>
      <c r="E13" s="45" t="s">
        <v>27</v>
      </c>
      <c r="F13" s="45" t="s">
        <v>27</v>
      </c>
      <c r="G13" s="45" t="s">
        <v>27</v>
      </c>
      <c r="H13" s="45" t="s">
        <v>27</v>
      </c>
      <c r="I13" s="45" t="s">
        <v>27</v>
      </c>
      <c r="J13" s="45" t="s">
        <v>27</v>
      </c>
      <c r="K13" s="46" t="s">
        <v>27</v>
      </c>
      <c r="M13" s="18" t="e">
        <f t="shared" si="0"/>
        <v>#N/A</v>
      </c>
      <c r="N13" s="17" t="e">
        <f t="shared" si="1"/>
        <v>#N/A</v>
      </c>
      <c r="Q13" s="23" t="s">
        <v>13</v>
      </c>
      <c r="R13" s="26">
        <f>IF(ISERR($O$85)," ",$O$85)</f>
        <v>1</v>
      </c>
      <c r="S13" s="17">
        <f>(10 - COUNTIF($N76:$N85,"#N/A"))</f>
        <v>5</v>
      </c>
      <c r="U13" s="18" t="e">
        <f t="shared" si="2"/>
        <v>#N/A</v>
      </c>
      <c r="V13" s="18">
        <f t="shared" si="3"/>
        <v>0</v>
      </c>
      <c r="W13" s="18" t="e">
        <f t="shared" si="4"/>
        <v>#NUM!</v>
      </c>
    </row>
    <row r="14" spans="1:23" ht="15.75" thickBot="1" x14ac:dyDescent="0.3">
      <c r="A14" s="12" t="s">
        <v>27</v>
      </c>
      <c r="B14" s="44" t="s">
        <v>27</v>
      </c>
      <c r="C14" s="45" t="s">
        <v>27</v>
      </c>
      <c r="D14" s="45" t="s">
        <v>27</v>
      </c>
      <c r="E14" s="45" t="s">
        <v>27</v>
      </c>
      <c r="F14" s="45" t="s">
        <v>27</v>
      </c>
      <c r="G14" s="45" t="s">
        <v>27</v>
      </c>
      <c r="H14" s="45" t="s">
        <v>27</v>
      </c>
      <c r="I14" s="45" t="s">
        <v>27</v>
      </c>
      <c r="J14" s="45" t="s">
        <v>27</v>
      </c>
      <c r="K14" s="46" t="s">
        <v>27</v>
      </c>
      <c r="M14" s="18" t="e">
        <f t="shared" si="0"/>
        <v>#N/A</v>
      </c>
      <c r="N14" s="17" t="e">
        <f t="shared" si="1"/>
        <v>#N/A</v>
      </c>
      <c r="Q14" s="23" t="s">
        <v>14</v>
      </c>
      <c r="R14" s="26">
        <f>IF(ISERR($O$95)," ",$O$95)</f>
        <v>1</v>
      </c>
      <c r="S14" s="17">
        <f>(10 - COUNTIF($N86:$N95,"#N/A"))</f>
        <v>5</v>
      </c>
      <c r="U14" s="18" t="e">
        <f t="shared" si="2"/>
        <v>#N/A</v>
      </c>
      <c r="V14" s="18">
        <f t="shared" si="3"/>
        <v>0</v>
      </c>
      <c r="W14" s="18" t="e">
        <f t="shared" si="4"/>
        <v>#NUM!</v>
      </c>
    </row>
    <row r="15" spans="1:23" ht="15.75" thickBot="1" x14ac:dyDescent="0.3">
      <c r="A15" s="13" t="s">
        <v>27</v>
      </c>
      <c r="B15" s="47" t="s">
        <v>27</v>
      </c>
      <c r="C15" s="48" t="s">
        <v>27</v>
      </c>
      <c r="D15" s="48" t="s">
        <v>27</v>
      </c>
      <c r="E15" s="48" t="s">
        <v>27</v>
      </c>
      <c r="F15" s="48" t="s">
        <v>27</v>
      </c>
      <c r="G15" s="48" t="s">
        <v>27</v>
      </c>
      <c r="H15" s="48" t="s">
        <v>27</v>
      </c>
      <c r="I15" s="48" t="s">
        <v>27</v>
      </c>
      <c r="J15" s="48" t="s">
        <v>27</v>
      </c>
      <c r="K15" s="49" t="s">
        <v>27</v>
      </c>
      <c r="M15" s="19" t="e">
        <f t="shared" si="0"/>
        <v>#N/A</v>
      </c>
      <c r="N15" s="21" t="e">
        <f t="shared" si="1"/>
        <v>#N/A</v>
      </c>
      <c r="O15" s="30">
        <f>COUNTIF($N6:$N15,TRUE)/(10 - COUNTIF($N6:$N15,"#N/A"))</f>
        <v>0.4</v>
      </c>
      <c r="Q15" s="24" t="s">
        <v>15</v>
      </c>
      <c r="R15" s="27">
        <f>IF(ISERR($O$105)," ",$O$105)</f>
        <v>1</v>
      </c>
      <c r="S15" s="21">
        <f>(10 - COUNTIF($N96:$N105,"#N/A"))</f>
        <v>5</v>
      </c>
      <c r="U15" s="19" t="e">
        <f t="shared" si="2"/>
        <v>#N/A</v>
      </c>
      <c r="V15" s="19">
        <f t="shared" si="3"/>
        <v>0</v>
      </c>
      <c r="W15" s="19" t="e">
        <f t="shared" si="4"/>
        <v>#NUM!</v>
      </c>
    </row>
    <row r="16" spans="1:23" ht="15.75" thickBot="1" x14ac:dyDescent="0.3">
      <c r="A16" s="11" t="s">
        <v>64</v>
      </c>
      <c r="B16" s="41">
        <v>0.37617884411472813</v>
      </c>
      <c r="C16" s="42">
        <v>0.31751764799436905</v>
      </c>
      <c r="D16" s="42">
        <v>0.76079946466018322</v>
      </c>
      <c r="E16" s="42">
        <v>0.762600376099831</v>
      </c>
      <c r="F16" s="42">
        <v>0.65598391865803563</v>
      </c>
      <c r="G16" s="42">
        <v>0.78989867440761974</v>
      </c>
      <c r="H16" s="42">
        <v>0.22833197793273574</v>
      </c>
      <c r="I16" s="42">
        <v>1.082396368208572</v>
      </c>
      <c r="J16" s="42">
        <v>0.37950072665983059</v>
      </c>
      <c r="K16" s="43">
        <v>0.49816761682677885</v>
      </c>
      <c r="M16" s="16" t="str">
        <f t="shared" si="0"/>
        <v>JASON</v>
      </c>
      <c r="N16" s="20" t="b">
        <f t="shared" si="1"/>
        <v>0</v>
      </c>
      <c r="U16" s="16" t="str">
        <f t="shared" si="2"/>
        <v>JASON</v>
      </c>
      <c r="V16" s="16">
        <f t="shared" si="3"/>
        <v>0.22833197793273574</v>
      </c>
      <c r="W16" s="16">
        <f t="shared" si="4"/>
        <v>8.9185670061633304E-2</v>
      </c>
    </row>
    <row r="17" spans="1:23" ht="15.75" thickBot="1" x14ac:dyDescent="0.3">
      <c r="A17" s="12" t="s">
        <v>64</v>
      </c>
      <c r="B17" s="44">
        <v>0.39584875453933682</v>
      </c>
      <c r="C17" s="45">
        <v>0.40961168841821982</v>
      </c>
      <c r="D17" s="45">
        <v>0.83007042158032829</v>
      </c>
      <c r="E17" s="45">
        <v>0.83055626163145335</v>
      </c>
      <c r="F17" s="45">
        <v>0.70441498729153895</v>
      </c>
      <c r="G17" s="45">
        <v>0.85100569910037804</v>
      </c>
      <c r="H17" s="45">
        <v>0.29118966709042177</v>
      </c>
      <c r="I17" s="45">
        <v>1.1562626884809017</v>
      </c>
      <c r="J17" s="45">
        <v>0.39927792086731878</v>
      </c>
      <c r="K17" s="46">
        <v>0.57164709497039867</v>
      </c>
      <c r="M17" s="18" t="str">
        <f t="shared" si="0"/>
        <v>JASON</v>
      </c>
      <c r="N17" s="17" t="b">
        <f t="shared" si="1"/>
        <v>0</v>
      </c>
      <c r="Q17" s="61" t="s">
        <v>21</v>
      </c>
      <c r="R17" s="126">
        <f>COUNTIF($N6:$N105,TRUE)/(100 - COUNTIF($N6:$N105,"#N/A"))</f>
        <v>0.64</v>
      </c>
      <c r="S17" s="127"/>
      <c r="U17" s="18" t="str">
        <f t="shared" si="2"/>
        <v>JASON</v>
      </c>
      <c r="V17" s="18">
        <f t="shared" si="3"/>
        <v>0.29118966709042177</v>
      </c>
      <c r="W17" s="18">
        <f t="shared" si="4"/>
        <v>0.10465908744891506</v>
      </c>
    </row>
    <row r="18" spans="1:23" x14ac:dyDescent="0.25">
      <c r="A18" s="12" t="s">
        <v>64</v>
      </c>
      <c r="B18" s="44">
        <v>0.32837900157345223</v>
      </c>
      <c r="C18" s="45">
        <v>0.41323092601290562</v>
      </c>
      <c r="D18" s="45">
        <v>0.89362215005919621</v>
      </c>
      <c r="E18" s="45">
        <v>0.89669143431329035</v>
      </c>
      <c r="F18" s="45">
        <v>0.74865513732130529</v>
      </c>
      <c r="G18" s="45">
        <v>0.86793153172111248</v>
      </c>
      <c r="H18" s="45">
        <v>0.19387126370567226</v>
      </c>
      <c r="I18" s="45">
        <v>1.1246996542273637</v>
      </c>
      <c r="J18" s="45">
        <v>0.30508645264121387</v>
      </c>
      <c r="K18" s="46">
        <v>0.56419406129462246</v>
      </c>
      <c r="M18" s="18" t="str">
        <f t="shared" si="0"/>
        <v>JASON</v>
      </c>
      <c r="N18" s="17" t="b">
        <f t="shared" si="1"/>
        <v>0</v>
      </c>
      <c r="U18" s="18" t="str">
        <f t="shared" si="2"/>
        <v>JASON</v>
      </c>
      <c r="V18" s="18">
        <f t="shared" si="3"/>
        <v>0.19387126370567226</v>
      </c>
      <c r="W18" s="18">
        <f t="shared" si="4"/>
        <v>0.11121518893554161</v>
      </c>
    </row>
    <row r="19" spans="1:23" x14ac:dyDescent="0.25">
      <c r="A19" s="12" t="s">
        <v>64</v>
      </c>
      <c r="B19" s="44">
        <v>0.34592069418334881</v>
      </c>
      <c r="C19" s="45">
        <v>0.40787300226099577</v>
      </c>
      <c r="D19" s="45">
        <v>0.87884820589120427</v>
      </c>
      <c r="E19" s="45">
        <v>0.86852657132215172</v>
      </c>
      <c r="F19" s="45">
        <v>0.71765413113167176</v>
      </c>
      <c r="G19" s="45">
        <v>0.84777925367069784</v>
      </c>
      <c r="H19" s="45">
        <v>0.22567114700157237</v>
      </c>
      <c r="I19" s="45">
        <v>1.1539183058654063</v>
      </c>
      <c r="J19" s="45">
        <v>0.34798780405558599</v>
      </c>
      <c r="K19" s="46">
        <v>0.57316239769147781</v>
      </c>
      <c r="M19" s="18" t="str">
        <f t="shared" si="0"/>
        <v>JASON</v>
      </c>
      <c r="N19" s="17" t="b">
        <f t="shared" si="1"/>
        <v>0</v>
      </c>
      <c r="U19" s="18" t="str">
        <f t="shared" si="2"/>
        <v>JASON</v>
      </c>
      <c r="V19" s="18">
        <f t="shared" si="3"/>
        <v>0.22567114700157237</v>
      </c>
      <c r="W19" s="18">
        <f t="shared" si="4"/>
        <v>0.12024954718177644</v>
      </c>
    </row>
    <row r="20" spans="1:23" x14ac:dyDescent="0.25">
      <c r="A20" s="12" t="s">
        <v>64</v>
      </c>
      <c r="B20" s="44">
        <v>0.38954026598624647</v>
      </c>
      <c r="C20" s="45">
        <v>0.40612941704141775</v>
      </c>
      <c r="D20" s="45">
        <v>0.81521593620630417</v>
      </c>
      <c r="E20" s="45">
        <v>0.82575725209477668</v>
      </c>
      <c r="F20" s="45">
        <v>0.70009820323327432</v>
      </c>
      <c r="G20" s="45">
        <v>0.83299564839956253</v>
      </c>
      <c r="H20" s="45">
        <v>0.27462451925468917</v>
      </c>
      <c r="I20" s="45">
        <v>1.1179163295503489</v>
      </c>
      <c r="J20" s="45">
        <v>0.35913939253793625</v>
      </c>
      <c r="K20" s="46">
        <v>0.54341250998027291</v>
      </c>
      <c r="M20" s="18" t="str">
        <f t="shared" si="0"/>
        <v>JASON</v>
      </c>
      <c r="N20" s="17" t="b">
        <f t="shared" si="1"/>
        <v>0</v>
      </c>
      <c r="U20" s="18" t="str">
        <f t="shared" si="2"/>
        <v>JASON</v>
      </c>
      <c r="V20" s="18">
        <f t="shared" si="3"/>
        <v>0.27462451925468917</v>
      </c>
      <c r="W20" s="18">
        <f t="shared" si="4"/>
        <v>8.4514873283247083E-2</v>
      </c>
    </row>
    <row r="21" spans="1:23" x14ac:dyDescent="0.25">
      <c r="A21" s="12" t="s">
        <v>27</v>
      </c>
      <c r="B21" s="44" t="s">
        <v>27</v>
      </c>
      <c r="C21" s="45" t="s">
        <v>27</v>
      </c>
      <c r="D21" s="45" t="s">
        <v>27</v>
      </c>
      <c r="E21" s="45" t="s">
        <v>27</v>
      </c>
      <c r="F21" s="45" t="s">
        <v>27</v>
      </c>
      <c r="G21" s="45" t="s">
        <v>27</v>
      </c>
      <c r="H21" s="45" t="s">
        <v>27</v>
      </c>
      <c r="I21" s="45" t="s">
        <v>27</v>
      </c>
      <c r="J21" s="45" t="s">
        <v>27</v>
      </c>
      <c r="K21" s="46" t="s">
        <v>27</v>
      </c>
      <c r="M21" s="18" t="e">
        <f t="shared" si="0"/>
        <v>#N/A</v>
      </c>
      <c r="N21" s="17" t="e">
        <f t="shared" si="1"/>
        <v>#N/A</v>
      </c>
      <c r="U21" s="18" t="e">
        <f t="shared" si="2"/>
        <v>#N/A</v>
      </c>
      <c r="V21" s="18">
        <f t="shared" si="3"/>
        <v>0</v>
      </c>
      <c r="W21" s="18" t="e">
        <f t="shared" si="4"/>
        <v>#NUM!</v>
      </c>
    </row>
    <row r="22" spans="1:23" x14ac:dyDescent="0.25">
      <c r="A22" s="12" t="s">
        <v>27</v>
      </c>
      <c r="B22" s="44" t="s">
        <v>27</v>
      </c>
      <c r="C22" s="45" t="s">
        <v>27</v>
      </c>
      <c r="D22" s="45" t="s">
        <v>27</v>
      </c>
      <c r="E22" s="45" t="s">
        <v>27</v>
      </c>
      <c r="F22" s="45" t="s">
        <v>27</v>
      </c>
      <c r="G22" s="45" t="s">
        <v>27</v>
      </c>
      <c r="H22" s="45" t="s">
        <v>27</v>
      </c>
      <c r="I22" s="45" t="s">
        <v>27</v>
      </c>
      <c r="J22" s="45" t="s">
        <v>27</v>
      </c>
      <c r="K22" s="46" t="s">
        <v>27</v>
      </c>
      <c r="M22" s="18" t="e">
        <f t="shared" si="0"/>
        <v>#N/A</v>
      </c>
      <c r="N22" s="17" t="e">
        <f t="shared" si="1"/>
        <v>#N/A</v>
      </c>
      <c r="U22" s="18" t="e">
        <f t="shared" si="2"/>
        <v>#N/A</v>
      </c>
      <c r="V22" s="18">
        <f t="shared" si="3"/>
        <v>0</v>
      </c>
      <c r="W22" s="18" t="e">
        <f t="shared" si="4"/>
        <v>#NUM!</v>
      </c>
    </row>
    <row r="23" spans="1:23" x14ac:dyDescent="0.25">
      <c r="A23" s="12" t="s">
        <v>27</v>
      </c>
      <c r="B23" s="44" t="s">
        <v>27</v>
      </c>
      <c r="C23" s="45" t="s">
        <v>27</v>
      </c>
      <c r="D23" s="45" t="s">
        <v>27</v>
      </c>
      <c r="E23" s="45" t="s">
        <v>27</v>
      </c>
      <c r="F23" s="45" t="s">
        <v>27</v>
      </c>
      <c r="G23" s="45" t="s">
        <v>27</v>
      </c>
      <c r="H23" s="45" t="s">
        <v>27</v>
      </c>
      <c r="I23" s="45" t="s">
        <v>27</v>
      </c>
      <c r="J23" s="45" t="s">
        <v>27</v>
      </c>
      <c r="K23" s="46" t="s">
        <v>27</v>
      </c>
      <c r="M23" s="18" t="e">
        <f t="shared" si="0"/>
        <v>#N/A</v>
      </c>
      <c r="N23" s="17" t="e">
        <f t="shared" si="1"/>
        <v>#N/A</v>
      </c>
      <c r="U23" s="18" t="e">
        <f t="shared" si="2"/>
        <v>#N/A</v>
      </c>
      <c r="V23" s="18">
        <f t="shared" si="3"/>
        <v>0</v>
      </c>
      <c r="W23" s="18" t="e">
        <f t="shared" si="4"/>
        <v>#NUM!</v>
      </c>
    </row>
    <row r="24" spans="1:23" ht="15.75" thickBot="1" x14ac:dyDescent="0.3">
      <c r="A24" s="12" t="s">
        <v>27</v>
      </c>
      <c r="B24" s="44" t="s">
        <v>27</v>
      </c>
      <c r="C24" s="45" t="s">
        <v>27</v>
      </c>
      <c r="D24" s="45" t="s">
        <v>27</v>
      </c>
      <c r="E24" s="45" t="s">
        <v>27</v>
      </c>
      <c r="F24" s="45" t="s">
        <v>27</v>
      </c>
      <c r="G24" s="45" t="s">
        <v>27</v>
      </c>
      <c r="H24" s="50" t="s">
        <v>27</v>
      </c>
      <c r="I24" s="45" t="s">
        <v>27</v>
      </c>
      <c r="J24" s="45" t="s">
        <v>27</v>
      </c>
      <c r="K24" s="46" t="s">
        <v>27</v>
      </c>
      <c r="M24" s="18" t="e">
        <f t="shared" si="0"/>
        <v>#N/A</v>
      </c>
      <c r="N24" s="17" t="e">
        <f t="shared" si="1"/>
        <v>#N/A</v>
      </c>
      <c r="U24" s="18" t="e">
        <f t="shared" si="2"/>
        <v>#N/A</v>
      </c>
      <c r="V24" s="18">
        <f t="shared" si="3"/>
        <v>0</v>
      </c>
      <c r="W24" s="18" t="e">
        <f t="shared" si="4"/>
        <v>#NUM!</v>
      </c>
    </row>
    <row r="25" spans="1:23" ht="15.75" thickBot="1" x14ac:dyDescent="0.3">
      <c r="A25" s="13" t="s">
        <v>27</v>
      </c>
      <c r="B25" s="47" t="s">
        <v>27</v>
      </c>
      <c r="C25" s="48" t="s">
        <v>27</v>
      </c>
      <c r="D25" s="48" t="s">
        <v>27</v>
      </c>
      <c r="E25" s="48" t="s">
        <v>27</v>
      </c>
      <c r="F25" s="48" t="s">
        <v>27</v>
      </c>
      <c r="G25" s="48" t="s">
        <v>27</v>
      </c>
      <c r="H25" s="48" t="s">
        <v>27</v>
      </c>
      <c r="I25" s="48" t="s">
        <v>27</v>
      </c>
      <c r="J25" s="48" t="s">
        <v>27</v>
      </c>
      <c r="K25" s="49" t="s">
        <v>27</v>
      </c>
      <c r="M25" s="19" t="e">
        <f t="shared" si="0"/>
        <v>#N/A</v>
      </c>
      <c r="N25" s="21" t="e">
        <f t="shared" si="1"/>
        <v>#N/A</v>
      </c>
      <c r="O25" s="30">
        <f>COUNTIF($N16:$N25,TRUE)/(10 - COUNTIF($N16:$N25,"#N/A"))</f>
        <v>0</v>
      </c>
      <c r="U25" s="19" t="e">
        <f t="shared" si="2"/>
        <v>#N/A</v>
      </c>
      <c r="V25" s="19">
        <f t="shared" si="3"/>
        <v>0</v>
      </c>
      <c r="W25" s="19" t="e">
        <f t="shared" si="4"/>
        <v>#NUM!</v>
      </c>
    </row>
    <row r="26" spans="1:23" x14ac:dyDescent="0.25">
      <c r="A26" s="11" t="s">
        <v>65</v>
      </c>
      <c r="B26" s="41">
        <v>1.216771098655167</v>
      </c>
      <c r="C26" s="42">
        <v>0.88403038377110787</v>
      </c>
      <c r="D26" s="42">
        <v>0.38444070447874518</v>
      </c>
      <c r="E26" s="42">
        <v>0.42831396271281241</v>
      </c>
      <c r="F26" s="42">
        <v>0.73832160939578906</v>
      </c>
      <c r="G26" s="42">
        <v>0.76996490656255767</v>
      </c>
      <c r="H26" s="42">
        <v>1.0310893832453041</v>
      </c>
      <c r="I26" s="42">
        <v>0.86486653215243725</v>
      </c>
      <c r="J26" s="42">
        <v>1.135791244268229</v>
      </c>
      <c r="K26" s="43">
        <v>0.70265301169624772</v>
      </c>
      <c r="M26" s="16" t="str">
        <f t="shared" si="0"/>
        <v>BLUE</v>
      </c>
      <c r="N26" s="20" t="b">
        <f t="shared" si="1"/>
        <v>1</v>
      </c>
      <c r="U26" s="16" t="str">
        <f t="shared" si="2"/>
        <v>BLUE</v>
      </c>
      <c r="V26" s="16">
        <f t="shared" si="3"/>
        <v>0.38444070447874518</v>
      </c>
      <c r="W26" s="16">
        <f t="shared" si="4"/>
        <v>4.3873258234067236E-2</v>
      </c>
    </row>
    <row r="27" spans="1:23" x14ac:dyDescent="0.25">
      <c r="A27" s="12" t="s">
        <v>65</v>
      </c>
      <c r="B27" s="44">
        <v>1.1056704922696567</v>
      </c>
      <c r="C27" s="45">
        <v>0.75055214928131953</v>
      </c>
      <c r="D27" s="45">
        <v>0.3151272118825722</v>
      </c>
      <c r="E27" s="45">
        <v>0.3035906719420336</v>
      </c>
      <c r="F27" s="45">
        <v>0.65364756220918374</v>
      </c>
      <c r="G27" s="45">
        <v>0.69403415412506542</v>
      </c>
      <c r="H27" s="45">
        <v>0.93322243940074678</v>
      </c>
      <c r="I27" s="45">
        <v>0.8438046080446906</v>
      </c>
      <c r="J27" s="45">
        <v>1.0537960429388975</v>
      </c>
      <c r="K27" s="46">
        <v>0.5939428093006891</v>
      </c>
      <c r="M27" s="18" t="str">
        <f t="shared" si="0"/>
        <v>BLOOM</v>
      </c>
      <c r="N27" s="17" t="b">
        <f t="shared" si="1"/>
        <v>0</v>
      </c>
      <c r="U27" s="18" t="str">
        <f t="shared" si="2"/>
        <v>BLOOM</v>
      </c>
      <c r="V27" s="18">
        <f t="shared" si="3"/>
        <v>0.3035906719420336</v>
      </c>
      <c r="W27" s="18">
        <f t="shared" si="4"/>
        <v>1.1536539940538604E-2</v>
      </c>
    </row>
    <row r="28" spans="1:23" x14ac:dyDescent="0.25">
      <c r="A28" s="12" t="s">
        <v>65</v>
      </c>
      <c r="B28" s="44">
        <v>1.0685653822688559</v>
      </c>
      <c r="C28" s="45">
        <v>0.73023252130045058</v>
      </c>
      <c r="D28" s="45">
        <v>0.46411301473576699</v>
      </c>
      <c r="E28" s="45">
        <v>0.46628700280094315</v>
      </c>
      <c r="F28" s="45">
        <v>0.62663882071262744</v>
      </c>
      <c r="G28" s="45">
        <v>0.7126387858177734</v>
      </c>
      <c r="H28" s="45">
        <v>0.87440861085374932</v>
      </c>
      <c r="I28" s="45">
        <v>0.84367768904361862</v>
      </c>
      <c r="J28" s="45">
        <v>1.051527864388349</v>
      </c>
      <c r="K28" s="46">
        <v>0.62298045939642255</v>
      </c>
      <c r="M28" s="18" t="str">
        <f t="shared" si="0"/>
        <v>BLUE</v>
      </c>
      <c r="N28" s="17" t="b">
        <f t="shared" si="1"/>
        <v>1</v>
      </c>
      <c r="U28" s="18" t="str">
        <f t="shared" si="2"/>
        <v>BLUE</v>
      </c>
      <c r="V28" s="18">
        <f t="shared" si="3"/>
        <v>0.46411301473576699</v>
      </c>
      <c r="W28" s="18">
        <f t="shared" si="4"/>
        <v>2.1739880651761578E-3</v>
      </c>
    </row>
    <row r="29" spans="1:23" x14ac:dyDescent="0.25">
      <c r="A29" s="12" t="s">
        <v>65</v>
      </c>
      <c r="B29" s="44">
        <v>1.1916694554573128</v>
      </c>
      <c r="C29" s="45">
        <v>0.86598511463856542</v>
      </c>
      <c r="D29" s="45">
        <v>0.50252143765081192</v>
      </c>
      <c r="E29" s="45">
        <v>0.51734070401840859</v>
      </c>
      <c r="F29" s="45">
        <v>0.74006262924040589</v>
      </c>
      <c r="G29" s="45">
        <v>0.82863955334664008</v>
      </c>
      <c r="H29" s="45">
        <v>0.99274713509361112</v>
      </c>
      <c r="I29" s="45">
        <v>0.92693691986118631</v>
      </c>
      <c r="J29" s="45">
        <v>1.1250915408817357</v>
      </c>
      <c r="K29" s="46">
        <v>0.71629123840501729</v>
      </c>
      <c r="M29" s="18" t="str">
        <f t="shared" si="0"/>
        <v>BLUE</v>
      </c>
      <c r="N29" s="17" t="b">
        <f t="shared" si="1"/>
        <v>1</v>
      </c>
      <c r="U29" s="18" t="str">
        <f t="shared" si="2"/>
        <v>BLUE</v>
      </c>
      <c r="V29" s="18">
        <f t="shared" si="3"/>
        <v>0.50252143765081192</v>
      </c>
      <c r="W29" s="18">
        <f t="shared" si="4"/>
        <v>1.4819266367596673E-2</v>
      </c>
    </row>
    <row r="30" spans="1:23" x14ac:dyDescent="0.25">
      <c r="A30" s="12" t="s">
        <v>65</v>
      </c>
      <c r="B30" s="44">
        <v>0.97612680903752969</v>
      </c>
      <c r="C30" s="45">
        <v>0.64403097562994227</v>
      </c>
      <c r="D30" s="45">
        <v>0.3659378055483849</v>
      </c>
      <c r="E30" s="45">
        <v>0.36804803377723411</v>
      </c>
      <c r="F30" s="45">
        <v>0.62255471284708963</v>
      </c>
      <c r="G30" s="45">
        <v>0.72938419380957453</v>
      </c>
      <c r="H30" s="45">
        <v>0.78875683622059778</v>
      </c>
      <c r="I30" s="45">
        <v>0.92857161750885198</v>
      </c>
      <c r="J30" s="45">
        <v>0.9099051969298475</v>
      </c>
      <c r="K30" s="46">
        <v>0.55899701742743957</v>
      </c>
      <c r="M30" s="18" t="str">
        <f t="shared" si="0"/>
        <v>BLUE</v>
      </c>
      <c r="N30" s="17" t="b">
        <f t="shared" si="1"/>
        <v>1</v>
      </c>
      <c r="U30" s="18" t="str">
        <f t="shared" si="2"/>
        <v>BLUE</v>
      </c>
      <c r="V30" s="18">
        <f t="shared" si="3"/>
        <v>0.3659378055483849</v>
      </c>
      <c r="W30" s="18">
        <f t="shared" si="4"/>
        <v>2.1102282288492091E-3</v>
      </c>
    </row>
    <row r="31" spans="1:23" x14ac:dyDescent="0.25">
      <c r="A31" s="12" t="s">
        <v>27</v>
      </c>
      <c r="B31" s="44" t="s">
        <v>27</v>
      </c>
      <c r="C31" s="45" t="s">
        <v>27</v>
      </c>
      <c r="D31" s="45" t="s">
        <v>27</v>
      </c>
      <c r="E31" s="45" t="s">
        <v>27</v>
      </c>
      <c r="F31" s="45" t="s">
        <v>27</v>
      </c>
      <c r="G31" s="45" t="s">
        <v>27</v>
      </c>
      <c r="H31" s="45" t="s">
        <v>27</v>
      </c>
      <c r="I31" s="45" t="s">
        <v>27</v>
      </c>
      <c r="J31" s="45" t="s">
        <v>27</v>
      </c>
      <c r="K31" s="46" t="s">
        <v>27</v>
      </c>
      <c r="M31" s="18" t="e">
        <f t="shared" si="0"/>
        <v>#N/A</v>
      </c>
      <c r="N31" s="17" t="e">
        <f t="shared" si="1"/>
        <v>#N/A</v>
      </c>
      <c r="U31" s="18" t="e">
        <f t="shared" si="2"/>
        <v>#N/A</v>
      </c>
      <c r="V31" s="18">
        <f t="shared" si="3"/>
        <v>0</v>
      </c>
      <c r="W31" s="18" t="e">
        <f t="shared" si="4"/>
        <v>#NUM!</v>
      </c>
    </row>
    <row r="32" spans="1:23" x14ac:dyDescent="0.25">
      <c r="A32" s="12" t="s">
        <v>27</v>
      </c>
      <c r="B32" s="44" t="s">
        <v>27</v>
      </c>
      <c r="C32" s="45" t="s">
        <v>27</v>
      </c>
      <c r="D32" s="45" t="s">
        <v>27</v>
      </c>
      <c r="E32" s="45" t="s">
        <v>27</v>
      </c>
      <c r="F32" s="45" t="s">
        <v>27</v>
      </c>
      <c r="G32" s="45" t="s">
        <v>27</v>
      </c>
      <c r="H32" s="45" t="s">
        <v>27</v>
      </c>
      <c r="I32" s="45" t="s">
        <v>27</v>
      </c>
      <c r="J32" s="45" t="s">
        <v>27</v>
      </c>
      <c r="K32" s="46" t="s">
        <v>27</v>
      </c>
      <c r="M32" s="18" t="e">
        <f t="shared" si="0"/>
        <v>#N/A</v>
      </c>
      <c r="N32" s="17" t="e">
        <f t="shared" si="1"/>
        <v>#N/A</v>
      </c>
      <c r="U32" s="18" t="e">
        <f t="shared" si="2"/>
        <v>#N/A</v>
      </c>
      <c r="V32" s="18">
        <f t="shared" si="3"/>
        <v>0</v>
      </c>
      <c r="W32" s="18" t="e">
        <f t="shared" si="4"/>
        <v>#NUM!</v>
      </c>
    </row>
    <row r="33" spans="1:23" x14ac:dyDescent="0.25">
      <c r="A33" s="12" t="s">
        <v>27</v>
      </c>
      <c r="B33" s="44" t="s">
        <v>27</v>
      </c>
      <c r="C33" s="45" t="s">
        <v>27</v>
      </c>
      <c r="D33" s="45" t="s">
        <v>27</v>
      </c>
      <c r="E33" s="45" t="s">
        <v>27</v>
      </c>
      <c r="F33" s="45" t="s">
        <v>27</v>
      </c>
      <c r="G33" s="45" t="s">
        <v>27</v>
      </c>
      <c r="H33" s="45" t="s">
        <v>27</v>
      </c>
      <c r="I33" s="45" t="s">
        <v>27</v>
      </c>
      <c r="J33" s="45" t="s">
        <v>27</v>
      </c>
      <c r="K33" s="46" t="s">
        <v>27</v>
      </c>
      <c r="M33" s="18" t="e">
        <f t="shared" si="0"/>
        <v>#N/A</v>
      </c>
      <c r="N33" s="17" t="e">
        <f t="shared" si="1"/>
        <v>#N/A</v>
      </c>
      <c r="U33" s="18" t="e">
        <f t="shared" si="2"/>
        <v>#N/A</v>
      </c>
      <c r="V33" s="18">
        <f t="shared" si="3"/>
        <v>0</v>
      </c>
      <c r="W33" s="18" t="e">
        <f t="shared" si="4"/>
        <v>#NUM!</v>
      </c>
    </row>
    <row r="34" spans="1:23" ht="15.75" thickBot="1" x14ac:dyDescent="0.3">
      <c r="A34" s="12" t="s">
        <v>27</v>
      </c>
      <c r="B34" s="44" t="s">
        <v>27</v>
      </c>
      <c r="C34" s="45" t="s">
        <v>27</v>
      </c>
      <c r="D34" s="45" t="s">
        <v>27</v>
      </c>
      <c r="E34" s="45" t="s">
        <v>27</v>
      </c>
      <c r="F34" s="45" t="s">
        <v>27</v>
      </c>
      <c r="G34" s="45" t="s">
        <v>27</v>
      </c>
      <c r="H34" s="45" t="s">
        <v>27</v>
      </c>
      <c r="I34" s="45" t="s">
        <v>27</v>
      </c>
      <c r="J34" s="45" t="s">
        <v>27</v>
      </c>
      <c r="K34" s="46" t="s">
        <v>27</v>
      </c>
      <c r="M34" s="18" t="e">
        <f t="shared" si="0"/>
        <v>#N/A</v>
      </c>
      <c r="N34" s="17" t="e">
        <f t="shared" si="1"/>
        <v>#N/A</v>
      </c>
      <c r="U34" s="18" t="e">
        <f t="shared" si="2"/>
        <v>#N/A</v>
      </c>
      <c r="V34" s="18">
        <f t="shared" si="3"/>
        <v>0</v>
      </c>
      <c r="W34" s="18" t="e">
        <f t="shared" si="4"/>
        <v>#NUM!</v>
      </c>
    </row>
    <row r="35" spans="1:23" ht="15.75" thickBot="1" x14ac:dyDescent="0.3">
      <c r="A35" s="13" t="s">
        <v>27</v>
      </c>
      <c r="B35" s="47" t="s">
        <v>27</v>
      </c>
      <c r="C35" s="48" t="s">
        <v>27</v>
      </c>
      <c r="D35" s="48" t="s">
        <v>27</v>
      </c>
      <c r="E35" s="48" t="s">
        <v>27</v>
      </c>
      <c r="F35" s="48" t="s">
        <v>27</v>
      </c>
      <c r="G35" s="48" t="s">
        <v>27</v>
      </c>
      <c r="H35" s="48" t="s">
        <v>27</v>
      </c>
      <c r="I35" s="48" t="s">
        <v>27</v>
      </c>
      <c r="J35" s="48" t="s">
        <v>27</v>
      </c>
      <c r="K35" s="49" t="s">
        <v>27</v>
      </c>
      <c r="M35" s="19" t="e">
        <f t="shared" si="0"/>
        <v>#N/A</v>
      </c>
      <c r="N35" s="21" t="e">
        <f t="shared" si="1"/>
        <v>#N/A</v>
      </c>
      <c r="O35" s="30">
        <f>COUNTIF($N26:$N35,TRUE)/(10 - COUNTIF($N26:$N35,"#N/A"))</f>
        <v>0.8</v>
      </c>
      <c r="U35" s="19" t="e">
        <f t="shared" si="2"/>
        <v>#N/A</v>
      </c>
      <c r="V35" s="19">
        <f t="shared" si="3"/>
        <v>0</v>
      </c>
      <c r="W35" s="19" t="e">
        <f t="shared" si="4"/>
        <v>#NUM!</v>
      </c>
    </row>
    <row r="36" spans="1:23" x14ac:dyDescent="0.25">
      <c r="A36" s="11" t="s">
        <v>66</v>
      </c>
      <c r="B36" s="41">
        <v>1.1477872434020406</v>
      </c>
      <c r="C36" s="42">
        <v>0.7774694860414878</v>
      </c>
      <c r="D36" s="42">
        <v>0.20317039841067511</v>
      </c>
      <c r="E36" s="42">
        <v>0.19395850016971886</v>
      </c>
      <c r="F36" s="42">
        <v>0.60313508835586604</v>
      </c>
      <c r="G36" s="42">
        <v>0.60463068343564286</v>
      </c>
      <c r="H36" s="42">
        <v>0.99710850929614714</v>
      </c>
      <c r="I36" s="42">
        <v>0.77841087267523457</v>
      </c>
      <c r="J36" s="42">
        <v>1.1050054911093892</v>
      </c>
      <c r="K36" s="43">
        <v>0.58875679636822087</v>
      </c>
      <c r="M36" s="16" t="str">
        <f t="shared" si="0"/>
        <v>BLOOM</v>
      </c>
      <c r="N36" s="20" t="b">
        <f t="shared" si="1"/>
        <v>1</v>
      </c>
      <c r="U36" s="16" t="str">
        <f t="shared" si="2"/>
        <v>BLOOM</v>
      </c>
      <c r="V36" s="16">
        <f t="shared" si="3"/>
        <v>0.19395850016971886</v>
      </c>
      <c r="W36" s="16">
        <f t="shared" si="4"/>
        <v>9.2118982409562511E-3</v>
      </c>
    </row>
    <row r="37" spans="1:23" x14ac:dyDescent="0.25">
      <c r="A37" s="12" t="s">
        <v>66</v>
      </c>
      <c r="B37" s="44">
        <v>1.0088381196931691</v>
      </c>
      <c r="C37" s="45">
        <v>0.65063736848503939</v>
      </c>
      <c r="D37" s="45">
        <v>0.29630658837053775</v>
      </c>
      <c r="E37" s="45">
        <v>0.26016039574367067</v>
      </c>
      <c r="F37" s="45">
        <v>0.5342533671852443</v>
      </c>
      <c r="G37" s="45">
        <v>0.62959198499860813</v>
      </c>
      <c r="H37" s="45">
        <v>0.85593432850322915</v>
      </c>
      <c r="I37" s="45">
        <v>0.87760459525120882</v>
      </c>
      <c r="J37" s="45">
        <v>0.97812610580085646</v>
      </c>
      <c r="K37" s="46">
        <v>0.52564289616440851</v>
      </c>
      <c r="M37" s="18" t="str">
        <f t="shared" si="0"/>
        <v>BLOOM</v>
      </c>
      <c r="N37" s="17" t="b">
        <f t="shared" si="1"/>
        <v>1</v>
      </c>
      <c r="U37" s="18" t="str">
        <f t="shared" si="2"/>
        <v>BLOOM</v>
      </c>
      <c r="V37" s="18">
        <f t="shared" si="3"/>
        <v>0.26016039574367067</v>
      </c>
      <c r="W37" s="18">
        <f t="shared" si="4"/>
        <v>3.614619262686708E-2</v>
      </c>
    </row>
    <row r="38" spans="1:23" x14ac:dyDescent="0.25">
      <c r="A38" s="12" t="s">
        <v>66</v>
      </c>
      <c r="B38" s="44">
        <v>1.113085929328602</v>
      </c>
      <c r="C38" s="45">
        <v>0.73917782092967754</v>
      </c>
      <c r="D38" s="45">
        <v>0.34669649665697688</v>
      </c>
      <c r="E38" s="45">
        <v>0.34822471997501425</v>
      </c>
      <c r="F38" s="45">
        <v>0.57411769974892124</v>
      </c>
      <c r="G38" s="45">
        <v>0.67725343302664742</v>
      </c>
      <c r="H38" s="45">
        <v>0.96147955026838028</v>
      </c>
      <c r="I38" s="45">
        <v>0.83251857463727452</v>
      </c>
      <c r="J38" s="45">
        <v>1.0985262628627885</v>
      </c>
      <c r="K38" s="46">
        <v>0.59711478912139648</v>
      </c>
      <c r="M38" s="18" t="str">
        <f t="shared" si="0"/>
        <v>BLUE</v>
      </c>
      <c r="N38" s="17" t="b">
        <f t="shared" si="1"/>
        <v>0</v>
      </c>
      <c r="U38" s="18" t="str">
        <f t="shared" si="2"/>
        <v>BLUE</v>
      </c>
      <c r="V38" s="18">
        <f t="shared" si="3"/>
        <v>0.34669649665697688</v>
      </c>
      <c r="W38" s="18">
        <f t="shared" si="4"/>
        <v>1.5282233180373694E-3</v>
      </c>
    </row>
    <row r="39" spans="1:23" x14ac:dyDescent="0.25">
      <c r="A39" s="12" t="s">
        <v>66</v>
      </c>
      <c r="B39" s="44">
        <v>1.1208605102143425</v>
      </c>
      <c r="C39" s="45">
        <v>0.77441825481079263</v>
      </c>
      <c r="D39" s="45">
        <v>0.39212504972488726</v>
      </c>
      <c r="E39" s="45">
        <v>0.37617203790839865</v>
      </c>
      <c r="F39" s="45">
        <v>0.65757419326054156</v>
      </c>
      <c r="G39" s="45">
        <v>0.72647752777336172</v>
      </c>
      <c r="H39" s="45">
        <v>0.95977195612837196</v>
      </c>
      <c r="I39" s="45">
        <v>0.90197637360165128</v>
      </c>
      <c r="J39" s="45">
        <v>1.0937035405784608</v>
      </c>
      <c r="K39" s="46">
        <v>0.64232919542363909</v>
      </c>
      <c r="M39" s="18" t="str">
        <f t="shared" si="0"/>
        <v>BLOOM</v>
      </c>
      <c r="N39" s="17" t="b">
        <f t="shared" si="1"/>
        <v>1</v>
      </c>
      <c r="U39" s="18" t="str">
        <f t="shared" si="2"/>
        <v>BLOOM</v>
      </c>
      <c r="V39" s="18">
        <f t="shared" si="3"/>
        <v>0.37617203790839865</v>
      </c>
      <c r="W39" s="18">
        <f t="shared" si="4"/>
        <v>1.5953011816488616E-2</v>
      </c>
    </row>
    <row r="40" spans="1:23" x14ac:dyDescent="0.25">
      <c r="A40" s="12" t="s">
        <v>66</v>
      </c>
      <c r="B40" s="44">
        <v>1.031348454572661</v>
      </c>
      <c r="C40" s="45">
        <v>0.65427853376496059</v>
      </c>
      <c r="D40" s="45">
        <v>0.27786876565121893</v>
      </c>
      <c r="E40" s="45">
        <v>0.27423726245057933</v>
      </c>
      <c r="F40" s="45">
        <v>0.5111221824280725</v>
      </c>
      <c r="G40" s="45">
        <v>0.63661460690170713</v>
      </c>
      <c r="H40" s="45">
        <v>0.86373767579089478</v>
      </c>
      <c r="I40" s="45">
        <v>0.83637507662918009</v>
      </c>
      <c r="J40" s="45">
        <v>0.99251941933043841</v>
      </c>
      <c r="K40" s="46">
        <v>0.52531180628302732</v>
      </c>
      <c r="M40" s="18" t="str">
        <f t="shared" si="0"/>
        <v>BLOOM</v>
      </c>
      <c r="N40" s="17" t="b">
        <f t="shared" si="1"/>
        <v>1</v>
      </c>
      <c r="U40" s="18" t="str">
        <f t="shared" si="2"/>
        <v>BLOOM</v>
      </c>
      <c r="V40" s="18">
        <f t="shared" si="3"/>
        <v>0.27423726245057933</v>
      </c>
      <c r="W40" s="18">
        <f t="shared" si="4"/>
        <v>3.6315032006395964E-3</v>
      </c>
    </row>
    <row r="41" spans="1:23" x14ac:dyDescent="0.25">
      <c r="A41" s="12" t="s">
        <v>27</v>
      </c>
      <c r="B41" s="44" t="s">
        <v>27</v>
      </c>
      <c r="C41" s="45" t="s">
        <v>27</v>
      </c>
      <c r="D41" s="45" t="s">
        <v>27</v>
      </c>
      <c r="E41" s="45" t="s">
        <v>27</v>
      </c>
      <c r="F41" s="45" t="s">
        <v>27</v>
      </c>
      <c r="G41" s="45" t="s">
        <v>27</v>
      </c>
      <c r="H41" s="45" t="s">
        <v>27</v>
      </c>
      <c r="I41" s="45" t="s">
        <v>27</v>
      </c>
      <c r="J41" s="45" t="s">
        <v>27</v>
      </c>
      <c r="K41" s="46" t="s">
        <v>27</v>
      </c>
      <c r="M41" s="18" t="e">
        <f t="shared" si="0"/>
        <v>#N/A</v>
      </c>
      <c r="N41" s="17" t="e">
        <f t="shared" si="1"/>
        <v>#N/A</v>
      </c>
      <c r="U41" s="18" t="e">
        <f t="shared" si="2"/>
        <v>#N/A</v>
      </c>
      <c r="V41" s="18">
        <f t="shared" si="3"/>
        <v>0</v>
      </c>
      <c r="W41" s="18" t="e">
        <f t="shared" si="4"/>
        <v>#NUM!</v>
      </c>
    </row>
    <row r="42" spans="1:23" x14ac:dyDescent="0.25">
      <c r="A42" s="12" t="s">
        <v>27</v>
      </c>
      <c r="B42" s="44" t="s">
        <v>27</v>
      </c>
      <c r="C42" s="45" t="s">
        <v>27</v>
      </c>
      <c r="D42" s="45" t="s">
        <v>27</v>
      </c>
      <c r="E42" s="45" t="s">
        <v>27</v>
      </c>
      <c r="F42" s="45" t="s">
        <v>27</v>
      </c>
      <c r="G42" s="45" t="s">
        <v>27</v>
      </c>
      <c r="H42" s="45" t="s">
        <v>27</v>
      </c>
      <c r="I42" s="45" t="s">
        <v>27</v>
      </c>
      <c r="J42" s="45" t="s">
        <v>27</v>
      </c>
      <c r="K42" s="46" t="s">
        <v>27</v>
      </c>
      <c r="M42" s="18" t="e">
        <f t="shared" si="0"/>
        <v>#N/A</v>
      </c>
      <c r="N42" s="17" t="e">
        <f t="shared" si="1"/>
        <v>#N/A</v>
      </c>
      <c r="U42" s="18" t="e">
        <f t="shared" si="2"/>
        <v>#N/A</v>
      </c>
      <c r="V42" s="18">
        <f t="shared" si="3"/>
        <v>0</v>
      </c>
      <c r="W42" s="18" t="e">
        <f t="shared" si="4"/>
        <v>#NUM!</v>
      </c>
    </row>
    <row r="43" spans="1:23" x14ac:dyDescent="0.25">
      <c r="A43" s="12" t="s">
        <v>27</v>
      </c>
      <c r="B43" s="44" t="s">
        <v>27</v>
      </c>
      <c r="C43" s="45" t="s">
        <v>27</v>
      </c>
      <c r="D43" s="45" t="s">
        <v>27</v>
      </c>
      <c r="E43" s="45" t="s">
        <v>27</v>
      </c>
      <c r="F43" s="45" t="s">
        <v>27</v>
      </c>
      <c r="G43" s="45" t="s">
        <v>27</v>
      </c>
      <c r="H43" s="45" t="s">
        <v>27</v>
      </c>
      <c r="I43" s="45" t="s">
        <v>27</v>
      </c>
      <c r="J43" s="45" t="s">
        <v>27</v>
      </c>
      <c r="K43" s="46" t="s">
        <v>27</v>
      </c>
      <c r="M43" s="18" t="e">
        <f t="shared" si="0"/>
        <v>#N/A</v>
      </c>
      <c r="N43" s="17" t="e">
        <f t="shared" si="1"/>
        <v>#N/A</v>
      </c>
      <c r="U43" s="18" t="e">
        <f t="shared" si="2"/>
        <v>#N/A</v>
      </c>
      <c r="V43" s="18">
        <f t="shared" si="3"/>
        <v>0</v>
      </c>
      <c r="W43" s="18" t="e">
        <f t="shared" si="4"/>
        <v>#NUM!</v>
      </c>
    </row>
    <row r="44" spans="1:23" ht="15.75" thickBot="1" x14ac:dyDescent="0.3">
      <c r="A44" s="12" t="s">
        <v>27</v>
      </c>
      <c r="B44" s="44" t="s">
        <v>27</v>
      </c>
      <c r="C44" s="45" t="s">
        <v>27</v>
      </c>
      <c r="D44" s="45" t="s">
        <v>27</v>
      </c>
      <c r="E44" s="45" t="s">
        <v>27</v>
      </c>
      <c r="F44" s="45" t="s">
        <v>27</v>
      </c>
      <c r="G44" s="45" t="s">
        <v>27</v>
      </c>
      <c r="H44" s="45" t="s">
        <v>27</v>
      </c>
      <c r="I44" s="45" t="s">
        <v>27</v>
      </c>
      <c r="J44" s="45" t="s">
        <v>27</v>
      </c>
      <c r="K44" s="46" t="s">
        <v>27</v>
      </c>
      <c r="M44" s="18" t="e">
        <f t="shared" si="0"/>
        <v>#N/A</v>
      </c>
      <c r="N44" s="17" t="e">
        <f t="shared" si="1"/>
        <v>#N/A</v>
      </c>
      <c r="U44" s="18" t="e">
        <f t="shared" si="2"/>
        <v>#N/A</v>
      </c>
      <c r="V44" s="18">
        <f t="shared" si="3"/>
        <v>0</v>
      </c>
      <c r="W44" s="18" t="e">
        <f t="shared" si="4"/>
        <v>#NUM!</v>
      </c>
    </row>
    <row r="45" spans="1:23" ht="15.75" thickBot="1" x14ac:dyDescent="0.3">
      <c r="A45" s="13" t="s">
        <v>27</v>
      </c>
      <c r="B45" s="47" t="s">
        <v>27</v>
      </c>
      <c r="C45" s="48" t="s">
        <v>27</v>
      </c>
      <c r="D45" s="48" t="s">
        <v>27</v>
      </c>
      <c r="E45" s="48" t="s">
        <v>27</v>
      </c>
      <c r="F45" s="48" t="s">
        <v>27</v>
      </c>
      <c r="G45" s="48" t="s">
        <v>27</v>
      </c>
      <c r="H45" s="48" t="s">
        <v>27</v>
      </c>
      <c r="I45" s="48" t="s">
        <v>27</v>
      </c>
      <c r="J45" s="48" t="s">
        <v>27</v>
      </c>
      <c r="K45" s="49" t="s">
        <v>27</v>
      </c>
      <c r="M45" s="19" t="e">
        <f t="shared" si="0"/>
        <v>#N/A</v>
      </c>
      <c r="N45" s="21" t="e">
        <f t="shared" si="1"/>
        <v>#N/A</v>
      </c>
      <c r="O45" s="30">
        <f>COUNTIF($N36:$N45,TRUE)/(10 - COUNTIF($N36:$N45,"#N/A"))</f>
        <v>0.8</v>
      </c>
      <c r="U45" s="19" t="e">
        <f t="shared" si="2"/>
        <v>#N/A</v>
      </c>
      <c r="V45" s="19">
        <f t="shared" si="3"/>
        <v>0</v>
      </c>
      <c r="W45" s="19" t="e">
        <f t="shared" si="4"/>
        <v>#NUM!</v>
      </c>
    </row>
    <row r="46" spans="1:23" x14ac:dyDescent="0.25">
      <c r="A46" s="11" t="b">
        <v>1</v>
      </c>
      <c r="B46" s="41">
        <v>0.71163872663189409</v>
      </c>
      <c r="C46" s="42">
        <v>0.38141303753259859</v>
      </c>
      <c r="D46" s="42">
        <v>0.53748673590551488</v>
      </c>
      <c r="E46" s="42">
        <v>0.49864025498804088</v>
      </c>
      <c r="F46" s="42">
        <v>0.37804765786366074</v>
      </c>
      <c r="G46" s="42">
        <v>0.5295285352105823</v>
      </c>
      <c r="H46" s="42">
        <v>0.60029962298408779</v>
      </c>
      <c r="I46" s="42">
        <v>0.8307751031412739</v>
      </c>
      <c r="J46" s="42">
        <v>0.81905399855255701</v>
      </c>
      <c r="K46" s="43">
        <v>0.38227877046356479</v>
      </c>
      <c r="M46" s="16" t="b">
        <f t="shared" si="0"/>
        <v>1</v>
      </c>
      <c r="N46" s="20" t="b">
        <f t="shared" si="1"/>
        <v>1</v>
      </c>
      <c r="U46" s="16" t="b">
        <f t="shared" si="2"/>
        <v>1</v>
      </c>
      <c r="V46" s="16">
        <f t="shared" si="3"/>
        <v>0.37804765786366074</v>
      </c>
      <c r="W46" s="16">
        <f t="shared" si="4"/>
        <v>3.3653796689378512E-3</v>
      </c>
    </row>
    <row r="47" spans="1:23" x14ac:dyDescent="0.25">
      <c r="A47" s="12" t="b">
        <v>1</v>
      </c>
      <c r="B47" s="44">
        <v>0.91554839268245292</v>
      </c>
      <c r="C47" s="45">
        <v>0.56018265593131344</v>
      </c>
      <c r="D47" s="45">
        <v>0.50090505044040534</v>
      </c>
      <c r="E47" s="45">
        <v>0.45876241661625083</v>
      </c>
      <c r="F47" s="45">
        <v>0.31628206597848318</v>
      </c>
      <c r="G47" s="45">
        <v>0.49236302078566696</v>
      </c>
      <c r="H47" s="45">
        <v>0.80290358607259027</v>
      </c>
      <c r="I47" s="45">
        <v>0.80100867297584766</v>
      </c>
      <c r="J47" s="45">
        <v>1.0041759795082299</v>
      </c>
      <c r="K47" s="46">
        <v>0.49162606968816402</v>
      </c>
      <c r="M47" s="18" t="b">
        <f t="shared" si="0"/>
        <v>1</v>
      </c>
      <c r="N47" s="17" t="b">
        <f t="shared" si="1"/>
        <v>1</v>
      </c>
      <c r="U47" s="18" t="b">
        <f t="shared" si="2"/>
        <v>1</v>
      </c>
      <c r="V47" s="18">
        <f t="shared" si="3"/>
        <v>0.31628206597848318</v>
      </c>
      <c r="W47" s="18">
        <f t="shared" si="4"/>
        <v>0.14248035063776765</v>
      </c>
    </row>
    <row r="48" spans="1:23" x14ac:dyDescent="0.25">
      <c r="A48" s="12" t="b">
        <v>1</v>
      </c>
      <c r="B48" s="44">
        <v>1.0235236052118184</v>
      </c>
      <c r="C48" s="45">
        <v>0.65641769967484975</v>
      </c>
      <c r="D48" s="45">
        <v>0.46420843553573282</v>
      </c>
      <c r="E48" s="45">
        <v>0.45577307590974298</v>
      </c>
      <c r="F48" s="45">
        <v>0.46006789257903719</v>
      </c>
      <c r="G48" s="45">
        <v>0.59037280024179495</v>
      </c>
      <c r="H48" s="45">
        <v>0.91014455847051956</v>
      </c>
      <c r="I48" s="45">
        <v>0.80745378817984559</v>
      </c>
      <c r="J48" s="45">
        <v>1.1093871958051118</v>
      </c>
      <c r="K48" s="46">
        <v>0.58830011478735644</v>
      </c>
      <c r="M48" s="18" t="str">
        <f t="shared" si="0"/>
        <v>BLOOM</v>
      </c>
      <c r="N48" s="17" t="b">
        <f t="shared" si="1"/>
        <v>0</v>
      </c>
      <c r="U48" s="18" t="str">
        <f t="shared" si="2"/>
        <v>BLOOM</v>
      </c>
      <c r="V48" s="18">
        <f t="shared" si="3"/>
        <v>0.45577307590974298</v>
      </c>
      <c r="W48" s="18">
        <f t="shared" si="4"/>
        <v>4.2948166692942102E-3</v>
      </c>
    </row>
    <row r="49" spans="1:23" x14ac:dyDescent="0.25">
      <c r="A49" s="12" t="b">
        <v>1</v>
      </c>
      <c r="B49" s="44">
        <v>0.93082381365151945</v>
      </c>
      <c r="C49" s="45">
        <v>0.55056265633485801</v>
      </c>
      <c r="D49" s="45">
        <v>0.48430046784556402</v>
      </c>
      <c r="E49" s="45">
        <v>0.48888247198445234</v>
      </c>
      <c r="F49" s="45">
        <v>0.41050339159335281</v>
      </c>
      <c r="G49" s="45">
        <v>0.57811677048746191</v>
      </c>
      <c r="H49" s="45">
        <v>0.81102968516997165</v>
      </c>
      <c r="I49" s="45">
        <v>0.78337507796145156</v>
      </c>
      <c r="J49" s="45">
        <v>0.99918599376706629</v>
      </c>
      <c r="K49" s="46">
        <v>0.50850317348277829</v>
      </c>
      <c r="M49" s="18" t="b">
        <f t="shared" si="0"/>
        <v>1</v>
      </c>
      <c r="N49" s="17" t="b">
        <f t="shared" si="1"/>
        <v>1</v>
      </c>
      <c r="U49" s="18" t="b">
        <f t="shared" si="2"/>
        <v>1</v>
      </c>
      <c r="V49" s="18">
        <f t="shared" si="3"/>
        <v>0.41050339159335281</v>
      </c>
      <c r="W49" s="18">
        <f t="shared" si="4"/>
        <v>7.3797076252211213E-2</v>
      </c>
    </row>
    <row r="50" spans="1:23" x14ac:dyDescent="0.25">
      <c r="A50" s="12" t="b">
        <v>1</v>
      </c>
      <c r="B50" s="44">
        <v>1.0643610944233677</v>
      </c>
      <c r="C50" s="45">
        <v>0.68151668897984974</v>
      </c>
      <c r="D50" s="45">
        <v>0.52418046165638332</v>
      </c>
      <c r="E50" s="45">
        <v>0.51642276442153556</v>
      </c>
      <c r="F50" s="45">
        <v>0.44982305006194551</v>
      </c>
      <c r="G50" s="45">
        <v>0.6359788768582455</v>
      </c>
      <c r="H50" s="45">
        <v>0.95182674664273914</v>
      </c>
      <c r="I50" s="45">
        <v>0.86210189224807732</v>
      </c>
      <c r="J50" s="45">
        <v>1.1502410509729373</v>
      </c>
      <c r="K50" s="46">
        <v>0.65003935067997942</v>
      </c>
      <c r="M50" s="18" t="b">
        <f t="shared" si="0"/>
        <v>1</v>
      </c>
      <c r="N50" s="17" t="b">
        <f t="shared" si="1"/>
        <v>1</v>
      </c>
      <c r="U50" s="18" t="b">
        <f t="shared" si="2"/>
        <v>1</v>
      </c>
      <c r="V50" s="18">
        <f t="shared" si="3"/>
        <v>0.44982305006194551</v>
      </c>
      <c r="W50" s="18">
        <f t="shared" si="4"/>
        <v>6.6599714359590056E-2</v>
      </c>
    </row>
    <row r="51" spans="1:23" x14ac:dyDescent="0.25">
      <c r="A51" s="12" t="s">
        <v>27</v>
      </c>
      <c r="B51" s="44" t="s">
        <v>27</v>
      </c>
      <c r="C51" s="45" t="s">
        <v>27</v>
      </c>
      <c r="D51" s="45" t="s">
        <v>27</v>
      </c>
      <c r="E51" s="45" t="s">
        <v>27</v>
      </c>
      <c r="F51" s="45" t="s">
        <v>27</v>
      </c>
      <c r="G51" s="45" t="s">
        <v>27</v>
      </c>
      <c r="H51" s="45" t="s">
        <v>27</v>
      </c>
      <c r="I51" s="45" t="s">
        <v>27</v>
      </c>
      <c r="J51" s="45" t="s">
        <v>27</v>
      </c>
      <c r="K51" s="46" t="s">
        <v>27</v>
      </c>
      <c r="M51" s="18" t="e">
        <f t="shared" si="0"/>
        <v>#N/A</v>
      </c>
      <c r="N51" s="17" t="e">
        <f t="shared" si="1"/>
        <v>#N/A</v>
      </c>
      <c r="U51" s="18" t="e">
        <f t="shared" si="2"/>
        <v>#N/A</v>
      </c>
      <c r="V51" s="18">
        <f t="shared" si="3"/>
        <v>0</v>
      </c>
      <c r="W51" s="18" t="e">
        <f t="shared" si="4"/>
        <v>#NUM!</v>
      </c>
    </row>
    <row r="52" spans="1:23" x14ac:dyDescent="0.25">
      <c r="A52" s="12" t="s">
        <v>27</v>
      </c>
      <c r="B52" s="44" t="s">
        <v>27</v>
      </c>
      <c r="C52" s="45" t="s">
        <v>27</v>
      </c>
      <c r="D52" s="45" t="s">
        <v>27</v>
      </c>
      <c r="E52" s="45" t="s">
        <v>27</v>
      </c>
      <c r="F52" s="45" t="s">
        <v>27</v>
      </c>
      <c r="G52" s="45" t="s">
        <v>27</v>
      </c>
      <c r="H52" s="45" t="s">
        <v>27</v>
      </c>
      <c r="I52" s="45" t="s">
        <v>27</v>
      </c>
      <c r="J52" s="45" t="s">
        <v>27</v>
      </c>
      <c r="K52" s="46" t="s">
        <v>27</v>
      </c>
      <c r="M52" s="18" t="e">
        <f t="shared" si="0"/>
        <v>#N/A</v>
      </c>
      <c r="N52" s="17" t="e">
        <f t="shared" si="1"/>
        <v>#N/A</v>
      </c>
      <c r="U52" s="18" t="e">
        <f t="shared" si="2"/>
        <v>#N/A</v>
      </c>
      <c r="V52" s="18">
        <f t="shared" si="3"/>
        <v>0</v>
      </c>
      <c r="W52" s="18" t="e">
        <f t="shared" si="4"/>
        <v>#NUM!</v>
      </c>
    </row>
    <row r="53" spans="1:23" x14ac:dyDescent="0.25">
      <c r="A53" s="12" t="s">
        <v>27</v>
      </c>
      <c r="B53" s="44" t="s">
        <v>27</v>
      </c>
      <c r="C53" s="45" t="s">
        <v>27</v>
      </c>
      <c r="D53" s="45" t="s">
        <v>27</v>
      </c>
      <c r="E53" s="45" t="s">
        <v>27</v>
      </c>
      <c r="F53" s="45" t="s">
        <v>27</v>
      </c>
      <c r="G53" s="45" t="s">
        <v>27</v>
      </c>
      <c r="H53" s="45" t="s">
        <v>27</v>
      </c>
      <c r="I53" s="45" t="s">
        <v>27</v>
      </c>
      <c r="J53" s="45" t="s">
        <v>27</v>
      </c>
      <c r="K53" s="46" t="s">
        <v>27</v>
      </c>
      <c r="M53" s="18" t="e">
        <f t="shared" si="0"/>
        <v>#N/A</v>
      </c>
      <c r="N53" s="17" t="e">
        <f t="shared" si="1"/>
        <v>#N/A</v>
      </c>
      <c r="U53" s="18" t="e">
        <f t="shared" si="2"/>
        <v>#N/A</v>
      </c>
      <c r="V53" s="18">
        <f t="shared" si="3"/>
        <v>0</v>
      </c>
      <c r="W53" s="18" t="e">
        <f t="shared" si="4"/>
        <v>#NUM!</v>
      </c>
    </row>
    <row r="54" spans="1:23" ht="15.75" thickBot="1" x14ac:dyDescent="0.3">
      <c r="A54" s="12" t="s">
        <v>27</v>
      </c>
      <c r="B54" s="44" t="s">
        <v>27</v>
      </c>
      <c r="C54" s="45" t="s">
        <v>27</v>
      </c>
      <c r="D54" s="45" t="s">
        <v>27</v>
      </c>
      <c r="E54" s="45" t="s">
        <v>27</v>
      </c>
      <c r="F54" s="45" t="s">
        <v>27</v>
      </c>
      <c r="G54" s="45" t="s">
        <v>27</v>
      </c>
      <c r="H54" s="45" t="s">
        <v>27</v>
      </c>
      <c r="I54" s="45" t="s">
        <v>27</v>
      </c>
      <c r="J54" s="45" t="s">
        <v>27</v>
      </c>
      <c r="K54" s="46" t="s">
        <v>27</v>
      </c>
      <c r="M54" s="18" t="e">
        <f t="shared" si="0"/>
        <v>#N/A</v>
      </c>
      <c r="N54" s="17" t="e">
        <f t="shared" si="1"/>
        <v>#N/A</v>
      </c>
      <c r="U54" s="18" t="e">
        <f t="shared" si="2"/>
        <v>#N/A</v>
      </c>
      <c r="V54" s="18">
        <f t="shared" si="3"/>
        <v>0</v>
      </c>
      <c r="W54" s="18" t="e">
        <f t="shared" si="4"/>
        <v>#NUM!</v>
      </c>
    </row>
    <row r="55" spans="1:23" ht="15.75" thickBot="1" x14ac:dyDescent="0.3">
      <c r="A55" s="13" t="s">
        <v>27</v>
      </c>
      <c r="B55" s="47" t="s">
        <v>27</v>
      </c>
      <c r="C55" s="48" t="s">
        <v>27</v>
      </c>
      <c r="D55" s="48" t="s">
        <v>27</v>
      </c>
      <c r="E55" s="48" t="s">
        <v>27</v>
      </c>
      <c r="F55" s="48" t="s">
        <v>27</v>
      </c>
      <c r="G55" s="48" t="s">
        <v>27</v>
      </c>
      <c r="H55" s="48" t="s">
        <v>27</v>
      </c>
      <c r="I55" s="48" t="s">
        <v>27</v>
      </c>
      <c r="J55" s="48" t="s">
        <v>27</v>
      </c>
      <c r="K55" s="49" t="s">
        <v>27</v>
      </c>
      <c r="M55" s="19" t="e">
        <f t="shared" si="0"/>
        <v>#N/A</v>
      </c>
      <c r="N55" s="21" t="e">
        <f t="shared" si="1"/>
        <v>#N/A</v>
      </c>
      <c r="O55" s="30">
        <f>COUNTIF($N46:$N55,TRUE)/(10 - COUNTIF($N46:$N55,"#N/A"))</f>
        <v>0.8</v>
      </c>
      <c r="U55" s="19" t="e">
        <f t="shared" si="2"/>
        <v>#N/A</v>
      </c>
      <c r="V55" s="19">
        <f t="shared" si="3"/>
        <v>0</v>
      </c>
      <c r="W55" s="19" t="e">
        <f t="shared" si="4"/>
        <v>#NUM!</v>
      </c>
    </row>
    <row r="56" spans="1:23" x14ac:dyDescent="0.25">
      <c r="A56" s="11" t="s">
        <v>67</v>
      </c>
      <c r="B56" s="41">
        <v>0.81050908080688311</v>
      </c>
      <c r="C56" s="42">
        <v>0.57188884529762096</v>
      </c>
      <c r="D56" s="42">
        <v>0.48628785077886938</v>
      </c>
      <c r="E56" s="42">
        <v>0.5029732286275217</v>
      </c>
      <c r="F56" s="42">
        <v>0.50185450916650598</v>
      </c>
      <c r="G56" s="42">
        <v>0.36244388703741465</v>
      </c>
      <c r="H56" s="42">
        <v>0.71492200134249573</v>
      </c>
      <c r="I56" s="42">
        <v>0.53277977241100116</v>
      </c>
      <c r="J56" s="42">
        <v>0.85157354945070607</v>
      </c>
      <c r="K56" s="43">
        <v>0.28170562398687787</v>
      </c>
      <c r="M56" s="16" t="str">
        <f t="shared" si="0"/>
        <v>ANTONIA</v>
      </c>
      <c r="N56" s="20" t="b">
        <f t="shared" si="1"/>
        <v>0</v>
      </c>
      <c r="U56" s="16" t="str">
        <f t="shared" si="2"/>
        <v>ANTONIA</v>
      </c>
      <c r="V56" s="16">
        <f t="shared" si="3"/>
        <v>0.28170562398687787</v>
      </c>
      <c r="W56" s="16">
        <f t="shared" si="4"/>
        <v>8.0738263050536774E-2</v>
      </c>
    </row>
    <row r="57" spans="1:23" x14ac:dyDescent="0.25">
      <c r="A57" s="12" t="s">
        <v>67</v>
      </c>
      <c r="B57" s="44">
        <v>0.81730679253551564</v>
      </c>
      <c r="C57" s="45">
        <v>0.58555077045277248</v>
      </c>
      <c r="D57" s="45">
        <v>0.49674042759411935</v>
      </c>
      <c r="E57" s="45">
        <v>0.51725676075004079</v>
      </c>
      <c r="F57" s="45">
        <v>0.50357649045426323</v>
      </c>
      <c r="G57" s="45">
        <v>0.3100308760191432</v>
      </c>
      <c r="H57" s="45">
        <v>0.75530095840863554</v>
      </c>
      <c r="I57" s="45">
        <v>0.53882981945678088</v>
      </c>
      <c r="J57" s="45">
        <v>0.88154501678730746</v>
      </c>
      <c r="K57" s="46">
        <v>0.30173656235769225</v>
      </c>
      <c r="M57" s="18" t="str">
        <f t="shared" si="0"/>
        <v>ANTONIA</v>
      </c>
      <c r="N57" s="17" t="b">
        <f t="shared" si="1"/>
        <v>0</v>
      </c>
      <c r="U57" s="18" t="str">
        <f t="shared" si="2"/>
        <v>ANTONIA</v>
      </c>
      <c r="V57" s="18">
        <f t="shared" si="3"/>
        <v>0.30173656235769225</v>
      </c>
      <c r="W57" s="18">
        <f t="shared" si="4"/>
        <v>8.2943136614509472E-3</v>
      </c>
    </row>
    <row r="58" spans="1:23" x14ac:dyDescent="0.25">
      <c r="A58" s="12" t="s">
        <v>67</v>
      </c>
      <c r="B58" s="44">
        <v>0.76846383591644873</v>
      </c>
      <c r="C58" s="45">
        <v>0.58845953898774939</v>
      </c>
      <c r="D58" s="45">
        <v>0.64677696282475283</v>
      </c>
      <c r="E58" s="45">
        <v>0.64428031946780506</v>
      </c>
      <c r="F58" s="45">
        <v>0.57658044214145043</v>
      </c>
      <c r="G58" s="45">
        <v>0.50890223198146767</v>
      </c>
      <c r="H58" s="45">
        <v>0.68946020192178237</v>
      </c>
      <c r="I58" s="45">
        <v>0.68377470269537188</v>
      </c>
      <c r="J58" s="45">
        <v>0.87856933580620511</v>
      </c>
      <c r="K58" s="46">
        <v>0.42047374809953958</v>
      </c>
      <c r="M58" s="18" t="str">
        <f t="shared" si="0"/>
        <v>ANTONIA</v>
      </c>
      <c r="N58" s="17" t="b">
        <f t="shared" si="1"/>
        <v>0</v>
      </c>
      <c r="U58" s="18" t="str">
        <f t="shared" si="2"/>
        <v>ANTONIA</v>
      </c>
      <c r="V58" s="18">
        <f t="shared" si="3"/>
        <v>0.42047374809953958</v>
      </c>
      <c r="W58" s="18">
        <f t="shared" si="4"/>
        <v>8.8428483881928088E-2</v>
      </c>
    </row>
    <row r="59" spans="1:23" x14ac:dyDescent="0.25">
      <c r="A59" s="12" t="s">
        <v>67</v>
      </c>
      <c r="B59" s="44">
        <v>0.91918779968563435</v>
      </c>
      <c r="C59" s="45">
        <v>0.65040511994769423</v>
      </c>
      <c r="D59" s="45">
        <v>0.46849292528867253</v>
      </c>
      <c r="E59" s="45">
        <v>0.44497522026881053</v>
      </c>
      <c r="F59" s="45">
        <v>0.53293128068689311</v>
      </c>
      <c r="G59" s="45">
        <v>0.34245592168422434</v>
      </c>
      <c r="H59" s="45">
        <v>0.80970043773194811</v>
      </c>
      <c r="I59" s="45">
        <v>0.56070581719543033</v>
      </c>
      <c r="J59" s="45">
        <v>0.95355947059401147</v>
      </c>
      <c r="K59" s="46">
        <v>0.36713438455529268</v>
      </c>
      <c r="M59" s="18" t="str">
        <f t="shared" si="0"/>
        <v>TRUMPET</v>
      </c>
      <c r="N59" s="17" t="b">
        <f t="shared" si="1"/>
        <v>1</v>
      </c>
      <c r="U59" s="18" t="str">
        <f t="shared" si="2"/>
        <v>TRUMPET</v>
      </c>
      <c r="V59" s="18">
        <f t="shared" si="3"/>
        <v>0.34245592168422434</v>
      </c>
      <c r="W59" s="18">
        <f t="shared" si="4"/>
        <v>2.4678462871068341E-2</v>
      </c>
    </row>
    <row r="60" spans="1:23" x14ac:dyDescent="0.25">
      <c r="A60" s="12" t="s">
        <v>67</v>
      </c>
      <c r="B60" s="44">
        <v>0.75823057360064594</v>
      </c>
      <c r="C60" s="45">
        <v>0.53301132308370291</v>
      </c>
      <c r="D60" s="45">
        <v>0.53035912208642322</v>
      </c>
      <c r="E60" s="45">
        <v>0.51404938579173776</v>
      </c>
      <c r="F60" s="45">
        <v>0.49262095725562255</v>
      </c>
      <c r="G60" s="45">
        <v>0.35521415268633993</v>
      </c>
      <c r="H60" s="45">
        <v>0.68865735916021753</v>
      </c>
      <c r="I60" s="45">
        <v>0.6250129487013667</v>
      </c>
      <c r="J60" s="45">
        <v>0.84980491293247895</v>
      </c>
      <c r="K60" s="46">
        <v>0.29757733271394199</v>
      </c>
      <c r="M60" s="18" t="str">
        <f t="shared" si="0"/>
        <v>ANTONIA</v>
      </c>
      <c r="N60" s="17" t="b">
        <f t="shared" si="1"/>
        <v>0</v>
      </c>
      <c r="U60" s="18" t="str">
        <f t="shared" si="2"/>
        <v>ANTONIA</v>
      </c>
      <c r="V60" s="18">
        <f t="shared" si="3"/>
        <v>0.29757733271394199</v>
      </c>
      <c r="W60" s="18">
        <f t="shared" si="4"/>
        <v>5.7636819972397946E-2</v>
      </c>
    </row>
    <row r="61" spans="1:23" x14ac:dyDescent="0.25">
      <c r="A61" s="12" t="s">
        <v>27</v>
      </c>
      <c r="B61" s="44" t="s">
        <v>27</v>
      </c>
      <c r="C61" s="45" t="s">
        <v>27</v>
      </c>
      <c r="D61" s="45" t="s">
        <v>27</v>
      </c>
      <c r="E61" s="45" t="s">
        <v>27</v>
      </c>
      <c r="F61" s="45" t="s">
        <v>27</v>
      </c>
      <c r="G61" s="45" t="s">
        <v>27</v>
      </c>
      <c r="H61" s="45" t="s">
        <v>27</v>
      </c>
      <c r="I61" s="45" t="s">
        <v>27</v>
      </c>
      <c r="J61" s="45" t="s">
        <v>27</v>
      </c>
      <c r="K61" s="46" t="s">
        <v>27</v>
      </c>
      <c r="M61" s="18" t="e">
        <f t="shared" si="0"/>
        <v>#N/A</v>
      </c>
      <c r="N61" s="17" t="e">
        <f t="shared" si="1"/>
        <v>#N/A</v>
      </c>
      <c r="U61" s="18" t="e">
        <f t="shared" si="2"/>
        <v>#N/A</v>
      </c>
      <c r="V61" s="18">
        <f t="shared" si="3"/>
        <v>0</v>
      </c>
      <c r="W61" s="18" t="e">
        <f t="shared" si="4"/>
        <v>#NUM!</v>
      </c>
    </row>
    <row r="62" spans="1:23" x14ac:dyDescent="0.25">
      <c r="A62" s="12" t="s">
        <v>27</v>
      </c>
      <c r="B62" s="44" t="s">
        <v>27</v>
      </c>
      <c r="C62" s="45" t="s">
        <v>27</v>
      </c>
      <c r="D62" s="45" t="s">
        <v>27</v>
      </c>
      <c r="E62" s="45" t="s">
        <v>27</v>
      </c>
      <c r="F62" s="45" t="s">
        <v>27</v>
      </c>
      <c r="G62" s="45" t="s">
        <v>27</v>
      </c>
      <c r="H62" s="45" t="s">
        <v>27</v>
      </c>
      <c r="I62" s="45" t="s">
        <v>27</v>
      </c>
      <c r="J62" s="45" t="s">
        <v>27</v>
      </c>
      <c r="K62" s="46" t="s">
        <v>27</v>
      </c>
      <c r="M62" s="18" t="e">
        <f t="shared" si="0"/>
        <v>#N/A</v>
      </c>
      <c r="N62" s="17" t="e">
        <f t="shared" si="1"/>
        <v>#N/A</v>
      </c>
      <c r="U62" s="18" t="e">
        <f t="shared" si="2"/>
        <v>#N/A</v>
      </c>
      <c r="V62" s="18">
        <f t="shared" si="3"/>
        <v>0</v>
      </c>
      <c r="W62" s="18" t="e">
        <f t="shared" si="4"/>
        <v>#NUM!</v>
      </c>
    </row>
    <row r="63" spans="1:23" x14ac:dyDescent="0.25">
      <c r="A63" s="12" t="s">
        <v>27</v>
      </c>
      <c r="B63" s="44" t="s">
        <v>27</v>
      </c>
      <c r="C63" s="45" t="s">
        <v>27</v>
      </c>
      <c r="D63" s="45" t="s">
        <v>27</v>
      </c>
      <c r="E63" s="45" t="s">
        <v>27</v>
      </c>
      <c r="F63" s="45" t="s">
        <v>27</v>
      </c>
      <c r="G63" s="45" t="s">
        <v>27</v>
      </c>
      <c r="H63" s="45" t="s">
        <v>27</v>
      </c>
      <c r="I63" s="45" t="s">
        <v>27</v>
      </c>
      <c r="J63" s="45" t="s">
        <v>27</v>
      </c>
      <c r="K63" s="46" t="s">
        <v>27</v>
      </c>
      <c r="M63" s="18" t="e">
        <f t="shared" si="0"/>
        <v>#N/A</v>
      </c>
      <c r="N63" s="17" t="e">
        <f t="shared" si="1"/>
        <v>#N/A</v>
      </c>
      <c r="U63" s="18" t="e">
        <f t="shared" si="2"/>
        <v>#N/A</v>
      </c>
      <c r="V63" s="18">
        <f t="shared" si="3"/>
        <v>0</v>
      </c>
      <c r="W63" s="18" t="e">
        <f t="shared" si="4"/>
        <v>#NUM!</v>
      </c>
    </row>
    <row r="64" spans="1:23" ht="15.75" thickBot="1" x14ac:dyDescent="0.3">
      <c r="A64" s="12" t="s">
        <v>27</v>
      </c>
      <c r="B64" s="44" t="s">
        <v>27</v>
      </c>
      <c r="C64" s="45" t="s">
        <v>27</v>
      </c>
      <c r="D64" s="45" t="s">
        <v>27</v>
      </c>
      <c r="E64" s="45" t="s">
        <v>27</v>
      </c>
      <c r="F64" s="45" t="s">
        <v>27</v>
      </c>
      <c r="G64" s="45" t="s">
        <v>27</v>
      </c>
      <c r="H64" s="45" t="s">
        <v>27</v>
      </c>
      <c r="I64" s="45" t="s">
        <v>27</v>
      </c>
      <c r="J64" s="45" t="s">
        <v>27</v>
      </c>
      <c r="K64" s="46" t="s">
        <v>27</v>
      </c>
      <c r="M64" s="18" t="e">
        <f t="shared" si="0"/>
        <v>#N/A</v>
      </c>
      <c r="N64" s="17" t="e">
        <f t="shared" si="1"/>
        <v>#N/A</v>
      </c>
      <c r="U64" s="18" t="e">
        <f t="shared" si="2"/>
        <v>#N/A</v>
      </c>
      <c r="V64" s="18">
        <f t="shared" si="3"/>
        <v>0</v>
      </c>
      <c r="W64" s="18" t="e">
        <f t="shared" si="4"/>
        <v>#NUM!</v>
      </c>
    </row>
    <row r="65" spans="1:23" ht="15.75" thickBot="1" x14ac:dyDescent="0.3">
      <c r="A65" s="13" t="s">
        <v>27</v>
      </c>
      <c r="B65" s="47" t="s">
        <v>27</v>
      </c>
      <c r="C65" s="48" t="s">
        <v>27</v>
      </c>
      <c r="D65" s="48" t="s">
        <v>27</v>
      </c>
      <c r="E65" s="48" t="s">
        <v>27</v>
      </c>
      <c r="F65" s="48" t="s">
        <v>27</v>
      </c>
      <c r="G65" s="48" t="s">
        <v>27</v>
      </c>
      <c r="H65" s="48" t="s">
        <v>27</v>
      </c>
      <c r="I65" s="48" t="s">
        <v>27</v>
      </c>
      <c r="J65" s="48" t="s">
        <v>27</v>
      </c>
      <c r="K65" s="49" t="s">
        <v>27</v>
      </c>
      <c r="M65" s="19" t="e">
        <f t="shared" si="0"/>
        <v>#N/A</v>
      </c>
      <c r="N65" s="21" t="e">
        <f t="shared" si="1"/>
        <v>#N/A</v>
      </c>
      <c r="O65" s="30">
        <f>COUNTIF($N56:$N65,TRUE)/(10 - COUNTIF($N56:$N65,"#N/A"))</f>
        <v>0.2</v>
      </c>
      <c r="U65" s="19" t="e">
        <f t="shared" si="2"/>
        <v>#N/A</v>
      </c>
      <c r="V65" s="19">
        <f t="shared" si="3"/>
        <v>0</v>
      </c>
      <c r="W65" s="19" t="e">
        <f t="shared" si="4"/>
        <v>#NUM!</v>
      </c>
    </row>
    <row r="66" spans="1:23" x14ac:dyDescent="0.25">
      <c r="A66" s="11" t="s">
        <v>68</v>
      </c>
      <c r="B66" s="41">
        <v>0.32356880494831947</v>
      </c>
      <c r="C66" s="42">
        <v>0.48504424427752663</v>
      </c>
      <c r="D66" s="42">
        <v>0.92242004164178393</v>
      </c>
      <c r="E66" s="42">
        <v>0.93757914042497137</v>
      </c>
      <c r="F66" s="42">
        <v>0.81046042441768451</v>
      </c>
      <c r="G66" s="42">
        <v>0.89282262562125603</v>
      </c>
      <c r="H66" s="42">
        <v>0.34278619136689326</v>
      </c>
      <c r="I66" s="42">
        <v>1.1595648128709573</v>
      </c>
      <c r="J66" s="42">
        <v>0.34317007761673157</v>
      </c>
      <c r="K66" s="43">
        <v>0.60538213877974256</v>
      </c>
      <c r="M66" s="16" t="str">
        <f t="shared" si="0"/>
        <v>BANANAS</v>
      </c>
      <c r="N66" s="20" t="b">
        <f t="shared" si="1"/>
        <v>0</v>
      </c>
      <c r="U66" s="16" t="str">
        <f t="shared" si="2"/>
        <v>BANANAS</v>
      </c>
      <c r="V66" s="16">
        <f t="shared" si="3"/>
        <v>0.32356880494831947</v>
      </c>
      <c r="W66" s="16">
        <f t="shared" si="4"/>
        <v>1.921738641857379E-2</v>
      </c>
    </row>
    <row r="67" spans="1:23" x14ac:dyDescent="0.25">
      <c r="A67" s="12" t="s">
        <v>68</v>
      </c>
      <c r="B67" s="44">
        <v>0.35121456243671395</v>
      </c>
      <c r="C67" s="45">
        <v>0.50950173605679983</v>
      </c>
      <c r="D67" s="45">
        <v>0.94219800426942601</v>
      </c>
      <c r="E67" s="45">
        <v>0.95259999196144596</v>
      </c>
      <c r="F67" s="45">
        <v>0.87146839961283307</v>
      </c>
      <c r="G67" s="45">
        <v>0.95982009569382787</v>
      </c>
      <c r="H67" s="45">
        <v>0.27826173485723449</v>
      </c>
      <c r="I67" s="45">
        <v>1.2379258283847145</v>
      </c>
      <c r="J67" s="45">
        <v>0.27340669572879478</v>
      </c>
      <c r="K67" s="46">
        <v>0.67513801121166339</v>
      </c>
      <c r="M67" s="18" t="str">
        <f t="shared" si="0"/>
        <v>DAVE</v>
      </c>
      <c r="N67" s="17" t="b">
        <f t="shared" si="1"/>
        <v>0</v>
      </c>
      <c r="U67" s="18" t="str">
        <f t="shared" si="2"/>
        <v>DAVE</v>
      </c>
      <c r="V67" s="18">
        <f t="shared" si="3"/>
        <v>0.27340669572879478</v>
      </c>
      <c r="W67" s="18">
        <f t="shared" si="4"/>
        <v>4.8550391284397088E-3</v>
      </c>
    </row>
    <row r="68" spans="1:23" x14ac:dyDescent="0.25">
      <c r="A68" s="12" t="s">
        <v>68</v>
      </c>
      <c r="B68" s="44">
        <v>0.23558176351940383</v>
      </c>
      <c r="C68" s="45">
        <v>0.44311355905714728</v>
      </c>
      <c r="D68" s="45">
        <v>0.94810572921278047</v>
      </c>
      <c r="E68" s="45">
        <v>0.96127325565107913</v>
      </c>
      <c r="F68" s="45">
        <v>0.82124168839439704</v>
      </c>
      <c r="G68" s="45">
        <v>0.90566394254773397</v>
      </c>
      <c r="H68" s="45">
        <v>0.20915431831546227</v>
      </c>
      <c r="I68" s="45">
        <v>1.165925349651203</v>
      </c>
      <c r="J68" s="45">
        <v>0.27279974784982086</v>
      </c>
      <c r="K68" s="46">
        <v>0.62244081423986908</v>
      </c>
      <c r="M68" s="18" t="str">
        <f t="shared" si="0"/>
        <v>JASON</v>
      </c>
      <c r="N68" s="17" t="b">
        <f t="shared" si="1"/>
        <v>1</v>
      </c>
      <c r="U68" s="18" t="str">
        <f t="shared" si="2"/>
        <v>JASON</v>
      </c>
      <c r="V68" s="18">
        <f t="shared" si="3"/>
        <v>0.20915431831546227</v>
      </c>
      <c r="W68" s="18">
        <f t="shared" si="4"/>
        <v>2.6427445203941552E-2</v>
      </c>
    </row>
    <row r="69" spans="1:23" x14ac:dyDescent="0.25">
      <c r="A69" s="12" t="s">
        <v>68</v>
      </c>
      <c r="B69" s="44">
        <v>0.38497501149698476</v>
      </c>
      <c r="C69" s="45">
        <v>0.52641405254382689</v>
      </c>
      <c r="D69" s="45">
        <v>0.96040957758643675</v>
      </c>
      <c r="E69" s="45">
        <v>0.97660569735192826</v>
      </c>
      <c r="F69" s="45">
        <v>0.90131822678880635</v>
      </c>
      <c r="G69" s="45">
        <v>0.99650366096728038</v>
      </c>
      <c r="H69" s="45">
        <v>0.27182875213155239</v>
      </c>
      <c r="I69" s="45">
        <v>1.2650656077393287</v>
      </c>
      <c r="J69" s="45">
        <v>0.2277568570371418</v>
      </c>
      <c r="K69" s="46">
        <v>0.710685923686034</v>
      </c>
      <c r="M69" s="18" t="str">
        <f t="shared" si="0"/>
        <v>DAVE</v>
      </c>
      <c r="N69" s="17" t="b">
        <f t="shared" si="1"/>
        <v>0</v>
      </c>
      <c r="U69" s="18" t="str">
        <f t="shared" si="2"/>
        <v>DAVE</v>
      </c>
      <c r="V69" s="18">
        <f t="shared" si="3"/>
        <v>0.2277568570371418</v>
      </c>
      <c r="W69" s="18">
        <f t="shared" si="4"/>
        <v>4.407189509441059E-2</v>
      </c>
    </row>
    <row r="70" spans="1:23" x14ac:dyDescent="0.25">
      <c r="A70" s="12" t="s">
        <v>68</v>
      </c>
      <c r="B70" s="44">
        <v>0.26949882722356761</v>
      </c>
      <c r="C70" s="45">
        <v>0.42090656214184474</v>
      </c>
      <c r="D70" s="45">
        <v>0.91665455322103107</v>
      </c>
      <c r="E70" s="45">
        <v>0.92964253476288128</v>
      </c>
      <c r="F70" s="45">
        <v>0.79811483702361319</v>
      </c>
      <c r="G70" s="45">
        <v>0.90822594477995078</v>
      </c>
      <c r="H70" s="45">
        <v>0.21050549981899588</v>
      </c>
      <c r="I70" s="45">
        <v>1.182076846615741</v>
      </c>
      <c r="J70" s="45">
        <v>0.29220185330117354</v>
      </c>
      <c r="K70" s="46">
        <v>0.62110791762242967</v>
      </c>
      <c r="M70" s="18" t="str">
        <f t="shared" ref="M70:M105" si="5">INDEX($B$5:$K$5,MATCH(MIN($B70:$K70),$B70:$K70,0))</f>
        <v>JASON</v>
      </c>
      <c r="N70" s="17" t="b">
        <f t="shared" ref="N70:N105" si="6">$M70 = $A70</f>
        <v>1</v>
      </c>
      <c r="U70" s="18" t="str">
        <f t="shared" ref="U70:U105" si="7">INDEX($B$5:$K$5,MATCH(MIN($B70:$K70),$B70:$K70,0))</f>
        <v>JASON</v>
      </c>
      <c r="V70" s="18">
        <f t="shared" si="3"/>
        <v>0.21050549981899588</v>
      </c>
      <c r="W70" s="18">
        <f t="shared" si="4"/>
        <v>5.8993327404571722E-2</v>
      </c>
    </row>
    <row r="71" spans="1:23" x14ac:dyDescent="0.25">
      <c r="A71" s="12" t="s">
        <v>27</v>
      </c>
      <c r="B71" s="44" t="s">
        <v>27</v>
      </c>
      <c r="C71" s="45" t="s">
        <v>27</v>
      </c>
      <c r="D71" s="45" t="s">
        <v>27</v>
      </c>
      <c r="E71" s="45" t="s">
        <v>27</v>
      </c>
      <c r="F71" s="45" t="s">
        <v>27</v>
      </c>
      <c r="G71" s="45" t="s">
        <v>27</v>
      </c>
      <c r="H71" s="45" t="s">
        <v>27</v>
      </c>
      <c r="I71" s="45" t="s">
        <v>27</v>
      </c>
      <c r="J71" s="45" t="s">
        <v>27</v>
      </c>
      <c r="K71" s="46" t="s">
        <v>27</v>
      </c>
      <c r="M71" s="18" t="e">
        <f t="shared" si="5"/>
        <v>#N/A</v>
      </c>
      <c r="N71" s="17" t="e">
        <f t="shared" si="6"/>
        <v>#N/A</v>
      </c>
      <c r="U71" s="18" t="e">
        <f t="shared" si="7"/>
        <v>#N/A</v>
      </c>
      <c r="V71" s="18">
        <f t="shared" ref="V71:V105" si="8">MIN(B71:K71)</f>
        <v>0</v>
      </c>
      <c r="W71" s="18" t="e">
        <f t="shared" ref="W71:W105" si="9">SMALL(B71:K71,2)-V71</f>
        <v>#NUM!</v>
      </c>
    </row>
    <row r="72" spans="1:23" x14ac:dyDescent="0.25">
      <c r="A72" s="12" t="s">
        <v>27</v>
      </c>
      <c r="B72" s="44" t="s">
        <v>27</v>
      </c>
      <c r="C72" s="45" t="s">
        <v>27</v>
      </c>
      <c r="D72" s="45" t="s">
        <v>27</v>
      </c>
      <c r="E72" s="45" t="s">
        <v>27</v>
      </c>
      <c r="F72" s="45" t="s">
        <v>27</v>
      </c>
      <c r="G72" s="45" t="s">
        <v>27</v>
      </c>
      <c r="H72" s="45" t="s">
        <v>27</v>
      </c>
      <c r="I72" s="45" t="s">
        <v>27</v>
      </c>
      <c r="J72" s="45" t="s">
        <v>27</v>
      </c>
      <c r="K72" s="46" t="s">
        <v>27</v>
      </c>
      <c r="M72" s="18" t="e">
        <f t="shared" si="5"/>
        <v>#N/A</v>
      </c>
      <c r="N72" s="17" t="e">
        <f t="shared" si="6"/>
        <v>#N/A</v>
      </c>
      <c r="U72" s="18" t="e">
        <f t="shared" si="7"/>
        <v>#N/A</v>
      </c>
      <c r="V72" s="18">
        <f t="shared" si="8"/>
        <v>0</v>
      </c>
      <c r="W72" s="18" t="e">
        <f t="shared" si="9"/>
        <v>#NUM!</v>
      </c>
    </row>
    <row r="73" spans="1:23" x14ac:dyDescent="0.25">
      <c r="A73" s="12" t="s">
        <v>27</v>
      </c>
      <c r="B73" s="44" t="s">
        <v>27</v>
      </c>
      <c r="C73" s="45" t="s">
        <v>27</v>
      </c>
      <c r="D73" s="45" t="s">
        <v>27</v>
      </c>
      <c r="E73" s="45" t="s">
        <v>27</v>
      </c>
      <c r="F73" s="45" t="s">
        <v>27</v>
      </c>
      <c r="G73" s="45" t="s">
        <v>27</v>
      </c>
      <c r="H73" s="45" t="s">
        <v>27</v>
      </c>
      <c r="I73" s="45" t="s">
        <v>27</v>
      </c>
      <c r="J73" s="45" t="s">
        <v>27</v>
      </c>
      <c r="K73" s="46" t="s">
        <v>27</v>
      </c>
      <c r="M73" s="18" t="e">
        <f t="shared" si="5"/>
        <v>#N/A</v>
      </c>
      <c r="N73" s="17" t="e">
        <f t="shared" si="6"/>
        <v>#N/A</v>
      </c>
      <c r="U73" s="18" t="e">
        <f t="shared" si="7"/>
        <v>#N/A</v>
      </c>
      <c r="V73" s="18">
        <f t="shared" si="8"/>
        <v>0</v>
      </c>
      <c r="W73" s="18" t="e">
        <f t="shared" si="9"/>
        <v>#NUM!</v>
      </c>
    </row>
    <row r="74" spans="1:23" ht="15.75" thickBot="1" x14ac:dyDescent="0.3">
      <c r="A74" s="12" t="s">
        <v>27</v>
      </c>
      <c r="B74" s="44" t="s">
        <v>27</v>
      </c>
      <c r="C74" s="45" t="s">
        <v>27</v>
      </c>
      <c r="D74" s="45" t="s">
        <v>27</v>
      </c>
      <c r="E74" s="45" t="s">
        <v>27</v>
      </c>
      <c r="F74" s="45" t="s">
        <v>27</v>
      </c>
      <c r="G74" s="45" t="s">
        <v>27</v>
      </c>
      <c r="H74" s="45" t="s">
        <v>27</v>
      </c>
      <c r="I74" s="45" t="s">
        <v>27</v>
      </c>
      <c r="J74" s="45" t="s">
        <v>27</v>
      </c>
      <c r="K74" s="46" t="s">
        <v>27</v>
      </c>
      <c r="M74" s="18" t="e">
        <f t="shared" si="5"/>
        <v>#N/A</v>
      </c>
      <c r="N74" s="17" t="e">
        <f t="shared" si="6"/>
        <v>#N/A</v>
      </c>
      <c r="U74" s="18" t="e">
        <f t="shared" si="7"/>
        <v>#N/A</v>
      </c>
      <c r="V74" s="18">
        <f t="shared" si="8"/>
        <v>0</v>
      </c>
      <c r="W74" s="18" t="e">
        <f t="shared" si="9"/>
        <v>#NUM!</v>
      </c>
    </row>
    <row r="75" spans="1:23" ht="15.75" thickBot="1" x14ac:dyDescent="0.3">
      <c r="A75" s="13" t="s">
        <v>27</v>
      </c>
      <c r="B75" s="47" t="s">
        <v>27</v>
      </c>
      <c r="C75" s="48" t="s">
        <v>27</v>
      </c>
      <c r="D75" s="48" t="s">
        <v>27</v>
      </c>
      <c r="E75" s="48" t="s">
        <v>27</v>
      </c>
      <c r="F75" s="48" t="s">
        <v>27</v>
      </c>
      <c r="G75" s="48" t="s">
        <v>27</v>
      </c>
      <c r="H75" s="48" t="s">
        <v>27</v>
      </c>
      <c r="I75" s="48" t="s">
        <v>27</v>
      </c>
      <c r="J75" s="48" t="s">
        <v>27</v>
      </c>
      <c r="K75" s="49" t="s">
        <v>27</v>
      </c>
      <c r="M75" s="19" t="e">
        <f t="shared" si="5"/>
        <v>#N/A</v>
      </c>
      <c r="N75" s="21" t="e">
        <f t="shared" si="6"/>
        <v>#N/A</v>
      </c>
      <c r="O75" s="30">
        <f>COUNTIF($N66:$N75,TRUE)/(10 - COUNTIF($N66:$N75,"#N/A"))</f>
        <v>0.4</v>
      </c>
      <c r="U75" s="19" t="e">
        <f t="shared" si="7"/>
        <v>#N/A</v>
      </c>
      <c r="V75" s="19">
        <f t="shared" si="8"/>
        <v>0</v>
      </c>
      <c r="W75" s="19" t="e">
        <f t="shared" si="9"/>
        <v>#NUM!</v>
      </c>
    </row>
    <row r="76" spans="1:23" x14ac:dyDescent="0.25">
      <c r="A76" s="11" t="s">
        <v>69</v>
      </c>
      <c r="B76" s="41">
        <v>1.2192249414139114</v>
      </c>
      <c r="C76" s="42">
        <v>0.98106483050816351</v>
      </c>
      <c r="D76" s="42">
        <v>0.74788688396893732</v>
      </c>
      <c r="E76" s="42">
        <v>0.77086517549670219</v>
      </c>
      <c r="F76" s="42">
        <v>0.86617663145153756</v>
      </c>
      <c r="G76" s="42">
        <v>0.68131710166219983</v>
      </c>
      <c r="H76" s="42">
        <v>1.0958869945244509</v>
      </c>
      <c r="I76" s="42">
        <v>0.35059772355688473</v>
      </c>
      <c r="J76" s="42">
        <v>1.2253683517755387</v>
      </c>
      <c r="K76" s="43">
        <v>0.67418726895818482</v>
      </c>
      <c r="M76" s="16" t="str">
        <f t="shared" si="5"/>
        <v>SCOTT</v>
      </c>
      <c r="N76" s="20" t="b">
        <f t="shared" si="6"/>
        <v>1</v>
      </c>
      <c r="U76" s="16" t="str">
        <f t="shared" si="7"/>
        <v>SCOTT</v>
      </c>
      <c r="V76" s="16">
        <f t="shared" si="8"/>
        <v>0.35059772355688473</v>
      </c>
      <c r="W76" s="16">
        <f t="shared" si="9"/>
        <v>0.32358954540130008</v>
      </c>
    </row>
    <row r="77" spans="1:23" x14ac:dyDescent="0.25">
      <c r="A77" s="12" t="s">
        <v>69</v>
      </c>
      <c r="B77" s="44">
        <v>1.1375919342621847</v>
      </c>
      <c r="C77" s="45">
        <v>0.92708604081713253</v>
      </c>
      <c r="D77" s="45">
        <v>0.70835692790723148</v>
      </c>
      <c r="E77" s="45">
        <v>0.74215649710551279</v>
      </c>
      <c r="F77" s="45">
        <v>0.8653168237839286</v>
      </c>
      <c r="G77" s="45">
        <v>0.60266667332438772</v>
      </c>
      <c r="H77" s="45">
        <v>1.0546838231925126</v>
      </c>
      <c r="I77" s="45">
        <v>0.23201130277571558</v>
      </c>
      <c r="J77" s="45">
        <v>1.1372434597733831</v>
      </c>
      <c r="K77" s="46">
        <v>0.58242833958929019</v>
      </c>
      <c r="M77" s="18" t="str">
        <f t="shared" si="5"/>
        <v>SCOTT</v>
      </c>
      <c r="N77" s="17" t="b">
        <f t="shared" si="6"/>
        <v>1</v>
      </c>
      <c r="U77" s="18" t="str">
        <f t="shared" si="7"/>
        <v>SCOTT</v>
      </c>
      <c r="V77" s="18">
        <f t="shared" si="8"/>
        <v>0.23201130277571558</v>
      </c>
      <c r="W77" s="18">
        <f t="shared" si="9"/>
        <v>0.35041703681357461</v>
      </c>
    </row>
    <row r="78" spans="1:23" x14ac:dyDescent="0.25">
      <c r="A78" s="12" t="s">
        <v>69</v>
      </c>
      <c r="B78" s="44">
        <v>1.2040974391738517</v>
      </c>
      <c r="C78" s="45">
        <v>0.97854455790430805</v>
      </c>
      <c r="D78" s="45">
        <v>0.76375485952115052</v>
      </c>
      <c r="E78" s="45">
        <v>0.80609092721523379</v>
      </c>
      <c r="F78" s="45">
        <v>0.88505423856624577</v>
      </c>
      <c r="G78" s="45">
        <v>0.67293254574566441</v>
      </c>
      <c r="H78" s="45">
        <v>1.1077716532123187</v>
      </c>
      <c r="I78" s="45">
        <v>0.22483389620711544</v>
      </c>
      <c r="J78" s="45">
        <v>1.2100567349713003</v>
      </c>
      <c r="K78" s="46">
        <v>0.65736928645093362</v>
      </c>
      <c r="M78" s="18" t="str">
        <f t="shared" si="5"/>
        <v>SCOTT</v>
      </c>
      <c r="N78" s="17" t="b">
        <f t="shared" si="6"/>
        <v>1</v>
      </c>
      <c r="U78" s="18" t="str">
        <f t="shared" si="7"/>
        <v>SCOTT</v>
      </c>
      <c r="V78" s="18">
        <f t="shared" si="8"/>
        <v>0.22483389620711544</v>
      </c>
      <c r="W78" s="18">
        <f t="shared" si="9"/>
        <v>0.43253539024381815</v>
      </c>
    </row>
    <row r="79" spans="1:23" x14ac:dyDescent="0.25">
      <c r="A79" s="12" t="s">
        <v>69</v>
      </c>
      <c r="B79" s="44">
        <v>1.1183432295394131</v>
      </c>
      <c r="C79" s="45">
        <v>0.86850318325123077</v>
      </c>
      <c r="D79" s="45">
        <v>0.62553928138358206</v>
      </c>
      <c r="E79" s="45">
        <v>0.66645615683943427</v>
      </c>
      <c r="F79" s="45">
        <v>0.77013601510920915</v>
      </c>
      <c r="G79" s="45">
        <v>0.57413479011082513</v>
      </c>
      <c r="H79" s="45">
        <v>1.0080939830507887</v>
      </c>
      <c r="I79" s="45">
        <v>0.22527092368610876</v>
      </c>
      <c r="J79" s="45">
        <v>1.1075808530794444</v>
      </c>
      <c r="K79" s="46">
        <v>0.53424216424977633</v>
      </c>
      <c r="M79" s="18" t="str">
        <f t="shared" si="5"/>
        <v>SCOTT</v>
      </c>
      <c r="N79" s="17" t="b">
        <f t="shared" si="6"/>
        <v>1</v>
      </c>
      <c r="U79" s="18" t="str">
        <f t="shared" si="7"/>
        <v>SCOTT</v>
      </c>
      <c r="V79" s="18">
        <f t="shared" si="8"/>
        <v>0.22527092368610876</v>
      </c>
      <c r="W79" s="18">
        <f t="shared" si="9"/>
        <v>0.30897124056366754</v>
      </c>
    </row>
    <row r="80" spans="1:23" x14ac:dyDescent="0.25">
      <c r="A80" s="12" t="s">
        <v>69</v>
      </c>
      <c r="B80" s="44">
        <v>1.2104277863979207</v>
      </c>
      <c r="C80" s="45">
        <v>0.98906995959471378</v>
      </c>
      <c r="D80" s="45">
        <v>0.80350410995118304</v>
      </c>
      <c r="E80" s="45">
        <v>0.83646042498463891</v>
      </c>
      <c r="F80" s="45">
        <v>0.88971308168919827</v>
      </c>
      <c r="G80" s="45">
        <v>0.68685636793679017</v>
      </c>
      <c r="H80" s="45">
        <v>1.1066619060421916</v>
      </c>
      <c r="I80" s="45">
        <v>0.26839502999888243</v>
      </c>
      <c r="J80" s="45">
        <v>1.2261112803043914</v>
      </c>
      <c r="K80" s="46">
        <v>0.68544338002561223</v>
      </c>
      <c r="M80" s="18" t="str">
        <f t="shared" si="5"/>
        <v>SCOTT</v>
      </c>
      <c r="N80" s="17" t="b">
        <f t="shared" si="6"/>
        <v>1</v>
      </c>
      <c r="U80" s="18" t="str">
        <f t="shared" si="7"/>
        <v>SCOTT</v>
      </c>
      <c r="V80" s="18">
        <f t="shared" si="8"/>
        <v>0.26839502999888243</v>
      </c>
      <c r="W80" s="18">
        <f t="shared" si="9"/>
        <v>0.4170483500267298</v>
      </c>
    </row>
    <row r="81" spans="1:23" x14ac:dyDescent="0.25">
      <c r="A81" s="12" t="s">
        <v>27</v>
      </c>
      <c r="B81" s="44" t="s">
        <v>27</v>
      </c>
      <c r="C81" s="45" t="s">
        <v>27</v>
      </c>
      <c r="D81" s="45" t="s">
        <v>27</v>
      </c>
      <c r="E81" s="45" t="s">
        <v>27</v>
      </c>
      <c r="F81" s="45" t="s">
        <v>27</v>
      </c>
      <c r="G81" s="45" t="s">
        <v>27</v>
      </c>
      <c r="H81" s="45" t="s">
        <v>27</v>
      </c>
      <c r="I81" s="45" t="s">
        <v>27</v>
      </c>
      <c r="J81" s="45" t="s">
        <v>27</v>
      </c>
      <c r="K81" s="46" t="s">
        <v>27</v>
      </c>
      <c r="M81" s="18" t="e">
        <f t="shared" si="5"/>
        <v>#N/A</v>
      </c>
      <c r="N81" s="17" t="e">
        <f t="shared" si="6"/>
        <v>#N/A</v>
      </c>
      <c r="U81" s="18" t="e">
        <f t="shared" si="7"/>
        <v>#N/A</v>
      </c>
      <c r="V81" s="18">
        <f t="shared" si="8"/>
        <v>0</v>
      </c>
      <c r="W81" s="18" t="e">
        <f t="shared" si="9"/>
        <v>#NUM!</v>
      </c>
    </row>
    <row r="82" spans="1:23" x14ac:dyDescent="0.25">
      <c r="A82" s="12" t="s">
        <v>27</v>
      </c>
      <c r="B82" s="44" t="s">
        <v>27</v>
      </c>
      <c r="C82" s="45" t="s">
        <v>27</v>
      </c>
      <c r="D82" s="45" t="s">
        <v>27</v>
      </c>
      <c r="E82" s="45" t="s">
        <v>27</v>
      </c>
      <c r="F82" s="45" t="s">
        <v>27</v>
      </c>
      <c r="G82" s="45" t="s">
        <v>27</v>
      </c>
      <c r="H82" s="45" t="s">
        <v>27</v>
      </c>
      <c r="I82" s="45" t="s">
        <v>27</v>
      </c>
      <c r="J82" s="45" t="s">
        <v>27</v>
      </c>
      <c r="K82" s="46" t="s">
        <v>27</v>
      </c>
      <c r="M82" s="18" t="e">
        <f t="shared" si="5"/>
        <v>#N/A</v>
      </c>
      <c r="N82" s="17" t="e">
        <f t="shared" si="6"/>
        <v>#N/A</v>
      </c>
      <c r="U82" s="18" t="e">
        <f t="shared" si="7"/>
        <v>#N/A</v>
      </c>
      <c r="V82" s="18">
        <f t="shared" si="8"/>
        <v>0</v>
      </c>
      <c r="W82" s="18" t="e">
        <f t="shared" si="9"/>
        <v>#NUM!</v>
      </c>
    </row>
    <row r="83" spans="1:23" x14ac:dyDescent="0.25">
      <c r="A83" s="12" t="s">
        <v>27</v>
      </c>
      <c r="B83" s="44" t="s">
        <v>27</v>
      </c>
      <c r="C83" s="45" t="s">
        <v>27</v>
      </c>
      <c r="D83" s="45" t="s">
        <v>27</v>
      </c>
      <c r="E83" s="45" t="s">
        <v>27</v>
      </c>
      <c r="F83" s="45" t="s">
        <v>27</v>
      </c>
      <c r="G83" s="45" t="s">
        <v>27</v>
      </c>
      <c r="H83" s="45" t="s">
        <v>27</v>
      </c>
      <c r="I83" s="45" t="s">
        <v>27</v>
      </c>
      <c r="J83" s="45" t="s">
        <v>27</v>
      </c>
      <c r="K83" s="46" t="s">
        <v>27</v>
      </c>
      <c r="M83" s="18" t="e">
        <f t="shared" si="5"/>
        <v>#N/A</v>
      </c>
      <c r="N83" s="17" t="e">
        <f t="shared" si="6"/>
        <v>#N/A</v>
      </c>
      <c r="U83" s="18" t="e">
        <f t="shared" si="7"/>
        <v>#N/A</v>
      </c>
      <c r="V83" s="18">
        <f t="shared" si="8"/>
        <v>0</v>
      </c>
      <c r="W83" s="18" t="e">
        <f t="shared" si="9"/>
        <v>#NUM!</v>
      </c>
    </row>
    <row r="84" spans="1:23" ht="15.75" thickBot="1" x14ac:dyDescent="0.3">
      <c r="A84" s="12" t="s">
        <v>27</v>
      </c>
      <c r="B84" s="44" t="s">
        <v>27</v>
      </c>
      <c r="C84" s="45" t="s">
        <v>27</v>
      </c>
      <c r="D84" s="45" t="s">
        <v>27</v>
      </c>
      <c r="E84" s="45" t="s">
        <v>27</v>
      </c>
      <c r="F84" s="45" t="s">
        <v>27</v>
      </c>
      <c r="G84" s="45" t="s">
        <v>27</v>
      </c>
      <c r="H84" s="45" t="s">
        <v>27</v>
      </c>
      <c r="I84" s="45" t="s">
        <v>27</v>
      </c>
      <c r="J84" s="45" t="s">
        <v>27</v>
      </c>
      <c r="K84" s="46" t="s">
        <v>27</v>
      </c>
      <c r="M84" s="18" t="e">
        <f t="shared" si="5"/>
        <v>#N/A</v>
      </c>
      <c r="N84" s="17" t="e">
        <f t="shared" si="6"/>
        <v>#N/A</v>
      </c>
      <c r="U84" s="18" t="e">
        <f t="shared" si="7"/>
        <v>#N/A</v>
      </c>
      <c r="V84" s="18">
        <f t="shared" si="8"/>
        <v>0</v>
      </c>
      <c r="W84" s="18" t="e">
        <f t="shared" si="9"/>
        <v>#NUM!</v>
      </c>
    </row>
    <row r="85" spans="1:23" ht="15.75" thickBot="1" x14ac:dyDescent="0.3">
      <c r="A85" s="13" t="s">
        <v>27</v>
      </c>
      <c r="B85" s="47" t="s">
        <v>27</v>
      </c>
      <c r="C85" s="48" t="s">
        <v>27</v>
      </c>
      <c r="D85" s="48" t="s">
        <v>27</v>
      </c>
      <c r="E85" s="48" t="s">
        <v>27</v>
      </c>
      <c r="F85" s="48" t="s">
        <v>27</v>
      </c>
      <c r="G85" s="48" t="s">
        <v>27</v>
      </c>
      <c r="H85" s="48" t="s">
        <v>27</v>
      </c>
      <c r="I85" s="48" t="s">
        <v>27</v>
      </c>
      <c r="J85" s="48" t="s">
        <v>27</v>
      </c>
      <c r="K85" s="49" t="s">
        <v>27</v>
      </c>
      <c r="M85" s="19" t="e">
        <f t="shared" si="5"/>
        <v>#N/A</v>
      </c>
      <c r="N85" s="21" t="e">
        <f t="shared" si="6"/>
        <v>#N/A</v>
      </c>
      <c r="O85" s="30">
        <f>COUNTIF($N76:$N85,TRUE)/(10 - COUNTIF($N76:$N85,"#N/A"))</f>
        <v>1</v>
      </c>
      <c r="U85" s="19" t="e">
        <f t="shared" si="7"/>
        <v>#N/A</v>
      </c>
      <c r="V85" s="19">
        <f t="shared" si="8"/>
        <v>0</v>
      </c>
      <c r="W85" s="19" t="e">
        <f t="shared" si="9"/>
        <v>#NUM!</v>
      </c>
    </row>
    <row r="86" spans="1:23" x14ac:dyDescent="0.25">
      <c r="A86" s="11" t="s">
        <v>70</v>
      </c>
      <c r="B86" s="41">
        <v>0.34115378732837648</v>
      </c>
      <c r="C86" s="42">
        <v>0.56558330288121728</v>
      </c>
      <c r="D86" s="42">
        <v>0.98588577275944844</v>
      </c>
      <c r="E86" s="42">
        <v>1.0053517223502868</v>
      </c>
      <c r="F86" s="42">
        <v>0.91752129941709248</v>
      </c>
      <c r="G86" s="42">
        <v>0.96627580099565913</v>
      </c>
      <c r="H86" s="42">
        <v>0.24877334164642359</v>
      </c>
      <c r="I86" s="42">
        <v>1.1978214236342566</v>
      </c>
      <c r="J86" s="42">
        <v>0.21813224550420726</v>
      </c>
      <c r="K86" s="43">
        <v>0.67823309312772895</v>
      </c>
      <c r="M86" s="16" t="str">
        <f t="shared" si="5"/>
        <v>DAVE</v>
      </c>
      <c r="N86" s="20" t="b">
        <f t="shared" si="6"/>
        <v>1</v>
      </c>
      <c r="U86" s="16" t="str">
        <f t="shared" si="7"/>
        <v>DAVE</v>
      </c>
      <c r="V86" s="16">
        <f t="shared" si="8"/>
        <v>0.21813224550420726</v>
      </c>
      <c r="W86" s="16">
        <f t="shared" si="9"/>
        <v>3.0641096142216329E-2</v>
      </c>
    </row>
    <row r="87" spans="1:23" x14ac:dyDescent="0.25">
      <c r="A87" s="12" t="s">
        <v>70</v>
      </c>
      <c r="B87" s="44">
        <v>0.42172300321577866</v>
      </c>
      <c r="C87" s="45">
        <v>0.61446054380447823</v>
      </c>
      <c r="D87" s="45">
        <v>0.99617962727614007</v>
      </c>
      <c r="E87" s="45">
        <v>1.0065962516919251</v>
      </c>
      <c r="F87" s="45">
        <v>0.94977440286922432</v>
      </c>
      <c r="G87" s="45">
        <v>0.99019990736590446</v>
      </c>
      <c r="H87" s="45">
        <v>0.30772853795404309</v>
      </c>
      <c r="I87" s="45">
        <v>1.2351718293027871</v>
      </c>
      <c r="J87" s="45">
        <v>0.21245606898775407</v>
      </c>
      <c r="K87" s="46">
        <v>0.70484106503408772</v>
      </c>
      <c r="M87" s="18" t="str">
        <f t="shared" si="5"/>
        <v>DAVE</v>
      </c>
      <c r="N87" s="17" t="b">
        <f t="shared" si="6"/>
        <v>1</v>
      </c>
      <c r="U87" s="18" t="str">
        <f t="shared" si="7"/>
        <v>DAVE</v>
      </c>
      <c r="V87" s="18">
        <f t="shared" si="8"/>
        <v>0.21245606898775407</v>
      </c>
      <c r="W87" s="18">
        <f t="shared" si="9"/>
        <v>9.527246896628902E-2</v>
      </c>
    </row>
    <row r="88" spans="1:23" x14ac:dyDescent="0.25">
      <c r="A88" s="12" t="s">
        <v>70</v>
      </c>
      <c r="B88" s="44">
        <v>0.45596890005143259</v>
      </c>
      <c r="C88" s="45">
        <v>0.6773302892844425</v>
      </c>
      <c r="D88" s="45">
        <v>1.0853553842298951</v>
      </c>
      <c r="E88" s="45">
        <v>1.097699066087624</v>
      </c>
      <c r="F88" s="45">
        <v>1.046756435362153</v>
      </c>
      <c r="G88" s="45">
        <v>1.0976889768404838</v>
      </c>
      <c r="H88" s="45">
        <v>0.36525222486335018</v>
      </c>
      <c r="I88" s="45">
        <v>1.3320437597201606</v>
      </c>
      <c r="J88" s="45">
        <v>0.20928247034502293</v>
      </c>
      <c r="K88" s="46">
        <v>0.80437740983940287</v>
      </c>
      <c r="M88" s="18" t="str">
        <f t="shared" si="5"/>
        <v>DAVE</v>
      </c>
      <c r="N88" s="17" t="b">
        <f t="shared" si="6"/>
        <v>1</v>
      </c>
      <c r="U88" s="18" t="str">
        <f t="shared" si="7"/>
        <v>DAVE</v>
      </c>
      <c r="V88" s="18">
        <f t="shared" si="8"/>
        <v>0.20928247034502293</v>
      </c>
      <c r="W88" s="18">
        <f t="shared" si="9"/>
        <v>0.15596975451832726</v>
      </c>
    </row>
    <row r="89" spans="1:23" x14ac:dyDescent="0.25">
      <c r="A89" s="12" t="s">
        <v>70</v>
      </c>
      <c r="B89" s="44">
        <v>0.44301756988607033</v>
      </c>
      <c r="C89" s="45">
        <v>0.67037727950671855</v>
      </c>
      <c r="D89" s="45">
        <v>1.0788564810467105</v>
      </c>
      <c r="E89" s="45">
        <v>1.0987259143755546</v>
      </c>
      <c r="F89" s="45">
        <v>1.035370066055759</v>
      </c>
      <c r="G89" s="45">
        <v>1.0863048739962953</v>
      </c>
      <c r="H89" s="45">
        <v>0.34213984873174813</v>
      </c>
      <c r="I89" s="45">
        <v>1.2984585282111927</v>
      </c>
      <c r="J89" s="45">
        <v>0.18054913690903368</v>
      </c>
      <c r="K89" s="46">
        <v>0.78447534746977932</v>
      </c>
      <c r="M89" s="18" t="str">
        <f t="shared" si="5"/>
        <v>DAVE</v>
      </c>
      <c r="N89" s="17" t="b">
        <f t="shared" si="6"/>
        <v>1</v>
      </c>
      <c r="U89" s="18" t="str">
        <f t="shared" si="7"/>
        <v>DAVE</v>
      </c>
      <c r="V89" s="18">
        <f t="shared" si="8"/>
        <v>0.18054913690903368</v>
      </c>
      <c r="W89" s="18">
        <f t="shared" si="9"/>
        <v>0.16159071182271445</v>
      </c>
    </row>
    <row r="90" spans="1:23" x14ac:dyDescent="0.25">
      <c r="A90" s="12" t="s">
        <v>70</v>
      </c>
      <c r="B90" s="44">
        <v>0.41142667842627667</v>
      </c>
      <c r="C90" s="45">
        <v>0.61470692412313255</v>
      </c>
      <c r="D90" s="45">
        <v>1.0118216138065941</v>
      </c>
      <c r="E90" s="45">
        <v>1.0311952436946685</v>
      </c>
      <c r="F90" s="45">
        <v>0.94941108809692776</v>
      </c>
      <c r="G90" s="45">
        <v>1.0142819252538964</v>
      </c>
      <c r="H90" s="45">
        <v>0.29583536992453058</v>
      </c>
      <c r="I90" s="45">
        <v>1.2483169088310366</v>
      </c>
      <c r="J90" s="45">
        <v>0.25392576601227052</v>
      </c>
      <c r="K90" s="46">
        <v>0.72625976631149602</v>
      </c>
      <c r="M90" s="18" t="str">
        <f t="shared" si="5"/>
        <v>DAVE</v>
      </c>
      <c r="N90" s="17" t="b">
        <f t="shared" si="6"/>
        <v>1</v>
      </c>
      <c r="U90" s="18" t="str">
        <f t="shared" si="7"/>
        <v>DAVE</v>
      </c>
      <c r="V90" s="18">
        <f t="shared" si="8"/>
        <v>0.25392576601227052</v>
      </c>
      <c r="W90" s="18">
        <f t="shared" si="9"/>
        <v>4.1909603912260063E-2</v>
      </c>
    </row>
    <row r="91" spans="1:23" x14ac:dyDescent="0.25">
      <c r="A91" s="12" t="s">
        <v>27</v>
      </c>
      <c r="B91" s="44" t="s">
        <v>27</v>
      </c>
      <c r="C91" s="45" t="s">
        <v>27</v>
      </c>
      <c r="D91" s="45" t="s">
        <v>27</v>
      </c>
      <c r="E91" s="45" t="s">
        <v>27</v>
      </c>
      <c r="F91" s="45" t="s">
        <v>27</v>
      </c>
      <c r="G91" s="45" t="s">
        <v>27</v>
      </c>
      <c r="H91" s="45" t="s">
        <v>27</v>
      </c>
      <c r="I91" s="45" t="s">
        <v>27</v>
      </c>
      <c r="J91" s="45" t="s">
        <v>27</v>
      </c>
      <c r="K91" s="46" t="s">
        <v>27</v>
      </c>
      <c r="M91" s="18" t="e">
        <f t="shared" si="5"/>
        <v>#N/A</v>
      </c>
      <c r="N91" s="17" t="e">
        <f t="shared" si="6"/>
        <v>#N/A</v>
      </c>
      <c r="U91" s="18" t="e">
        <f t="shared" si="7"/>
        <v>#N/A</v>
      </c>
      <c r="V91" s="18">
        <f t="shared" si="8"/>
        <v>0</v>
      </c>
      <c r="W91" s="18" t="e">
        <f t="shared" si="9"/>
        <v>#NUM!</v>
      </c>
    </row>
    <row r="92" spans="1:23" x14ac:dyDescent="0.25">
      <c r="A92" s="12" t="s">
        <v>27</v>
      </c>
      <c r="B92" s="44" t="s">
        <v>27</v>
      </c>
      <c r="C92" s="45" t="s">
        <v>27</v>
      </c>
      <c r="D92" s="45" t="s">
        <v>27</v>
      </c>
      <c r="E92" s="45" t="s">
        <v>27</v>
      </c>
      <c r="F92" s="45" t="s">
        <v>27</v>
      </c>
      <c r="G92" s="45" t="s">
        <v>27</v>
      </c>
      <c r="H92" s="45" t="s">
        <v>27</v>
      </c>
      <c r="I92" s="45" t="s">
        <v>27</v>
      </c>
      <c r="J92" s="45" t="s">
        <v>27</v>
      </c>
      <c r="K92" s="46" t="s">
        <v>27</v>
      </c>
      <c r="M92" s="18" t="e">
        <f t="shared" si="5"/>
        <v>#N/A</v>
      </c>
      <c r="N92" s="17" t="e">
        <f t="shared" si="6"/>
        <v>#N/A</v>
      </c>
      <c r="U92" s="18" t="e">
        <f t="shared" si="7"/>
        <v>#N/A</v>
      </c>
      <c r="V92" s="18">
        <f t="shared" si="8"/>
        <v>0</v>
      </c>
      <c r="W92" s="18" t="e">
        <f t="shared" si="9"/>
        <v>#NUM!</v>
      </c>
    </row>
    <row r="93" spans="1:23" x14ac:dyDescent="0.25">
      <c r="A93" s="12" t="s">
        <v>27</v>
      </c>
      <c r="B93" s="44" t="s">
        <v>27</v>
      </c>
      <c r="C93" s="45" t="s">
        <v>27</v>
      </c>
      <c r="D93" s="45" t="s">
        <v>27</v>
      </c>
      <c r="E93" s="45" t="s">
        <v>27</v>
      </c>
      <c r="F93" s="45" t="s">
        <v>27</v>
      </c>
      <c r="G93" s="45" t="s">
        <v>27</v>
      </c>
      <c r="H93" s="45" t="s">
        <v>27</v>
      </c>
      <c r="I93" s="45" t="s">
        <v>27</v>
      </c>
      <c r="J93" s="45" t="s">
        <v>27</v>
      </c>
      <c r="K93" s="46" t="s">
        <v>27</v>
      </c>
      <c r="M93" s="18" t="e">
        <f t="shared" si="5"/>
        <v>#N/A</v>
      </c>
      <c r="N93" s="17" t="e">
        <f t="shared" si="6"/>
        <v>#N/A</v>
      </c>
      <c r="U93" s="18" t="e">
        <f t="shared" si="7"/>
        <v>#N/A</v>
      </c>
      <c r="V93" s="18">
        <f t="shared" si="8"/>
        <v>0</v>
      </c>
      <c r="W93" s="18" t="e">
        <f t="shared" si="9"/>
        <v>#NUM!</v>
      </c>
    </row>
    <row r="94" spans="1:23" ht="15.75" thickBot="1" x14ac:dyDescent="0.3">
      <c r="A94" s="12" t="s">
        <v>27</v>
      </c>
      <c r="B94" s="44" t="s">
        <v>27</v>
      </c>
      <c r="C94" s="45" t="s">
        <v>27</v>
      </c>
      <c r="D94" s="45" t="s">
        <v>27</v>
      </c>
      <c r="E94" s="45" t="s">
        <v>27</v>
      </c>
      <c r="F94" s="45" t="s">
        <v>27</v>
      </c>
      <c r="G94" s="45" t="s">
        <v>27</v>
      </c>
      <c r="H94" s="45" t="s">
        <v>27</v>
      </c>
      <c r="I94" s="45" t="s">
        <v>27</v>
      </c>
      <c r="J94" s="45" t="s">
        <v>27</v>
      </c>
      <c r="K94" s="46" t="s">
        <v>27</v>
      </c>
      <c r="M94" s="18" t="e">
        <f t="shared" si="5"/>
        <v>#N/A</v>
      </c>
      <c r="N94" s="17" t="e">
        <f t="shared" si="6"/>
        <v>#N/A</v>
      </c>
      <c r="U94" s="18" t="e">
        <f t="shared" si="7"/>
        <v>#N/A</v>
      </c>
      <c r="V94" s="18">
        <f t="shared" si="8"/>
        <v>0</v>
      </c>
      <c r="W94" s="18" t="e">
        <f t="shared" si="9"/>
        <v>#NUM!</v>
      </c>
    </row>
    <row r="95" spans="1:23" ht="15.75" thickBot="1" x14ac:dyDescent="0.3">
      <c r="A95" s="13" t="s">
        <v>27</v>
      </c>
      <c r="B95" s="47" t="s">
        <v>27</v>
      </c>
      <c r="C95" s="48" t="s">
        <v>27</v>
      </c>
      <c r="D95" s="48" t="s">
        <v>27</v>
      </c>
      <c r="E95" s="48" t="s">
        <v>27</v>
      </c>
      <c r="F95" s="48" t="s">
        <v>27</v>
      </c>
      <c r="G95" s="48" t="s">
        <v>27</v>
      </c>
      <c r="H95" s="48" t="s">
        <v>27</v>
      </c>
      <c r="I95" s="48" t="s">
        <v>27</v>
      </c>
      <c r="J95" s="48" t="s">
        <v>27</v>
      </c>
      <c r="K95" s="49" t="s">
        <v>27</v>
      </c>
      <c r="M95" s="19" t="e">
        <f t="shared" si="5"/>
        <v>#N/A</v>
      </c>
      <c r="N95" s="21" t="e">
        <f t="shared" si="6"/>
        <v>#N/A</v>
      </c>
      <c r="O95" s="30">
        <f>COUNTIF($N86:$N95,TRUE)/(10 - COUNTIF($N86:$N95,"#N/A"))</f>
        <v>1</v>
      </c>
      <c r="U95" s="19" t="e">
        <f t="shared" si="7"/>
        <v>#N/A</v>
      </c>
      <c r="V95" s="19">
        <f t="shared" si="8"/>
        <v>0</v>
      </c>
      <c r="W95" s="19" t="e">
        <f t="shared" si="9"/>
        <v>#NUM!</v>
      </c>
    </row>
    <row r="96" spans="1:23" x14ac:dyDescent="0.25">
      <c r="A96" s="11" t="s">
        <v>71</v>
      </c>
      <c r="B96" s="41">
        <v>0.61326229182034675</v>
      </c>
      <c r="C96" s="42">
        <v>0.37831218548915369</v>
      </c>
      <c r="D96" s="42">
        <v>0.5295872170100655</v>
      </c>
      <c r="E96" s="42">
        <v>0.53351355902446207</v>
      </c>
      <c r="F96" s="42">
        <v>0.40535929098033019</v>
      </c>
      <c r="G96" s="42">
        <v>0.4182686431484286</v>
      </c>
      <c r="H96" s="42">
        <v>0.54016491060358762</v>
      </c>
      <c r="I96" s="42">
        <v>0.70878772712196958</v>
      </c>
      <c r="J96" s="42">
        <v>0.65442399289682096</v>
      </c>
      <c r="K96" s="43">
        <v>0.15519643411808032</v>
      </c>
      <c r="M96" s="16" t="str">
        <f t="shared" si="5"/>
        <v>ANTONIA</v>
      </c>
      <c r="N96" s="20" t="b">
        <f t="shared" si="6"/>
        <v>1</v>
      </c>
      <c r="U96" s="16" t="str">
        <f t="shared" si="7"/>
        <v>ANTONIA</v>
      </c>
      <c r="V96" s="16">
        <f t="shared" si="8"/>
        <v>0.15519643411808032</v>
      </c>
      <c r="W96" s="16">
        <f t="shared" si="9"/>
        <v>0.22311575137107337</v>
      </c>
    </row>
    <row r="97" spans="1:23" x14ac:dyDescent="0.25">
      <c r="A97" s="12" t="s">
        <v>71</v>
      </c>
      <c r="B97" s="44">
        <v>0.65320975865158581</v>
      </c>
      <c r="C97" s="45">
        <v>0.42917069422328885</v>
      </c>
      <c r="D97" s="45">
        <v>0.5457851962263679</v>
      </c>
      <c r="E97" s="45">
        <v>0.56419957310409885</v>
      </c>
      <c r="F97" s="45">
        <v>0.41528938196837045</v>
      </c>
      <c r="G97" s="45">
        <v>0.46462670968261288</v>
      </c>
      <c r="H97" s="45">
        <v>0.57402724668315541</v>
      </c>
      <c r="I97" s="45">
        <v>0.73051019793391681</v>
      </c>
      <c r="J97" s="45">
        <v>0.68623947459241919</v>
      </c>
      <c r="K97" s="46">
        <v>0.24285250536054226</v>
      </c>
      <c r="M97" s="18" t="str">
        <f t="shared" si="5"/>
        <v>ANTONIA</v>
      </c>
      <c r="N97" s="17" t="b">
        <f t="shared" si="6"/>
        <v>1</v>
      </c>
      <c r="U97" s="18" t="str">
        <f t="shared" si="7"/>
        <v>ANTONIA</v>
      </c>
      <c r="V97" s="18">
        <f t="shared" si="8"/>
        <v>0.24285250536054226</v>
      </c>
      <c r="W97" s="18">
        <f t="shared" si="9"/>
        <v>0.17243687660782819</v>
      </c>
    </row>
    <row r="98" spans="1:23" x14ac:dyDescent="0.25">
      <c r="A98" s="12" t="s">
        <v>71</v>
      </c>
      <c r="B98" s="44">
        <v>0.6942691220672863</v>
      </c>
      <c r="C98" s="45">
        <v>0.50634969315829281</v>
      </c>
      <c r="D98" s="45">
        <v>0.57006281034043316</v>
      </c>
      <c r="E98" s="45">
        <v>0.59382893336668885</v>
      </c>
      <c r="F98" s="45">
        <v>0.49128976023030929</v>
      </c>
      <c r="G98" s="45">
        <v>0.49492772423163256</v>
      </c>
      <c r="H98" s="45">
        <v>0.59861965907750403</v>
      </c>
      <c r="I98" s="45">
        <v>0.70664625601540165</v>
      </c>
      <c r="J98" s="45">
        <v>0.69821367563512293</v>
      </c>
      <c r="K98" s="46">
        <v>0.2806951987189068</v>
      </c>
      <c r="M98" s="18" t="str">
        <f t="shared" si="5"/>
        <v>ANTONIA</v>
      </c>
      <c r="N98" s="17" t="b">
        <f t="shared" si="6"/>
        <v>1</v>
      </c>
      <c r="U98" s="18" t="str">
        <f t="shared" si="7"/>
        <v>ANTONIA</v>
      </c>
      <c r="V98" s="18">
        <f t="shared" si="8"/>
        <v>0.2806951987189068</v>
      </c>
      <c r="W98" s="18">
        <f t="shared" si="9"/>
        <v>0.21059456151140249</v>
      </c>
    </row>
    <row r="99" spans="1:23" x14ac:dyDescent="0.25">
      <c r="A99" s="12" t="s">
        <v>71</v>
      </c>
      <c r="B99" s="44">
        <v>0.51305481833471833</v>
      </c>
      <c r="C99" s="45">
        <v>0.35891151006682437</v>
      </c>
      <c r="D99" s="45">
        <v>0.66416925935470161</v>
      </c>
      <c r="E99" s="45">
        <v>0.67182650384002962</v>
      </c>
      <c r="F99" s="45">
        <v>0.49821896625521916</v>
      </c>
      <c r="G99" s="45">
        <v>0.51819371324610675</v>
      </c>
      <c r="H99" s="45">
        <v>0.45648136650193183</v>
      </c>
      <c r="I99" s="45">
        <v>0.75156811816180191</v>
      </c>
      <c r="J99" s="45">
        <v>0.60473861428779863</v>
      </c>
      <c r="K99" s="46">
        <v>0.25452069947376488</v>
      </c>
      <c r="M99" s="18" t="str">
        <f t="shared" si="5"/>
        <v>ANTONIA</v>
      </c>
      <c r="N99" s="17" t="b">
        <f t="shared" si="6"/>
        <v>1</v>
      </c>
      <c r="U99" s="18" t="str">
        <f t="shared" si="7"/>
        <v>ANTONIA</v>
      </c>
      <c r="V99" s="18">
        <f t="shared" si="8"/>
        <v>0.25452069947376488</v>
      </c>
      <c r="W99" s="18">
        <f t="shared" si="9"/>
        <v>0.10439081059305949</v>
      </c>
    </row>
    <row r="100" spans="1:23" x14ac:dyDescent="0.25">
      <c r="A100" s="12" t="s">
        <v>71</v>
      </c>
      <c r="B100" s="44">
        <v>0.60123365023320685</v>
      </c>
      <c r="C100" s="45">
        <v>0.42443985080679758</v>
      </c>
      <c r="D100" s="45">
        <v>0.69331478213870967</v>
      </c>
      <c r="E100" s="45">
        <v>0.70582351238411101</v>
      </c>
      <c r="F100" s="45">
        <v>0.49191343211412136</v>
      </c>
      <c r="G100" s="45">
        <v>0.50557643668985841</v>
      </c>
      <c r="H100" s="45">
        <v>0.56033228225066622</v>
      </c>
      <c r="I100" s="45">
        <v>0.70707516117591229</v>
      </c>
      <c r="J100" s="45">
        <v>0.71605436930834987</v>
      </c>
      <c r="K100" s="46">
        <v>0.32304815411100457</v>
      </c>
      <c r="M100" s="18" t="str">
        <f t="shared" si="5"/>
        <v>ANTONIA</v>
      </c>
      <c r="N100" s="17" t="b">
        <f t="shared" si="6"/>
        <v>1</v>
      </c>
      <c r="U100" s="18" t="str">
        <f t="shared" si="7"/>
        <v>ANTONIA</v>
      </c>
      <c r="V100" s="18">
        <f t="shared" si="8"/>
        <v>0.32304815411100457</v>
      </c>
      <c r="W100" s="18">
        <f t="shared" si="9"/>
        <v>0.10139169669579301</v>
      </c>
    </row>
    <row r="101" spans="1:23" x14ac:dyDescent="0.25">
      <c r="A101" s="12" t="s">
        <v>27</v>
      </c>
      <c r="B101" s="44" t="s">
        <v>27</v>
      </c>
      <c r="C101" s="45" t="s">
        <v>27</v>
      </c>
      <c r="D101" s="45" t="s">
        <v>27</v>
      </c>
      <c r="E101" s="45" t="s">
        <v>27</v>
      </c>
      <c r="F101" s="45" t="s">
        <v>27</v>
      </c>
      <c r="G101" s="45" t="s">
        <v>27</v>
      </c>
      <c r="H101" s="45" t="s">
        <v>27</v>
      </c>
      <c r="I101" s="45" t="s">
        <v>27</v>
      </c>
      <c r="J101" s="45" t="s">
        <v>27</v>
      </c>
      <c r="K101" s="46" t="s">
        <v>27</v>
      </c>
      <c r="M101" s="18" t="e">
        <f t="shared" si="5"/>
        <v>#N/A</v>
      </c>
      <c r="N101" s="17" t="e">
        <f t="shared" si="6"/>
        <v>#N/A</v>
      </c>
      <c r="U101" s="18" t="e">
        <f t="shared" si="7"/>
        <v>#N/A</v>
      </c>
      <c r="V101" s="18">
        <f t="shared" si="8"/>
        <v>0</v>
      </c>
      <c r="W101" s="18" t="e">
        <f t="shared" si="9"/>
        <v>#NUM!</v>
      </c>
    </row>
    <row r="102" spans="1:23" x14ac:dyDescent="0.25">
      <c r="A102" s="12" t="s">
        <v>27</v>
      </c>
      <c r="B102" s="44" t="s">
        <v>27</v>
      </c>
      <c r="C102" s="45" t="s">
        <v>27</v>
      </c>
      <c r="D102" s="45" t="s">
        <v>27</v>
      </c>
      <c r="E102" s="45" t="s">
        <v>27</v>
      </c>
      <c r="F102" s="45" t="s">
        <v>27</v>
      </c>
      <c r="G102" s="45" t="s">
        <v>27</v>
      </c>
      <c r="H102" s="45" t="s">
        <v>27</v>
      </c>
      <c r="I102" s="45" t="s">
        <v>27</v>
      </c>
      <c r="J102" s="45" t="s">
        <v>27</v>
      </c>
      <c r="K102" s="46" t="s">
        <v>27</v>
      </c>
      <c r="M102" s="18" t="e">
        <f t="shared" si="5"/>
        <v>#N/A</v>
      </c>
      <c r="N102" s="17" t="e">
        <f t="shared" si="6"/>
        <v>#N/A</v>
      </c>
      <c r="U102" s="18" t="e">
        <f t="shared" si="7"/>
        <v>#N/A</v>
      </c>
      <c r="V102" s="18">
        <f t="shared" si="8"/>
        <v>0</v>
      </c>
      <c r="W102" s="18" t="e">
        <f t="shared" si="9"/>
        <v>#NUM!</v>
      </c>
    </row>
    <row r="103" spans="1:23" x14ac:dyDescent="0.25">
      <c r="A103" s="12" t="s">
        <v>27</v>
      </c>
      <c r="B103" s="44" t="s">
        <v>27</v>
      </c>
      <c r="C103" s="45" t="s">
        <v>27</v>
      </c>
      <c r="D103" s="45" t="s">
        <v>27</v>
      </c>
      <c r="E103" s="45" t="s">
        <v>27</v>
      </c>
      <c r="F103" s="45" t="s">
        <v>27</v>
      </c>
      <c r="G103" s="45" t="s">
        <v>27</v>
      </c>
      <c r="H103" s="45" t="s">
        <v>27</v>
      </c>
      <c r="I103" s="45" t="s">
        <v>27</v>
      </c>
      <c r="J103" s="45" t="s">
        <v>27</v>
      </c>
      <c r="K103" s="46" t="s">
        <v>27</v>
      </c>
      <c r="M103" s="18" t="e">
        <f t="shared" si="5"/>
        <v>#N/A</v>
      </c>
      <c r="N103" s="17" t="e">
        <f t="shared" si="6"/>
        <v>#N/A</v>
      </c>
      <c r="U103" s="18" t="e">
        <f t="shared" si="7"/>
        <v>#N/A</v>
      </c>
      <c r="V103" s="18">
        <f t="shared" si="8"/>
        <v>0</v>
      </c>
      <c r="W103" s="18" t="e">
        <f t="shared" si="9"/>
        <v>#NUM!</v>
      </c>
    </row>
    <row r="104" spans="1:23" ht="15.75" thickBot="1" x14ac:dyDescent="0.3">
      <c r="A104" s="12" t="s">
        <v>27</v>
      </c>
      <c r="B104" s="44" t="s">
        <v>27</v>
      </c>
      <c r="C104" s="45" t="s">
        <v>27</v>
      </c>
      <c r="D104" s="45" t="s">
        <v>27</v>
      </c>
      <c r="E104" s="45" t="s">
        <v>27</v>
      </c>
      <c r="F104" s="45" t="s">
        <v>27</v>
      </c>
      <c r="G104" s="45" t="s">
        <v>27</v>
      </c>
      <c r="H104" s="45" t="s">
        <v>27</v>
      </c>
      <c r="I104" s="45" t="s">
        <v>27</v>
      </c>
      <c r="J104" s="45" t="s">
        <v>27</v>
      </c>
      <c r="K104" s="46" t="s">
        <v>27</v>
      </c>
      <c r="M104" s="18" t="e">
        <f t="shared" si="5"/>
        <v>#N/A</v>
      </c>
      <c r="N104" s="17" t="e">
        <f t="shared" si="6"/>
        <v>#N/A</v>
      </c>
      <c r="U104" s="18" t="e">
        <f t="shared" si="7"/>
        <v>#N/A</v>
      </c>
      <c r="V104" s="18">
        <f t="shared" si="8"/>
        <v>0</v>
      </c>
      <c r="W104" s="18" t="e">
        <f t="shared" si="9"/>
        <v>#NUM!</v>
      </c>
    </row>
    <row r="105" spans="1:23" ht="15.75" thickBot="1" x14ac:dyDescent="0.3">
      <c r="A105" s="13" t="s">
        <v>27</v>
      </c>
      <c r="B105" s="47" t="s">
        <v>27</v>
      </c>
      <c r="C105" s="48" t="s">
        <v>27</v>
      </c>
      <c r="D105" s="48" t="s">
        <v>27</v>
      </c>
      <c r="E105" s="48" t="s">
        <v>27</v>
      </c>
      <c r="F105" s="48" t="s">
        <v>27</v>
      </c>
      <c r="G105" s="48" t="s">
        <v>27</v>
      </c>
      <c r="H105" s="48" t="s">
        <v>27</v>
      </c>
      <c r="I105" s="48" t="s">
        <v>27</v>
      </c>
      <c r="J105" s="48" t="s">
        <v>27</v>
      </c>
      <c r="K105" s="49" t="s">
        <v>27</v>
      </c>
      <c r="M105" s="19" t="e">
        <f t="shared" si="5"/>
        <v>#N/A</v>
      </c>
      <c r="N105" s="21" t="e">
        <f t="shared" si="6"/>
        <v>#N/A</v>
      </c>
      <c r="O105" s="30">
        <f>COUNTIF($N96:$N105,TRUE)/(10 - COUNTIF($N96:$N105,"#N/A"))</f>
        <v>1</v>
      </c>
      <c r="U105" s="19" t="e">
        <f t="shared" si="7"/>
        <v>#N/A</v>
      </c>
      <c r="V105" s="19">
        <f t="shared" si="8"/>
        <v>0</v>
      </c>
      <c r="W105" s="19" t="e">
        <f t="shared" si="9"/>
        <v>#NUM!</v>
      </c>
    </row>
  </sheetData>
  <mergeCells count="2">
    <mergeCell ref="B4:K4"/>
    <mergeCell ref="R17:S17"/>
  </mergeCells>
  <conditionalFormatting sqref="B6:K6">
    <cfRule type="top10" dxfId="2719" priority="902" bottom="1" rank="1"/>
    <cfRule type="top10" dxfId="2718" priority="903" bottom="1" rank="2"/>
    <cfRule type="top10" dxfId="2717" priority="904" bottom="1" rank="3"/>
    <cfRule type="top10" dxfId="2716" priority="905" bottom="1" rank="4"/>
  </conditionalFormatting>
  <conditionalFormatting sqref="M6 A6">
    <cfRule type="duplicateValues" dxfId="2715" priority="901"/>
  </conditionalFormatting>
  <conditionalFormatting sqref="N6">
    <cfRule type="duplicateValues" dxfId="2714" priority="900"/>
  </conditionalFormatting>
  <conditionalFormatting sqref="B7:K7">
    <cfRule type="top10" dxfId="2713" priority="896" bottom="1" rank="1"/>
    <cfRule type="top10" dxfId="2712" priority="897" bottom="1" rank="2"/>
    <cfRule type="top10" dxfId="2711" priority="898" bottom="1" rank="3"/>
    <cfRule type="top10" dxfId="2710" priority="899" bottom="1" rank="4"/>
  </conditionalFormatting>
  <conditionalFormatting sqref="M7 A7">
    <cfRule type="duplicateValues" dxfId="2709" priority="895"/>
  </conditionalFormatting>
  <conditionalFormatting sqref="B8:K8">
    <cfRule type="top10" dxfId="2708" priority="891" bottom="1" rank="1"/>
    <cfRule type="top10" dxfId="2707" priority="892" bottom="1" rank="2"/>
    <cfRule type="top10" dxfId="2706" priority="893" bottom="1" rank="3"/>
    <cfRule type="top10" dxfId="2705" priority="894" bottom="1" rank="4"/>
  </conditionalFormatting>
  <conditionalFormatting sqref="M8 A8">
    <cfRule type="duplicateValues" dxfId="2704" priority="890"/>
  </conditionalFormatting>
  <conditionalFormatting sqref="B9:K9">
    <cfRule type="top10" dxfId="2703" priority="886" bottom="1" rank="1"/>
    <cfRule type="top10" dxfId="2702" priority="887" bottom="1" rank="2"/>
    <cfRule type="top10" dxfId="2701" priority="888" bottom="1" rank="3"/>
    <cfRule type="top10" dxfId="2700" priority="889" bottom="1" rank="4"/>
  </conditionalFormatting>
  <conditionalFormatting sqref="M9 A9">
    <cfRule type="duplicateValues" dxfId="2699" priority="885"/>
  </conditionalFormatting>
  <conditionalFormatting sqref="B10:K10">
    <cfRule type="top10" dxfId="2698" priority="881" bottom="1" rank="1"/>
    <cfRule type="top10" dxfId="2697" priority="882" bottom="1" rank="2"/>
    <cfRule type="top10" dxfId="2696" priority="883" bottom="1" rank="3"/>
    <cfRule type="top10" dxfId="2695" priority="884" bottom="1" rank="4"/>
  </conditionalFormatting>
  <conditionalFormatting sqref="M10 A10">
    <cfRule type="duplicateValues" dxfId="2694" priority="880"/>
  </conditionalFormatting>
  <conditionalFormatting sqref="B11:K11">
    <cfRule type="top10" dxfId="2693" priority="876" bottom="1" rank="1"/>
    <cfRule type="top10" dxfId="2692" priority="877" bottom="1" rank="2"/>
    <cfRule type="top10" dxfId="2691" priority="878" bottom="1" rank="3"/>
    <cfRule type="top10" dxfId="2690" priority="879" bottom="1" rank="4"/>
  </conditionalFormatting>
  <conditionalFormatting sqref="M11 A11">
    <cfRule type="duplicateValues" dxfId="2689" priority="875"/>
  </conditionalFormatting>
  <conditionalFormatting sqref="B12:K12">
    <cfRule type="top10" dxfId="2688" priority="871" bottom="1" rank="1"/>
    <cfRule type="top10" dxfId="2687" priority="872" bottom="1" rank="2"/>
    <cfRule type="top10" dxfId="2686" priority="873" bottom="1" rank="3"/>
    <cfRule type="top10" dxfId="2685" priority="874" bottom="1" rank="4"/>
  </conditionalFormatting>
  <conditionalFormatting sqref="M12 A12">
    <cfRule type="duplicateValues" dxfId="2684" priority="870"/>
  </conditionalFormatting>
  <conditionalFormatting sqref="B13:K13">
    <cfRule type="top10" dxfId="2683" priority="866" bottom="1" rank="1"/>
    <cfRule type="top10" dxfId="2682" priority="867" bottom="1" rank="2"/>
    <cfRule type="top10" dxfId="2681" priority="868" bottom="1" rank="3"/>
    <cfRule type="top10" dxfId="2680" priority="869" bottom="1" rank="4"/>
  </conditionalFormatting>
  <conditionalFormatting sqref="M13 A13">
    <cfRule type="duplicateValues" dxfId="2679" priority="865"/>
  </conditionalFormatting>
  <conditionalFormatting sqref="B14:K14">
    <cfRule type="top10" dxfId="2678" priority="861" bottom="1" rank="1"/>
    <cfRule type="top10" dxfId="2677" priority="862" bottom="1" rank="2"/>
    <cfRule type="top10" dxfId="2676" priority="863" bottom="1" rank="3"/>
    <cfRule type="top10" dxfId="2675" priority="864" bottom="1" rank="4"/>
  </conditionalFormatting>
  <conditionalFormatting sqref="M14 A14">
    <cfRule type="duplicateValues" dxfId="2674" priority="860"/>
  </conditionalFormatting>
  <conditionalFormatting sqref="B15:K15">
    <cfRule type="top10" dxfId="2673" priority="856" bottom="1" rank="1"/>
    <cfRule type="top10" dxfId="2672" priority="857" bottom="1" rank="2"/>
    <cfRule type="top10" dxfId="2671" priority="858" bottom="1" rank="3"/>
    <cfRule type="top10" dxfId="2670" priority="859" bottom="1" rank="4"/>
  </conditionalFormatting>
  <conditionalFormatting sqref="M15 A15">
    <cfRule type="duplicateValues" dxfId="2669" priority="855"/>
  </conditionalFormatting>
  <conditionalFormatting sqref="B16:K16">
    <cfRule type="top10" dxfId="2668" priority="851" bottom="1" rank="1"/>
    <cfRule type="top10" dxfId="2667" priority="852" bottom="1" rank="2"/>
    <cfRule type="top10" dxfId="2666" priority="853" bottom="1" rank="3"/>
    <cfRule type="top10" dxfId="2665" priority="854" bottom="1" rank="4"/>
  </conditionalFormatting>
  <conditionalFormatting sqref="M16 A16">
    <cfRule type="duplicateValues" dxfId="2664" priority="850"/>
  </conditionalFormatting>
  <conditionalFormatting sqref="B17:K17">
    <cfRule type="top10" dxfId="2663" priority="846" bottom="1" rank="1"/>
    <cfRule type="top10" dxfId="2662" priority="847" bottom="1" rank="2"/>
    <cfRule type="top10" dxfId="2661" priority="848" bottom="1" rank="3"/>
    <cfRule type="top10" dxfId="2660" priority="849" bottom="1" rank="4"/>
  </conditionalFormatting>
  <conditionalFormatting sqref="M17 A17">
    <cfRule type="duplicateValues" dxfId="2659" priority="845"/>
  </conditionalFormatting>
  <conditionalFormatting sqref="B18:K18">
    <cfRule type="top10" dxfId="2658" priority="841" bottom="1" rank="1"/>
    <cfRule type="top10" dxfId="2657" priority="842" bottom="1" rank="2"/>
    <cfRule type="top10" dxfId="2656" priority="843" bottom="1" rank="3"/>
    <cfRule type="top10" dxfId="2655" priority="844" bottom="1" rank="4"/>
  </conditionalFormatting>
  <conditionalFormatting sqref="M18 A18">
    <cfRule type="duplicateValues" dxfId="2654" priority="840"/>
  </conditionalFormatting>
  <conditionalFormatting sqref="B19:K19">
    <cfRule type="top10" dxfId="2653" priority="836" bottom="1" rank="1"/>
    <cfRule type="top10" dxfId="2652" priority="837" bottom="1" rank="2"/>
    <cfRule type="top10" dxfId="2651" priority="838" bottom="1" rank="3"/>
    <cfRule type="top10" dxfId="2650" priority="839" bottom="1" rank="4"/>
  </conditionalFormatting>
  <conditionalFormatting sqref="M19 A19">
    <cfRule type="duplicateValues" dxfId="2649" priority="835"/>
  </conditionalFormatting>
  <conditionalFormatting sqref="B20:K20">
    <cfRule type="top10" dxfId="2648" priority="831" bottom="1" rank="1"/>
    <cfRule type="top10" dxfId="2647" priority="832" bottom="1" rank="2"/>
    <cfRule type="top10" dxfId="2646" priority="833" bottom="1" rank="3"/>
    <cfRule type="top10" dxfId="2645" priority="834" bottom="1" rank="4"/>
  </conditionalFormatting>
  <conditionalFormatting sqref="M20 A20">
    <cfRule type="duplicateValues" dxfId="2644" priority="830"/>
  </conditionalFormatting>
  <conditionalFormatting sqref="B21:K21">
    <cfRule type="top10" dxfId="2643" priority="826" bottom="1" rank="1"/>
    <cfRule type="top10" dxfId="2642" priority="827" bottom="1" rank="2"/>
    <cfRule type="top10" dxfId="2641" priority="828" bottom="1" rank="3"/>
    <cfRule type="top10" dxfId="2640" priority="829" bottom="1" rank="4"/>
  </conditionalFormatting>
  <conditionalFormatting sqref="M21 A21">
    <cfRule type="duplicateValues" dxfId="2639" priority="825"/>
  </conditionalFormatting>
  <conditionalFormatting sqref="B22:K22">
    <cfRule type="top10" dxfId="2638" priority="821" bottom="1" rank="1"/>
    <cfRule type="top10" dxfId="2637" priority="822" bottom="1" rank="2"/>
    <cfRule type="top10" dxfId="2636" priority="823" bottom="1" rank="3"/>
    <cfRule type="top10" dxfId="2635" priority="824" bottom="1" rank="4"/>
  </conditionalFormatting>
  <conditionalFormatting sqref="M22 A22">
    <cfRule type="duplicateValues" dxfId="2634" priority="820"/>
  </conditionalFormatting>
  <conditionalFormatting sqref="B23:K23">
    <cfRule type="top10" dxfId="2633" priority="816" bottom="1" rank="1"/>
    <cfRule type="top10" dxfId="2632" priority="817" bottom="1" rank="2"/>
    <cfRule type="top10" dxfId="2631" priority="818" bottom="1" rank="3"/>
    <cfRule type="top10" dxfId="2630" priority="819" bottom="1" rank="4"/>
  </conditionalFormatting>
  <conditionalFormatting sqref="M23 A23">
    <cfRule type="duplicateValues" dxfId="2629" priority="815"/>
  </conditionalFormatting>
  <conditionalFormatting sqref="B24:K24">
    <cfRule type="top10" dxfId="2628" priority="811" bottom="1" rank="1"/>
    <cfRule type="top10" dxfId="2627" priority="812" bottom="1" rank="2"/>
    <cfRule type="top10" dxfId="2626" priority="813" bottom="1" rank="3"/>
    <cfRule type="top10" dxfId="2625" priority="814" bottom="1" rank="4"/>
  </conditionalFormatting>
  <conditionalFormatting sqref="M24 A24">
    <cfRule type="duplicateValues" dxfId="2624" priority="810"/>
  </conditionalFormatting>
  <conditionalFormatting sqref="B25:K25">
    <cfRule type="top10" dxfId="2623" priority="806" bottom="1" rank="1"/>
    <cfRule type="top10" dxfId="2622" priority="807" bottom="1" rank="2"/>
    <cfRule type="top10" dxfId="2621" priority="808" bottom="1" rank="3"/>
    <cfRule type="top10" dxfId="2620" priority="809" bottom="1" rank="4"/>
  </conditionalFormatting>
  <conditionalFormatting sqref="M25 A25">
    <cfRule type="duplicateValues" dxfId="2619" priority="805"/>
  </conditionalFormatting>
  <conditionalFormatting sqref="B26:K26">
    <cfRule type="top10" dxfId="2618" priority="801" bottom="1" rank="1"/>
    <cfRule type="top10" dxfId="2617" priority="802" bottom="1" rank="2"/>
    <cfRule type="top10" dxfId="2616" priority="803" bottom="1" rank="3"/>
    <cfRule type="top10" dxfId="2615" priority="804" bottom="1" rank="4"/>
  </conditionalFormatting>
  <conditionalFormatting sqref="M26 A26">
    <cfRule type="duplicateValues" dxfId="2614" priority="800"/>
  </conditionalFormatting>
  <conditionalFormatting sqref="B27:K27">
    <cfRule type="top10" dxfId="2613" priority="796" bottom="1" rank="1"/>
    <cfRule type="top10" dxfId="2612" priority="797" bottom="1" rank="2"/>
    <cfRule type="top10" dxfId="2611" priority="798" bottom="1" rank="3"/>
    <cfRule type="top10" dxfId="2610" priority="799" bottom="1" rank="4"/>
  </conditionalFormatting>
  <conditionalFormatting sqref="M27 A27">
    <cfRule type="duplicateValues" dxfId="2609" priority="795"/>
  </conditionalFormatting>
  <conditionalFormatting sqref="B28:K28">
    <cfRule type="top10" dxfId="2608" priority="791" bottom="1" rank="1"/>
    <cfRule type="top10" dxfId="2607" priority="792" bottom="1" rank="2"/>
    <cfRule type="top10" dxfId="2606" priority="793" bottom="1" rank="3"/>
    <cfRule type="top10" dxfId="2605" priority="794" bottom="1" rank="4"/>
  </conditionalFormatting>
  <conditionalFormatting sqref="M28 A28">
    <cfRule type="duplicateValues" dxfId="2604" priority="790"/>
  </conditionalFormatting>
  <conditionalFormatting sqref="B29:K29">
    <cfRule type="top10" dxfId="2603" priority="786" bottom="1" rank="1"/>
    <cfRule type="top10" dxfId="2602" priority="787" bottom="1" rank="2"/>
    <cfRule type="top10" dxfId="2601" priority="788" bottom="1" rank="3"/>
    <cfRule type="top10" dxfId="2600" priority="789" bottom="1" rank="4"/>
  </conditionalFormatting>
  <conditionalFormatting sqref="M29 A29">
    <cfRule type="duplicateValues" dxfId="2599" priority="785"/>
  </conditionalFormatting>
  <conditionalFormatting sqref="B30:K30">
    <cfRule type="top10" dxfId="2598" priority="781" bottom="1" rank="1"/>
    <cfRule type="top10" dxfId="2597" priority="782" bottom="1" rank="2"/>
    <cfRule type="top10" dxfId="2596" priority="783" bottom="1" rank="3"/>
    <cfRule type="top10" dxfId="2595" priority="784" bottom="1" rank="4"/>
  </conditionalFormatting>
  <conditionalFormatting sqref="M30 A30">
    <cfRule type="duplicateValues" dxfId="2594" priority="780"/>
  </conditionalFormatting>
  <conditionalFormatting sqref="B31:K31">
    <cfRule type="top10" dxfId="2593" priority="776" bottom="1" rank="1"/>
    <cfRule type="top10" dxfId="2592" priority="777" bottom="1" rank="2"/>
    <cfRule type="top10" dxfId="2591" priority="778" bottom="1" rank="3"/>
    <cfRule type="top10" dxfId="2590" priority="779" bottom="1" rank="4"/>
  </conditionalFormatting>
  <conditionalFormatting sqref="M31 A31">
    <cfRule type="duplicateValues" dxfId="2589" priority="775"/>
  </conditionalFormatting>
  <conditionalFormatting sqref="B32:K32">
    <cfRule type="top10" dxfId="2588" priority="771" bottom="1" rank="1"/>
    <cfRule type="top10" dxfId="2587" priority="772" bottom="1" rank="2"/>
    <cfRule type="top10" dxfId="2586" priority="773" bottom="1" rank="3"/>
    <cfRule type="top10" dxfId="2585" priority="774" bottom="1" rank="4"/>
  </conditionalFormatting>
  <conditionalFormatting sqref="M32 A32">
    <cfRule type="duplicateValues" dxfId="2584" priority="770"/>
  </conditionalFormatting>
  <conditionalFormatting sqref="B33:K33">
    <cfRule type="top10" dxfId="2583" priority="766" bottom="1" rank="1"/>
    <cfRule type="top10" dxfId="2582" priority="767" bottom="1" rank="2"/>
    <cfRule type="top10" dxfId="2581" priority="768" bottom="1" rank="3"/>
    <cfRule type="top10" dxfId="2580" priority="769" bottom="1" rank="4"/>
  </conditionalFormatting>
  <conditionalFormatting sqref="M33 A33">
    <cfRule type="duplicateValues" dxfId="2579" priority="765"/>
  </conditionalFormatting>
  <conditionalFormatting sqref="B34:K34">
    <cfRule type="top10" dxfId="2578" priority="761" bottom="1" rank="1"/>
    <cfRule type="top10" dxfId="2577" priority="762" bottom="1" rank="2"/>
    <cfRule type="top10" dxfId="2576" priority="763" bottom="1" rank="3"/>
    <cfRule type="top10" dxfId="2575" priority="764" bottom="1" rank="4"/>
  </conditionalFormatting>
  <conditionalFormatting sqref="M34 A34">
    <cfRule type="duplicateValues" dxfId="2574" priority="760"/>
  </conditionalFormatting>
  <conditionalFormatting sqref="B35:K35">
    <cfRule type="top10" dxfId="2573" priority="756" bottom="1" rank="1"/>
    <cfRule type="top10" dxfId="2572" priority="757" bottom="1" rank="2"/>
    <cfRule type="top10" dxfId="2571" priority="758" bottom="1" rank="3"/>
    <cfRule type="top10" dxfId="2570" priority="759" bottom="1" rank="4"/>
  </conditionalFormatting>
  <conditionalFormatting sqref="M35 A35">
    <cfRule type="duplicateValues" dxfId="2569" priority="755"/>
  </conditionalFormatting>
  <conditionalFormatting sqref="B36:K36">
    <cfRule type="top10" dxfId="2568" priority="751" bottom="1" rank="1"/>
    <cfRule type="top10" dxfId="2567" priority="752" bottom="1" rank="2"/>
    <cfRule type="top10" dxfId="2566" priority="753" bottom="1" rank="3"/>
    <cfRule type="top10" dxfId="2565" priority="754" bottom="1" rank="4"/>
  </conditionalFormatting>
  <conditionalFormatting sqref="M36 A36">
    <cfRule type="duplicateValues" dxfId="2564" priority="750"/>
  </conditionalFormatting>
  <conditionalFormatting sqref="B37:K37">
    <cfRule type="top10" dxfId="2563" priority="746" bottom="1" rank="1"/>
    <cfRule type="top10" dxfId="2562" priority="747" bottom="1" rank="2"/>
    <cfRule type="top10" dxfId="2561" priority="748" bottom="1" rank="3"/>
    <cfRule type="top10" dxfId="2560" priority="749" bottom="1" rank="4"/>
  </conditionalFormatting>
  <conditionalFormatting sqref="M37 A37">
    <cfRule type="duplicateValues" dxfId="2559" priority="745"/>
  </conditionalFormatting>
  <conditionalFormatting sqref="B38:K38">
    <cfRule type="top10" dxfId="2558" priority="741" bottom="1" rank="1"/>
    <cfRule type="top10" dxfId="2557" priority="742" bottom="1" rank="2"/>
    <cfRule type="top10" dxfId="2556" priority="743" bottom="1" rank="3"/>
    <cfRule type="top10" dxfId="2555" priority="744" bottom="1" rank="4"/>
  </conditionalFormatting>
  <conditionalFormatting sqref="M38 A38">
    <cfRule type="duplicateValues" dxfId="2554" priority="740"/>
  </conditionalFormatting>
  <conditionalFormatting sqref="B39:K39">
    <cfRule type="top10" dxfId="2553" priority="736" bottom="1" rank="1"/>
    <cfRule type="top10" dxfId="2552" priority="737" bottom="1" rank="2"/>
    <cfRule type="top10" dxfId="2551" priority="738" bottom="1" rank="3"/>
    <cfRule type="top10" dxfId="2550" priority="739" bottom="1" rank="4"/>
  </conditionalFormatting>
  <conditionalFormatting sqref="M39 A39">
    <cfRule type="duplicateValues" dxfId="2549" priority="735"/>
  </conditionalFormatting>
  <conditionalFormatting sqref="B40:K40">
    <cfRule type="top10" dxfId="2548" priority="731" bottom="1" rank="1"/>
    <cfRule type="top10" dxfId="2547" priority="732" bottom="1" rank="2"/>
    <cfRule type="top10" dxfId="2546" priority="733" bottom="1" rank="3"/>
    <cfRule type="top10" dxfId="2545" priority="734" bottom="1" rank="4"/>
  </conditionalFormatting>
  <conditionalFormatting sqref="M40 A40">
    <cfRule type="duplicateValues" dxfId="2544" priority="730"/>
  </conditionalFormatting>
  <conditionalFormatting sqref="B41:K41">
    <cfRule type="top10" dxfId="2543" priority="726" bottom="1" rank="1"/>
    <cfRule type="top10" dxfId="2542" priority="727" bottom="1" rank="2"/>
    <cfRule type="top10" dxfId="2541" priority="728" bottom="1" rank="3"/>
    <cfRule type="top10" dxfId="2540" priority="729" bottom="1" rank="4"/>
  </conditionalFormatting>
  <conditionalFormatting sqref="M41 A41">
    <cfRule type="duplicateValues" dxfId="2539" priority="725"/>
  </conditionalFormatting>
  <conditionalFormatting sqref="B42:K42">
    <cfRule type="top10" dxfId="2538" priority="721" bottom="1" rank="1"/>
    <cfRule type="top10" dxfId="2537" priority="722" bottom="1" rank="2"/>
    <cfRule type="top10" dxfId="2536" priority="723" bottom="1" rank="3"/>
    <cfRule type="top10" dxfId="2535" priority="724" bottom="1" rank="4"/>
  </conditionalFormatting>
  <conditionalFormatting sqref="M42 A42">
    <cfRule type="duplicateValues" dxfId="2534" priority="720"/>
  </conditionalFormatting>
  <conditionalFormatting sqref="B43:K43">
    <cfRule type="top10" dxfId="2533" priority="716" bottom="1" rank="1"/>
    <cfRule type="top10" dxfId="2532" priority="717" bottom="1" rank="2"/>
    <cfRule type="top10" dxfId="2531" priority="718" bottom="1" rank="3"/>
    <cfRule type="top10" dxfId="2530" priority="719" bottom="1" rank="4"/>
  </conditionalFormatting>
  <conditionalFormatting sqref="M43 A43">
    <cfRule type="duplicateValues" dxfId="2529" priority="715"/>
  </conditionalFormatting>
  <conditionalFormatting sqref="B44:K44">
    <cfRule type="top10" dxfId="2528" priority="711" bottom="1" rank="1"/>
    <cfRule type="top10" dxfId="2527" priority="712" bottom="1" rank="2"/>
    <cfRule type="top10" dxfId="2526" priority="713" bottom="1" rank="3"/>
    <cfRule type="top10" dxfId="2525" priority="714" bottom="1" rank="4"/>
  </conditionalFormatting>
  <conditionalFormatting sqref="M44 A44">
    <cfRule type="duplicateValues" dxfId="2524" priority="710"/>
  </conditionalFormatting>
  <conditionalFormatting sqref="B45:K45">
    <cfRule type="top10" dxfId="2523" priority="706" bottom="1" rank="1"/>
    <cfRule type="top10" dxfId="2522" priority="707" bottom="1" rank="2"/>
    <cfRule type="top10" dxfId="2521" priority="708" bottom="1" rank="3"/>
    <cfRule type="top10" dxfId="2520" priority="709" bottom="1" rank="4"/>
  </conditionalFormatting>
  <conditionalFormatting sqref="M45 A45">
    <cfRule type="duplicateValues" dxfId="2519" priority="705"/>
  </conditionalFormatting>
  <conditionalFormatting sqref="B46:K46">
    <cfRule type="top10" dxfId="2518" priority="701" bottom="1" rank="1"/>
    <cfRule type="top10" dxfId="2517" priority="702" bottom="1" rank="2"/>
    <cfRule type="top10" dxfId="2516" priority="703" bottom="1" rank="3"/>
    <cfRule type="top10" dxfId="2515" priority="704" bottom="1" rank="4"/>
  </conditionalFormatting>
  <conditionalFormatting sqref="M46 A46">
    <cfRule type="duplicateValues" dxfId="2514" priority="700"/>
  </conditionalFormatting>
  <conditionalFormatting sqref="B47:K47">
    <cfRule type="top10" dxfId="2513" priority="696" bottom="1" rank="1"/>
    <cfRule type="top10" dxfId="2512" priority="697" bottom="1" rank="2"/>
    <cfRule type="top10" dxfId="2511" priority="698" bottom="1" rank="3"/>
    <cfRule type="top10" dxfId="2510" priority="699" bottom="1" rank="4"/>
  </conditionalFormatting>
  <conditionalFormatting sqref="M47 A47">
    <cfRule type="duplicateValues" dxfId="2509" priority="695"/>
  </conditionalFormatting>
  <conditionalFormatting sqref="B48:K48">
    <cfRule type="top10" dxfId="2508" priority="691" bottom="1" rank="1"/>
    <cfRule type="top10" dxfId="2507" priority="692" bottom="1" rank="2"/>
    <cfRule type="top10" dxfId="2506" priority="693" bottom="1" rank="3"/>
    <cfRule type="top10" dxfId="2505" priority="694" bottom="1" rank="4"/>
  </conditionalFormatting>
  <conditionalFormatting sqref="M48 A48">
    <cfRule type="duplicateValues" dxfId="2504" priority="690"/>
  </conditionalFormatting>
  <conditionalFormatting sqref="B49:K49">
    <cfRule type="top10" dxfId="2503" priority="686" bottom="1" rank="1"/>
    <cfRule type="top10" dxfId="2502" priority="687" bottom="1" rank="2"/>
    <cfRule type="top10" dxfId="2501" priority="688" bottom="1" rank="3"/>
    <cfRule type="top10" dxfId="2500" priority="689" bottom="1" rank="4"/>
  </conditionalFormatting>
  <conditionalFormatting sqref="M49 A49">
    <cfRule type="duplicateValues" dxfId="2499" priority="685"/>
  </conditionalFormatting>
  <conditionalFormatting sqref="B50:K50">
    <cfRule type="top10" dxfId="2498" priority="681" bottom="1" rank="1"/>
    <cfRule type="top10" dxfId="2497" priority="682" bottom="1" rank="2"/>
    <cfRule type="top10" dxfId="2496" priority="683" bottom="1" rank="3"/>
    <cfRule type="top10" dxfId="2495" priority="684" bottom="1" rank="4"/>
  </conditionalFormatting>
  <conditionalFormatting sqref="M50 A50">
    <cfRule type="duplicateValues" dxfId="2494" priority="680"/>
  </conditionalFormatting>
  <conditionalFormatting sqref="B51:K51">
    <cfRule type="top10" dxfId="2493" priority="676" bottom="1" rank="1"/>
    <cfRule type="top10" dxfId="2492" priority="677" bottom="1" rank="2"/>
    <cfRule type="top10" dxfId="2491" priority="678" bottom="1" rank="3"/>
    <cfRule type="top10" dxfId="2490" priority="679" bottom="1" rank="4"/>
  </conditionalFormatting>
  <conditionalFormatting sqref="M51 A51">
    <cfRule type="duplicateValues" dxfId="2489" priority="675"/>
  </conditionalFormatting>
  <conditionalFormatting sqref="B52:K52">
    <cfRule type="top10" dxfId="2488" priority="671" bottom="1" rank="1"/>
    <cfRule type="top10" dxfId="2487" priority="672" bottom="1" rank="2"/>
    <cfRule type="top10" dxfId="2486" priority="673" bottom="1" rank="3"/>
    <cfRule type="top10" dxfId="2485" priority="674" bottom="1" rank="4"/>
  </conditionalFormatting>
  <conditionalFormatting sqref="M52 A52">
    <cfRule type="duplicateValues" dxfId="2484" priority="670"/>
  </conditionalFormatting>
  <conditionalFormatting sqref="B53:K53">
    <cfRule type="top10" dxfId="2483" priority="666" bottom="1" rank="1"/>
    <cfRule type="top10" dxfId="2482" priority="667" bottom="1" rank="2"/>
    <cfRule type="top10" dxfId="2481" priority="668" bottom="1" rank="3"/>
    <cfRule type="top10" dxfId="2480" priority="669" bottom="1" rank="4"/>
  </conditionalFormatting>
  <conditionalFormatting sqref="M53 A53">
    <cfRule type="duplicateValues" dxfId="2479" priority="665"/>
  </conditionalFormatting>
  <conditionalFormatting sqref="B54:K54">
    <cfRule type="top10" dxfId="2478" priority="661" bottom="1" rank="1"/>
    <cfRule type="top10" dxfId="2477" priority="662" bottom="1" rank="2"/>
    <cfRule type="top10" dxfId="2476" priority="663" bottom="1" rank="3"/>
    <cfRule type="top10" dxfId="2475" priority="664" bottom="1" rank="4"/>
  </conditionalFormatting>
  <conditionalFormatting sqref="M54 A54">
    <cfRule type="duplicateValues" dxfId="2474" priority="660"/>
  </conditionalFormatting>
  <conditionalFormatting sqref="B55:K55">
    <cfRule type="top10" dxfId="2473" priority="656" bottom="1" rank="1"/>
    <cfRule type="top10" dxfId="2472" priority="657" bottom="1" rank="2"/>
    <cfRule type="top10" dxfId="2471" priority="658" bottom="1" rank="3"/>
    <cfRule type="top10" dxfId="2470" priority="659" bottom="1" rank="4"/>
  </conditionalFormatting>
  <conditionalFormatting sqref="M55 A55">
    <cfRule type="duplicateValues" dxfId="2469" priority="655"/>
  </conditionalFormatting>
  <conditionalFormatting sqref="B56:K56">
    <cfRule type="top10" dxfId="2468" priority="651" bottom="1" rank="1"/>
    <cfRule type="top10" dxfId="2467" priority="652" bottom="1" rank="2"/>
    <cfRule type="top10" dxfId="2466" priority="653" bottom="1" rank="3"/>
    <cfRule type="top10" dxfId="2465" priority="654" bottom="1" rank="4"/>
  </conditionalFormatting>
  <conditionalFormatting sqref="M56 A56">
    <cfRule type="duplicateValues" dxfId="2464" priority="650"/>
  </conditionalFormatting>
  <conditionalFormatting sqref="B57:K57">
    <cfRule type="top10" dxfId="2463" priority="646" bottom="1" rank="1"/>
    <cfRule type="top10" dxfId="2462" priority="647" bottom="1" rank="2"/>
    <cfRule type="top10" dxfId="2461" priority="648" bottom="1" rank="3"/>
    <cfRule type="top10" dxfId="2460" priority="649" bottom="1" rank="4"/>
  </conditionalFormatting>
  <conditionalFormatting sqref="M57 A57">
    <cfRule type="duplicateValues" dxfId="2459" priority="645"/>
  </conditionalFormatting>
  <conditionalFormatting sqref="B58:K58">
    <cfRule type="top10" dxfId="2458" priority="641" bottom="1" rank="1"/>
    <cfRule type="top10" dxfId="2457" priority="642" bottom="1" rank="2"/>
    <cfRule type="top10" dxfId="2456" priority="643" bottom="1" rank="3"/>
    <cfRule type="top10" dxfId="2455" priority="644" bottom="1" rank="4"/>
  </conditionalFormatting>
  <conditionalFormatting sqref="M58 A58">
    <cfRule type="duplicateValues" dxfId="2454" priority="640"/>
  </conditionalFormatting>
  <conditionalFormatting sqref="B59:K59">
    <cfRule type="top10" dxfId="2453" priority="636" bottom="1" rank="1"/>
    <cfRule type="top10" dxfId="2452" priority="637" bottom="1" rank="2"/>
    <cfRule type="top10" dxfId="2451" priority="638" bottom="1" rank="3"/>
    <cfRule type="top10" dxfId="2450" priority="639" bottom="1" rank="4"/>
  </conditionalFormatting>
  <conditionalFormatting sqref="M59 A59">
    <cfRule type="duplicateValues" dxfId="2449" priority="635"/>
  </conditionalFormatting>
  <conditionalFormatting sqref="B60:K60">
    <cfRule type="top10" dxfId="2448" priority="631" bottom="1" rank="1"/>
    <cfRule type="top10" dxfId="2447" priority="632" bottom="1" rank="2"/>
    <cfRule type="top10" dxfId="2446" priority="633" bottom="1" rank="3"/>
    <cfRule type="top10" dxfId="2445" priority="634" bottom="1" rank="4"/>
  </conditionalFormatting>
  <conditionalFormatting sqref="M60 A60">
    <cfRule type="duplicateValues" dxfId="2444" priority="630"/>
  </conditionalFormatting>
  <conditionalFormatting sqref="B61:K61">
    <cfRule type="top10" dxfId="2443" priority="626" bottom="1" rank="1"/>
    <cfRule type="top10" dxfId="2442" priority="627" bottom="1" rank="2"/>
    <cfRule type="top10" dxfId="2441" priority="628" bottom="1" rank="3"/>
    <cfRule type="top10" dxfId="2440" priority="629" bottom="1" rank="4"/>
  </conditionalFormatting>
  <conditionalFormatting sqref="M61 A61">
    <cfRule type="duplicateValues" dxfId="2439" priority="625"/>
  </conditionalFormatting>
  <conditionalFormatting sqref="B62:K62">
    <cfRule type="top10" dxfId="2438" priority="621" bottom="1" rank="1"/>
    <cfRule type="top10" dxfId="2437" priority="622" bottom="1" rank="2"/>
    <cfRule type="top10" dxfId="2436" priority="623" bottom="1" rank="3"/>
    <cfRule type="top10" dxfId="2435" priority="624" bottom="1" rank="4"/>
  </conditionalFormatting>
  <conditionalFormatting sqref="M62 A62">
    <cfRule type="duplicateValues" dxfId="2434" priority="620"/>
  </conditionalFormatting>
  <conditionalFormatting sqref="B63:K63">
    <cfRule type="top10" dxfId="2433" priority="616" bottom="1" rank="1"/>
    <cfRule type="top10" dxfId="2432" priority="617" bottom="1" rank="2"/>
    <cfRule type="top10" dxfId="2431" priority="618" bottom="1" rank="3"/>
    <cfRule type="top10" dxfId="2430" priority="619" bottom="1" rank="4"/>
  </conditionalFormatting>
  <conditionalFormatting sqref="M63 A63">
    <cfRule type="duplicateValues" dxfId="2429" priority="615"/>
  </conditionalFormatting>
  <conditionalFormatting sqref="B64:K64">
    <cfRule type="top10" dxfId="2428" priority="611" bottom="1" rank="1"/>
    <cfRule type="top10" dxfId="2427" priority="612" bottom="1" rank="2"/>
    <cfRule type="top10" dxfId="2426" priority="613" bottom="1" rank="3"/>
    <cfRule type="top10" dxfId="2425" priority="614" bottom="1" rank="4"/>
  </conditionalFormatting>
  <conditionalFormatting sqref="M64 A64">
    <cfRule type="duplicateValues" dxfId="2424" priority="610"/>
  </conditionalFormatting>
  <conditionalFormatting sqref="B65:K65">
    <cfRule type="top10" dxfId="2423" priority="606" bottom="1" rank="1"/>
    <cfRule type="top10" dxfId="2422" priority="607" bottom="1" rank="2"/>
    <cfRule type="top10" dxfId="2421" priority="608" bottom="1" rank="3"/>
    <cfRule type="top10" dxfId="2420" priority="609" bottom="1" rank="4"/>
  </conditionalFormatting>
  <conditionalFormatting sqref="M65 A65">
    <cfRule type="duplicateValues" dxfId="2419" priority="605"/>
  </conditionalFormatting>
  <conditionalFormatting sqref="B66:K66">
    <cfRule type="top10" dxfId="2418" priority="601" bottom="1" rank="1"/>
    <cfRule type="top10" dxfId="2417" priority="602" bottom="1" rank="2"/>
    <cfRule type="top10" dxfId="2416" priority="603" bottom="1" rank="3"/>
    <cfRule type="top10" dxfId="2415" priority="604" bottom="1" rank="4"/>
  </conditionalFormatting>
  <conditionalFormatting sqref="M66 A66">
    <cfRule type="duplicateValues" dxfId="2414" priority="600"/>
  </conditionalFormatting>
  <conditionalFormatting sqref="B67:K67">
    <cfRule type="top10" dxfId="2413" priority="596" bottom="1" rank="1"/>
    <cfRule type="top10" dxfId="2412" priority="597" bottom="1" rank="2"/>
    <cfRule type="top10" dxfId="2411" priority="598" bottom="1" rank="3"/>
    <cfRule type="top10" dxfId="2410" priority="599" bottom="1" rank="4"/>
  </conditionalFormatting>
  <conditionalFormatting sqref="M67 A67">
    <cfRule type="duplicateValues" dxfId="2409" priority="595"/>
  </conditionalFormatting>
  <conditionalFormatting sqref="B68:K68">
    <cfRule type="top10" dxfId="2408" priority="591" bottom="1" rank="1"/>
    <cfRule type="top10" dxfId="2407" priority="592" bottom="1" rank="2"/>
    <cfRule type="top10" dxfId="2406" priority="593" bottom="1" rank="3"/>
    <cfRule type="top10" dxfId="2405" priority="594" bottom="1" rank="4"/>
  </conditionalFormatting>
  <conditionalFormatting sqref="M68 A68">
    <cfRule type="duplicateValues" dxfId="2404" priority="590"/>
  </conditionalFormatting>
  <conditionalFormatting sqref="B69:K69">
    <cfRule type="top10" dxfId="2403" priority="586" bottom="1" rank="1"/>
    <cfRule type="top10" dxfId="2402" priority="587" bottom="1" rank="2"/>
    <cfRule type="top10" dxfId="2401" priority="588" bottom="1" rank="3"/>
    <cfRule type="top10" dxfId="2400" priority="589" bottom="1" rank="4"/>
  </conditionalFormatting>
  <conditionalFormatting sqref="M69 A69">
    <cfRule type="duplicateValues" dxfId="2399" priority="585"/>
  </conditionalFormatting>
  <conditionalFormatting sqref="B70:K70">
    <cfRule type="top10" dxfId="2398" priority="581" bottom="1" rank="1"/>
    <cfRule type="top10" dxfId="2397" priority="582" bottom="1" rank="2"/>
    <cfRule type="top10" dxfId="2396" priority="583" bottom="1" rank="3"/>
    <cfRule type="top10" dxfId="2395" priority="584" bottom="1" rank="4"/>
  </conditionalFormatting>
  <conditionalFormatting sqref="M70 A70">
    <cfRule type="duplicateValues" dxfId="2394" priority="580"/>
  </conditionalFormatting>
  <conditionalFormatting sqref="B71:K71">
    <cfRule type="top10" dxfId="2393" priority="576" bottom="1" rank="1"/>
    <cfRule type="top10" dxfId="2392" priority="577" bottom="1" rank="2"/>
    <cfRule type="top10" dxfId="2391" priority="578" bottom="1" rank="3"/>
    <cfRule type="top10" dxfId="2390" priority="579" bottom="1" rank="4"/>
  </conditionalFormatting>
  <conditionalFormatting sqref="M71 A71">
    <cfRule type="duplicateValues" dxfId="2389" priority="575"/>
  </conditionalFormatting>
  <conditionalFormatting sqref="B72:K72">
    <cfRule type="top10" dxfId="2388" priority="571" bottom="1" rank="1"/>
    <cfRule type="top10" dxfId="2387" priority="572" bottom="1" rank="2"/>
    <cfRule type="top10" dxfId="2386" priority="573" bottom="1" rank="3"/>
    <cfRule type="top10" dxfId="2385" priority="574" bottom="1" rank="4"/>
  </conditionalFormatting>
  <conditionalFormatting sqref="M72 A72">
    <cfRule type="duplicateValues" dxfId="2384" priority="570"/>
  </conditionalFormatting>
  <conditionalFormatting sqref="B73:K73">
    <cfRule type="top10" dxfId="2383" priority="566" bottom="1" rank="1"/>
    <cfRule type="top10" dxfId="2382" priority="567" bottom="1" rank="2"/>
    <cfRule type="top10" dxfId="2381" priority="568" bottom="1" rank="3"/>
    <cfRule type="top10" dxfId="2380" priority="569" bottom="1" rank="4"/>
  </conditionalFormatting>
  <conditionalFormatting sqref="M73 A73">
    <cfRule type="duplicateValues" dxfId="2379" priority="565"/>
  </conditionalFormatting>
  <conditionalFormatting sqref="B74:K74">
    <cfRule type="top10" dxfId="2378" priority="561" bottom="1" rank="1"/>
    <cfRule type="top10" dxfId="2377" priority="562" bottom="1" rank="2"/>
    <cfRule type="top10" dxfId="2376" priority="563" bottom="1" rank="3"/>
    <cfRule type="top10" dxfId="2375" priority="564" bottom="1" rank="4"/>
  </conditionalFormatting>
  <conditionalFormatting sqref="M74 A74">
    <cfRule type="duplicateValues" dxfId="2374" priority="560"/>
  </conditionalFormatting>
  <conditionalFormatting sqref="B75:K75">
    <cfRule type="top10" dxfId="2373" priority="556" bottom="1" rank="1"/>
    <cfRule type="top10" dxfId="2372" priority="557" bottom="1" rank="2"/>
    <cfRule type="top10" dxfId="2371" priority="558" bottom="1" rank="3"/>
    <cfRule type="top10" dxfId="2370" priority="559" bottom="1" rank="4"/>
  </conditionalFormatting>
  <conditionalFormatting sqref="M75 A75">
    <cfRule type="duplicateValues" dxfId="2369" priority="555"/>
  </conditionalFormatting>
  <conditionalFormatting sqref="B76:K76">
    <cfRule type="top10" dxfId="2368" priority="551" bottom="1" rank="1"/>
    <cfRule type="top10" dxfId="2367" priority="552" bottom="1" rank="2"/>
    <cfRule type="top10" dxfId="2366" priority="553" bottom="1" rank="3"/>
    <cfRule type="top10" dxfId="2365" priority="554" bottom="1" rank="4"/>
  </conditionalFormatting>
  <conditionalFormatting sqref="M76 A76">
    <cfRule type="duplicateValues" dxfId="2364" priority="550"/>
  </conditionalFormatting>
  <conditionalFormatting sqref="B77:K77">
    <cfRule type="top10" dxfId="2363" priority="546" bottom="1" rank="1"/>
    <cfRule type="top10" dxfId="2362" priority="547" bottom="1" rank="2"/>
    <cfRule type="top10" dxfId="2361" priority="548" bottom="1" rank="3"/>
    <cfRule type="top10" dxfId="2360" priority="549" bottom="1" rank="4"/>
  </conditionalFormatting>
  <conditionalFormatting sqref="M77 A77">
    <cfRule type="duplicateValues" dxfId="2359" priority="545"/>
  </conditionalFormatting>
  <conditionalFormatting sqref="B78:K78">
    <cfRule type="top10" dxfId="2358" priority="541" bottom="1" rank="1"/>
    <cfRule type="top10" dxfId="2357" priority="542" bottom="1" rank="2"/>
    <cfRule type="top10" dxfId="2356" priority="543" bottom="1" rank="3"/>
    <cfRule type="top10" dxfId="2355" priority="544" bottom="1" rank="4"/>
  </conditionalFormatting>
  <conditionalFormatting sqref="M78 A78">
    <cfRule type="duplicateValues" dxfId="2354" priority="540"/>
  </conditionalFormatting>
  <conditionalFormatting sqref="B79:K79">
    <cfRule type="top10" dxfId="2353" priority="536" bottom="1" rank="1"/>
    <cfRule type="top10" dxfId="2352" priority="537" bottom="1" rank="2"/>
    <cfRule type="top10" dxfId="2351" priority="538" bottom="1" rank="3"/>
    <cfRule type="top10" dxfId="2350" priority="539" bottom="1" rank="4"/>
  </conditionalFormatting>
  <conditionalFormatting sqref="M79 A79">
    <cfRule type="duplicateValues" dxfId="2349" priority="535"/>
  </conditionalFormatting>
  <conditionalFormatting sqref="B80:K80">
    <cfRule type="top10" dxfId="2348" priority="531" bottom="1" rank="1"/>
    <cfRule type="top10" dxfId="2347" priority="532" bottom="1" rank="2"/>
    <cfRule type="top10" dxfId="2346" priority="533" bottom="1" rank="3"/>
    <cfRule type="top10" dxfId="2345" priority="534" bottom="1" rank="4"/>
  </conditionalFormatting>
  <conditionalFormatting sqref="M80 A80">
    <cfRule type="duplicateValues" dxfId="2344" priority="530"/>
  </conditionalFormatting>
  <conditionalFormatting sqref="B81:K81">
    <cfRule type="top10" dxfId="2343" priority="526" bottom="1" rank="1"/>
    <cfRule type="top10" dxfId="2342" priority="527" bottom="1" rank="2"/>
    <cfRule type="top10" dxfId="2341" priority="528" bottom="1" rank="3"/>
    <cfRule type="top10" dxfId="2340" priority="529" bottom="1" rank="4"/>
  </conditionalFormatting>
  <conditionalFormatting sqref="M81 A81">
    <cfRule type="duplicateValues" dxfId="2339" priority="525"/>
  </conditionalFormatting>
  <conditionalFormatting sqref="B82:K82">
    <cfRule type="top10" dxfId="2338" priority="521" bottom="1" rank="1"/>
    <cfRule type="top10" dxfId="2337" priority="522" bottom="1" rank="2"/>
    <cfRule type="top10" dxfId="2336" priority="523" bottom="1" rank="3"/>
    <cfRule type="top10" dxfId="2335" priority="524" bottom="1" rank="4"/>
  </conditionalFormatting>
  <conditionalFormatting sqref="M82 A82">
    <cfRule type="duplicateValues" dxfId="2334" priority="520"/>
  </conditionalFormatting>
  <conditionalFormatting sqref="B83:K83">
    <cfRule type="top10" dxfId="2333" priority="516" bottom="1" rank="1"/>
    <cfRule type="top10" dxfId="2332" priority="517" bottom="1" rank="2"/>
    <cfRule type="top10" dxfId="2331" priority="518" bottom="1" rank="3"/>
    <cfRule type="top10" dxfId="2330" priority="519" bottom="1" rank="4"/>
  </conditionalFormatting>
  <conditionalFormatting sqref="M83 A83">
    <cfRule type="duplicateValues" dxfId="2329" priority="515"/>
  </conditionalFormatting>
  <conditionalFormatting sqref="B84:K84">
    <cfRule type="top10" dxfId="2328" priority="511" bottom="1" rank="1"/>
    <cfRule type="top10" dxfId="2327" priority="512" bottom="1" rank="2"/>
    <cfRule type="top10" dxfId="2326" priority="513" bottom="1" rank="3"/>
    <cfRule type="top10" dxfId="2325" priority="514" bottom="1" rank="4"/>
  </conditionalFormatting>
  <conditionalFormatting sqref="M84 A84">
    <cfRule type="duplicateValues" dxfId="2324" priority="510"/>
  </conditionalFormatting>
  <conditionalFormatting sqref="B85:K85">
    <cfRule type="top10" dxfId="2323" priority="506" bottom="1" rank="1"/>
    <cfRule type="top10" dxfId="2322" priority="507" bottom="1" rank="2"/>
    <cfRule type="top10" dxfId="2321" priority="508" bottom="1" rank="3"/>
    <cfRule type="top10" dxfId="2320" priority="509" bottom="1" rank="4"/>
  </conditionalFormatting>
  <conditionalFormatting sqref="M85 A85">
    <cfRule type="duplicateValues" dxfId="2319" priority="505"/>
  </conditionalFormatting>
  <conditionalFormatting sqref="B86:K86">
    <cfRule type="top10" dxfId="2318" priority="501" bottom="1" rank="1"/>
    <cfRule type="top10" dxfId="2317" priority="502" bottom="1" rank="2"/>
    <cfRule type="top10" dxfId="2316" priority="503" bottom="1" rank="3"/>
    <cfRule type="top10" dxfId="2315" priority="504" bottom="1" rank="4"/>
  </conditionalFormatting>
  <conditionalFormatting sqref="M86 A86">
    <cfRule type="duplicateValues" dxfId="2314" priority="500"/>
  </conditionalFormatting>
  <conditionalFormatting sqref="B87:K87">
    <cfRule type="top10" dxfId="2313" priority="496" bottom="1" rank="1"/>
    <cfRule type="top10" dxfId="2312" priority="497" bottom="1" rank="2"/>
    <cfRule type="top10" dxfId="2311" priority="498" bottom="1" rank="3"/>
    <cfRule type="top10" dxfId="2310" priority="499" bottom="1" rank="4"/>
  </conditionalFormatting>
  <conditionalFormatting sqref="M87 A87">
    <cfRule type="duplicateValues" dxfId="2309" priority="495"/>
  </conditionalFormatting>
  <conditionalFormatting sqref="B88:K88">
    <cfRule type="top10" dxfId="2308" priority="491" bottom="1" rank="1"/>
    <cfRule type="top10" dxfId="2307" priority="492" bottom="1" rank="2"/>
    <cfRule type="top10" dxfId="2306" priority="493" bottom="1" rank="3"/>
    <cfRule type="top10" dxfId="2305" priority="494" bottom="1" rank="4"/>
  </conditionalFormatting>
  <conditionalFormatting sqref="M88 A88">
    <cfRule type="duplicateValues" dxfId="2304" priority="490"/>
  </conditionalFormatting>
  <conditionalFormatting sqref="B89:K89">
    <cfRule type="top10" dxfId="2303" priority="486" bottom="1" rank="1"/>
    <cfRule type="top10" dxfId="2302" priority="487" bottom="1" rank="2"/>
    <cfRule type="top10" dxfId="2301" priority="488" bottom="1" rank="3"/>
    <cfRule type="top10" dxfId="2300" priority="489" bottom="1" rank="4"/>
  </conditionalFormatting>
  <conditionalFormatting sqref="M89 A89">
    <cfRule type="duplicateValues" dxfId="2299" priority="485"/>
  </conditionalFormatting>
  <conditionalFormatting sqref="B90:K90">
    <cfRule type="top10" dxfId="2298" priority="481" bottom="1" rank="1"/>
    <cfRule type="top10" dxfId="2297" priority="482" bottom="1" rank="2"/>
    <cfRule type="top10" dxfId="2296" priority="483" bottom="1" rank="3"/>
    <cfRule type="top10" dxfId="2295" priority="484" bottom="1" rank="4"/>
  </conditionalFormatting>
  <conditionalFormatting sqref="M90 A90">
    <cfRule type="duplicateValues" dxfId="2294" priority="480"/>
  </conditionalFormatting>
  <conditionalFormatting sqref="B91:K91">
    <cfRule type="top10" dxfId="2293" priority="476" bottom="1" rank="1"/>
    <cfRule type="top10" dxfId="2292" priority="477" bottom="1" rank="2"/>
    <cfRule type="top10" dxfId="2291" priority="478" bottom="1" rank="3"/>
    <cfRule type="top10" dxfId="2290" priority="479" bottom="1" rank="4"/>
  </conditionalFormatting>
  <conditionalFormatting sqref="M91 A91">
    <cfRule type="duplicateValues" dxfId="2289" priority="475"/>
  </conditionalFormatting>
  <conditionalFormatting sqref="B92:K92">
    <cfRule type="top10" dxfId="2288" priority="471" bottom="1" rank="1"/>
    <cfRule type="top10" dxfId="2287" priority="472" bottom="1" rank="2"/>
    <cfRule type="top10" dxfId="2286" priority="473" bottom="1" rank="3"/>
    <cfRule type="top10" dxfId="2285" priority="474" bottom="1" rank="4"/>
  </conditionalFormatting>
  <conditionalFormatting sqref="M92 A92">
    <cfRule type="duplicateValues" dxfId="2284" priority="470"/>
  </conditionalFormatting>
  <conditionalFormatting sqref="B93:K93">
    <cfRule type="top10" dxfId="2283" priority="466" bottom="1" rank="1"/>
    <cfRule type="top10" dxfId="2282" priority="467" bottom="1" rank="2"/>
    <cfRule type="top10" dxfId="2281" priority="468" bottom="1" rank="3"/>
    <cfRule type="top10" dxfId="2280" priority="469" bottom="1" rank="4"/>
  </conditionalFormatting>
  <conditionalFormatting sqref="M93 A93">
    <cfRule type="duplicateValues" dxfId="2279" priority="465"/>
  </conditionalFormatting>
  <conditionalFormatting sqref="B94:K94">
    <cfRule type="top10" dxfId="2278" priority="461" bottom="1" rank="1"/>
    <cfRule type="top10" dxfId="2277" priority="462" bottom="1" rank="2"/>
    <cfRule type="top10" dxfId="2276" priority="463" bottom="1" rank="3"/>
    <cfRule type="top10" dxfId="2275" priority="464" bottom="1" rank="4"/>
  </conditionalFormatting>
  <conditionalFormatting sqref="M94 A94">
    <cfRule type="duplicateValues" dxfId="2274" priority="460"/>
  </conditionalFormatting>
  <conditionalFormatting sqref="B95:K95">
    <cfRule type="top10" dxfId="2273" priority="456" bottom="1" rank="1"/>
    <cfRule type="top10" dxfId="2272" priority="457" bottom="1" rank="2"/>
    <cfRule type="top10" dxfId="2271" priority="458" bottom="1" rank="3"/>
    <cfRule type="top10" dxfId="2270" priority="459" bottom="1" rank="4"/>
  </conditionalFormatting>
  <conditionalFormatting sqref="M95 A95">
    <cfRule type="duplicateValues" dxfId="2269" priority="455"/>
  </conditionalFormatting>
  <conditionalFormatting sqref="B96:K96">
    <cfRule type="top10" dxfId="2268" priority="451" bottom="1" rank="1"/>
    <cfRule type="top10" dxfId="2267" priority="452" bottom="1" rank="2"/>
    <cfRule type="top10" dxfId="2266" priority="453" bottom="1" rank="3"/>
    <cfRule type="top10" dxfId="2265" priority="454" bottom="1" rank="4"/>
  </conditionalFormatting>
  <conditionalFormatting sqref="M96 A96">
    <cfRule type="duplicateValues" dxfId="2264" priority="450"/>
  </conditionalFormatting>
  <conditionalFormatting sqref="B97:K97">
    <cfRule type="top10" dxfId="2263" priority="446" bottom="1" rank="1"/>
    <cfRule type="top10" dxfId="2262" priority="447" bottom="1" rank="2"/>
    <cfRule type="top10" dxfId="2261" priority="448" bottom="1" rank="3"/>
    <cfRule type="top10" dxfId="2260" priority="449" bottom="1" rank="4"/>
  </conditionalFormatting>
  <conditionalFormatting sqref="M97 A97">
    <cfRule type="duplicateValues" dxfId="2259" priority="445"/>
  </conditionalFormatting>
  <conditionalFormatting sqref="B98:K98">
    <cfRule type="top10" dxfId="2258" priority="441" bottom="1" rank="1"/>
    <cfRule type="top10" dxfId="2257" priority="442" bottom="1" rank="2"/>
    <cfRule type="top10" dxfId="2256" priority="443" bottom="1" rank="3"/>
    <cfRule type="top10" dxfId="2255" priority="444" bottom="1" rank="4"/>
  </conditionalFormatting>
  <conditionalFormatting sqref="M98 A98">
    <cfRule type="duplicateValues" dxfId="2254" priority="440"/>
  </conditionalFormatting>
  <conditionalFormatting sqref="B99:K99">
    <cfRule type="top10" dxfId="2253" priority="436" bottom="1" rank="1"/>
    <cfRule type="top10" dxfId="2252" priority="437" bottom="1" rank="2"/>
    <cfRule type="top10" dxfId="2251" priority="438" bottom="1" rank="3"/>
    <cfRule type="top10" dxfId="2250" priority="439" bottom="1" rank="4"/>
  </conditionalFormatting>
  <conditionalFormatting sqref="M99 A99">
    <cfRule type="duplicateValues" dxfId="2249" priority="435"/>
  </conditionalFormatting>
  <conditionalFormatting sqref="B100:K100">
    <cfRule type="top10" dxfId="2248" priority="431" bottom="1" rank="1"/>
    <cfRule type="top10" dxfId="2247" priority="432" bottom="1" rank="2"/>
    <cfRule type="top10" dxfId="2246" priority="433" bottom="1" rank="3"/>
    <cfRule type="top10" dxfId="2245" priority="434" bottom="1" rank="4"/>
  </conditionalFormatting>
  <conditionalFormatting sqref="M100 A100">
    <cfRule type="duplicateValues" dxfId="2244" priority="430"/>
  </conditionalFormatting>
  <conditionalFormatting sqref="B101:K101">
    <cfRule type="top10" dxfId="2243" priority="426" bottom="1" rank="1"/>
    <cfRule type="top10" dxfId="2242" priority="427" bottom="1" rank="2"/>
    <cfRule type="top10" dxfId="2241" priority="428" bottom="1" rank="3"/>
    <cfRule type="top10" dxfId="2240" priority="429" bottom="1" rank="4"/>
  </conditionalFormatting>
  <conditionalFormatting sqref="M101 A101">
    <cfRule type="duplicateValues" dxfId="2239" priority="425"/>
  </conditionalFormatting>
  <conditionalFormatting sqref="B102:K102">
    <cfRule type="top10" dxfId="2238" priority="421" bottom="1" rank="1"/>
    <cfRule type="top10" dxfId="2237" priority="422" bottom="1" rank="2"/>
    <cfRule type="top10" dxfId="2236" priority="423" bottom="1" rank="3"/>
    <cfRule type="top10" dxfId="2235" priority="424" bottom="1" rank="4"/>
  </conditionalFormatting>
  <conditionalFormatting sqref="M102 A102">
    <cfRule type="duplicateValues" dxfId="2234" priority="420"/>
  </conditionalFormatting>
  <conditionalFormatting sqref="B103:K103">
    <cfRule type="top10" dxfId="2233" priority="416" bottom="1" rank="1"/>
    <cfRule type="top10" dxfId="2232" priority="417" bottom="1" rank="2"/>
    <cfRule type="top10" dxfId="2231" priority="418" bottom="1" rank="3"/>
    <cfRule type="top10" dxfId="2230" priority="419" bottom="1" rank="4"/>
  </conditionalFormatting>
  <conditionalFormatting sqref="M103 A103">
    <cfRule type="duplicateValues" dxfId="2229" priority="415"/>
  </conditionalFormatting>
  <conditionalFormatting sqref="B104:K104">
    <cfRule type="top10" dxfId="2228" priority="411" bottom="1" rank="1"/>
    <cfRule type="top10" dxfId="2227" priority="412" bottom="1" rank="2"/>
    <cfRule type="top10" dxfId="2226" priority="413" bottom="1" rank="3"/>
    <cfRule type="top10" dxfId="2225" priority="414" bottom="1" rank="4"/>
  </conditionalFormatting>
  <conditionalFormatting sqref="M104 A104">
    <cfRule type="duplicateValues" dxfId="2224" priority="410"/>
  </conditionalFormatting>
  <conditionalFormatting sqref="B105:K105">
    <cfRule type="top10" dxfId="2223" priority="406" bottom="1" rank="1"/>
    <cfRule type="top10" dxfId="2222" priority="407" bottom="1" rank="2"/>
    <cfRule type="top10" dxfId="2221" priority="408" bottom="1" rank="3"/>
    <cfRule type="top10" dxfId="2220" priority="409" bottom="1" rank="4"/>
  </conditionalFormatting>
  <conditionalFormatting sqref="M105 A105">
    <cfRule type="duplicateValues" dxfId="2219" priority="405"/>
  </conditionalFormatting>
  <conditionalFormatting sqref="N7">
    <cfRule type="duplicateValues" dxfId="2218" priority="404"/>
  </conditionalFormatting>
  <conditionalFormatting sqref="N8">
    <cfRule type="duplicateValues" dxfId="2217" priority="403"/>
  </conditionalFormatting>
  <conditionalFormatting sqref="N9">
    <cfRule type="duplicateValues" dxfId="2216" priority="402"/>
  </conditionalFormatting>
  <conditionalFormatting sqref="N10">
    <cfRule type="duplicateValues" dxfId="2215" priority="401"/>
  </conditionalFormatting>
  <conditionalFormatting sqref="N11">
    <cfRule type="duplicateValues" dxfId="2214" priority="400"/>
  </conditionalFormatting>
  <conditionalFormatting sqref="N12">
    <cfRule type="duplicateValues" dxfId="2213" priority="399"/>
  </conditionalFormatting>
  <conditionalFormatting sqref="N13">
    <cfRule type="duplicateValues" dxfId="2212" priority="398"/>
  </conditionalFormatting>
  <conditionalFormatting sqref="N14">
    <cfRule type="duplicateValues" dxfId="2211" priority="397"/>
  </conditionalFormatting>
  <conditionalFormatting sqref="N15">
    <cfRule type="duplicateValues" dxfId="2210" priority="396"/>
  </conditionalFormatting>
  <conditionalFormatting sqref="N16">
    <cfRule type="duplicateValues" dxfId="2209" priority="395"/>
  </conditionalFormatting>
  <conditionalFormatting sqref="N17">
    <cfRule type="duplicateValues" dxfId="2208" priority="394"/>
  </conditionalFormatting>
  <conditionalFormatting sqref="N18">
    <cfRule type="duplicateValues" dxfId="2207" priority="393"/>
  </conditionalFormatting>
  <conditionalFormatting sqref="N19">
    <cfRule type="duplicateValues" dxfId="2206" priority="392"/>
  </conditionalFormatting>
  <conditionalFormatting sqref="N20">
    <cfRule type="duplicateValues" dxfId="2205" priority="391"/>
  </conditionalFormatting>
  <conditionalFormatting sqref="N21">
    <cfRule type="duplicateValues" dxfId="2204" priority="390"/>
  </conditionalFormatting>
  <conditionalFormatting sqref="N22">
    <cfRule type="duplicateValues" dxfId="2203" priority="389"/>
  </conditionalFormatting>
  <conditionalFormatting sqref="N23">
    <cfRule type="duplicateValues" dxfId="2202" priority="388"/>
  </conditionalFormatting>
  <conditionalFormatting sqref="N24">
    <cfRule type="duplicateValues" dxfId="2201" priority="387"/>
  </conditionalFormatting>
  <conditionalFormatting sqref="N25">
    <cfRule type="duplicateValues" dxfId="2200" priority="386"/>
  </conditionalFormatting>
  <conditionalFormatting sqref="N26">
    <cfRule type="duplicateValues" dxfId="2199" priority="385"/>
  </conditionalFormatting>
  <conditionalFormatting sqref="N27">
    <cfRule type="duplicateValues" dxfId="2198" priority="384"/>
  </conditionalFormatting>
  <conditionalFormatting sqref="N28">
    <cfRule type="duplicateValues" dxfId="2197" priority="383"/>
  </conditionalFormatting>
  <conditionalFormatting sqref="N29">
    <cfRule type="duplicateValues" dxfId="2196" priority="382"/>
  </conditionalFormatting>
  <conditionalFormatting sqref="N30">
    <cfRule type="duplicateValues" dxfId="2195" priority="381"/>
  </conditionalFormatting>
  <conditionalFormatting sqref="N31">
    <cfRule type="duplicateValues" dxfId="2194" priority="380"/>
  </conditionalFormatting>
  <conditionalFormatting sqref="N32">
    <cfRule type="duplicateValues" dxfId="2193" priority="379"/>
  </conditionalFormatting>
  <conditionalFormatting sqref="N33">
    <cfRule type="duplicateValues" dxfId="2192" priority="378"/>
  </conditionalFormatting>
  <conditionalFormatting sqref="N34">
    <cfRule type="duplicateValues" dxfId="2191" priority="377"/>
  </conditionalFormatting>
  <conditionalFormatting sqref="N35">
    <cfRule type="duplicateValues" dxfId="2190" priority="376"/>
  </conditionalFormatting>
  <conditionalFormatting sqref="N36">
    <cfRule type="duplicateValues" dxfId="2189" priority="375"/>
  </conditionalFormatting>
  <conditionalFormatting sqref="N37">
    <cfRule type="duplicateValues" dxfId="2188" priority="374"/>
  </conditionalFormatting>
  <conditionalFormatting sqref="N38">
    <cfRule type="duplicateValues" dxfId="2187" priority="373"/>
  </conditionalFormatting>
  <conditionalFormatting sqref="N39">
    <cfRule type="duplicateValues" dxfId="2186" priority="372"/>
  </conditionalFormatting>
  <conditionalFormatting sqref="N40">
    <cfRule type="duplicateValues" dxfId="2185" priority="371"/>
  </conditionalFormatting>
  <conditionalFormatting sqref="N41">
    <cfRule type="duplicateValues" dxfId="2184" priority="370"/>
  </conditionalFormatting>
  <conditionalFormatting sqref="N42">
    <cfRule type="duplicateValues" dxfId="2183" priority="369"/>
  </conditionalFormatting>
  <conditionalFormatting sqref="N43">
    <cfRule type="duplicateValues" dxfId="2182" priority="368"/>
  </conditionalFormatting>
  <conditionalFormatting sqref="N44">
    <cfRule type="duplicateValues" dxfId="2181" priority="367"/>
  </conditionalFormatting>
  <conditionalFormatting sqref="N45">
    <cfRule type="duplicateValues" dxfId="2180" priority="366"/>
  </conditionalFormatting>
  <conditionalFormatting sqref="N46">
    <cfRule type="duplicateValues" dxfId="2179" priority="365"/>
  </conditionalFormatting>
  <conditionalFormatting sqref="N47">
    <cfRule type="duplicateValues" dxfId="2178" priority="364"/>
  </conditionalFormatting>
  <conditionalFormatting sqref="N48">
    <cfRule type="duplicateValues" dxfId="2177" priority="363"/>
  </conditionalFormatting>
  <conditionalFormatting sqref="N49">
    <cfRule type="duplicateValues" dxfId="2176" priority="362"/>
  </conditionalFormatting>
  <conditionalFormatting sqref="N50">
    <cfRule type="duplicateValues" dxfId="2175" priority="361"/>
  </conditionalFormatting>
  <conditionalFormatting sqref="N51">
    <cfRule type="duplicateValues" dxfId="2174" priority="360"/>
  </conditionalFormatting>
  <conditionalFormatting sqref="N52">
    <cfRule type="duplicateValues" dxfId="2173" priority="359"/>
  </conditionalFormatting>
  <conditionalFormatting sqref="N53">
    <cfRule type="duplicateValues" dxfId="2172" priority="358"/>
  </conditionalFormatting>
  <conditionalFormatting sqref="N54">
    <cfRule type="duplicateValues" dxfId="2171" priority="357"/>
  </conditionalFormatting>
  <conditionalFormatting sqref="N55">
    <cfRule type="duplicateValues" dxfId="2170" priority="356"/>
  </conditionalFormatting>
  <conditionalFormatting sqref="N56">
    <cfRule type="duplicateValues" dxfId="2169" priority="355"/>
  </conditionalFormatting>
  <conditionalFormatting sqref="N57">
    <cfRule type="duplicateValues" dxfId="2168" priority="354"/>
  </conditionalFormatting>
  <conditionalFormatting sqref="N58">
    <cfRule type="duplicateValues" dxfId="2167" priority="353"/>
  </conditionalFormatting>
  <conditionalFormatting sqref="N59">
    <cfRule type="duplicateValues" dxfId="2166" priority="352"/>
  </conditionalFormatting>
  <conditionalFormatting sqref="N60">
    <cfRule type="duplicateValues" dxfId="2165" priority="351"/>
  </conditionalFormatting>
  <conditionalFormatting sqref="N61">
    <cfRule type="duplicateValues" dxfId="2164" priority="350"/>
  </conditionalFormatting>
  <conditionalFormatting sqref="N62">
    <cfRule type="duplicateValues" dxfId="2163" priority="349"/>
  </conditionalFormatting>
  <conditionalFormatting sqref="N63">
    <cfRule type="duplicateValues" dxfId="2162" priority="348"/>
  </conditionalFormatting>
  <conditionalFormatting sqref="N64">
    <cfRule type="duplicateValues" dxfId="2161" priority="347"/>
  </conditionalFormatting>
  <conditionalFormatting sqref="N65">
    <cfRule type="duplicateValues" dxfId="2160" priority="346"/>
  </conditionalFormatting>
  <conditionalFormatting sqref="N66">
    <cfRule type="duplicateValues" dxfId="2159" priority="345"/>
  </conditionalFormatting>
  <conditionalFormatting sqref="N67">
    <cfRule type="duplicateValues" dxfId="2158" priority="344"/>
  </conditionalFormatting>
  <conditionalFormatting sqref="N68">
    <cfRule type="duplicateValues" dxfId="2157" priority="343"/>
  </conditionalFormatting>
  <conditionalFormatting sqref="N69">
    <cfRule type="duplicateValues" dxfId="2156" priority="342"/>
  </conditionalFormatting>
  <conditionalFormatting sqref="N70">
    <cfRule type="duplicateValues" dxfId="2155" priority="341"/>
  </conditionalFormatting>
  <conditionalFormatting sqref="N71">
    <cfRule type="duplicateValues" dxfId="2154" priority="340"/>
  </conditionalFormatting>
  <conditionalFormatting sqref="N72">
    <cfRule type="duplicateValues" dxfId="2153" priority="339"/>
  </conditionalFormatting>
  <conditionalFormatting sqref="N73">
    <cfRule type="duplicateValues" dxfId="2152" priority="338"/>
  </conditionalFormatting>
  <conditionalFormatting sqref="N74">
    <cfRule type="duplicateValues" dxfId="2151" priority="337"/>
  </conditionalFormatting>
  <conditionalFormatting sqref="N75">
    <cfRule type="duplicateValues" dxfId="2150" priority="336"/>
  </conditionalFormatting>
  <conditionalFormatting sqref="N76">
    <cfRule type="duplicateValues" dxfId="2149" priority="335"/>
  </conditionalFormatting>
  <conditionalFormatting sqref="N77">
    <cfRule type="duplicateValues" dxfId="2148" priority="334"/>
  </conditionalFormatting>
  <conditionalFormatting sqref="N78">
    <cfRule type="duplicateValues" dxfId="2147" priority="333"/>
  </conditionalFormatting>
  <conditionalFormatting sqref="N79">
    <cfRule type="duplicateValues" dxfId="2146" priority="332"/>
  </conditionalFormatting>
  <conditionalFormatting sqref="N80">
    <cfRule type="duplicateValues" dxfId="2145" priority="331"/>
  </conditionalFormatting>
  <conditionalFormatting sqref="N81">
    <cfRule type="duplicateValues" dxfId="2144" priority="330"/>
  </conditionalFormatting>
  <conditionalFormatting sqref="N82">
    <cfRule type="duplicateValues" dxfId="2143" priority="329"/>
  </conditionalFormatting>
  <conditionalFormatting sqref="N83">
    <cfRule type="duplicateValues" dxfId="2142" priority="328"/>
  </conditionalFormatting>
  <conditionalFormatting sqref="N84">
    <cfRule type="duplicateValues" dxfId="2141" priority="327"/>
  </conditionalFormatting>
  <conditionalFormatting sqref="N85">
    <cfRule type="duplicateValues" dxfId="2140" priority="326"/>
  </conditionalFormatting>
  <conditionalFormatting sqref="N86">
    <cfRule type="duplicateValues" dxfId="2139" priority="325"/>
  </conditionalFormatting>
  <conditionalFormatting sqref="N87">
    <cfRule type="duplicateValues" dxfId="2138" priority="324"/>
  </conditionalFormatting>
  <conditionalFormatting sqref="N88">
    <cfRule type="duplicateValues" dxfId="2137" priority="323"/>
  </conditionalFormatting>
  <conditionalFormatting sqref="N89">
    <cfRule type="duplicateValues" dxfId="2136" priority="322"/>
  </conditionalFormatting>
  <conditionalFormatting sqref="N90">
    <cfRule type="duplicateValues" dxfId="2135" priority="321"/>
  </conditionalFormatting>
  <conditionalFormatting sqref="N91">
    <cfRule type="duplicateValues" dxfId="2134" priority="320"/>
  </conditionalFormatting>
  <conditionalFormatting sqref="N92">
    <cfRule type="duplicateValues" dxfId="2133" priority="319"/>
  </conditionalFormatting>
  <conditionalFormatting sqref="N93">
    <cfRule type="duplicateValues" dxfId="2132" priority="318"/>
  </conditionalFormatting>
  <conditionalFormatting sqref="N94">
    <cfRule type="duplicateValues" dxfId="2131" priority="317"/>
  </conditionalFormatting>
  <conditionalFormatting sqref="N95">
    <cfRule type="duplicateValues" dxfId="2130" priority="316"/>
  </conditionalFormatting>
  <conditionalFormatting sqref="N96">
    <cfRule type="duplicateValues" dxfId="2129" priority="315"/>
  </conditionalFormatting>
  <conditionalFormatting sqref="N97">
    <cfRule type="duplicateValues" dxfId="2128" priority="314"/>
  </conditionalFormatting>
  <conditionalFormatting sqref="N98">
    <cfRule type="duplicateValues" dxfId="2127" priority="313"/>
  </conditionalFormatting>
  <conditionalFormatting sqref="N99">
    <cfRule type="duplicateValues" dxfId="2126" priority="312"/>
  </conditionalFormatting>
  <conditionalFormatting sqref="N100">
    <cfRule type="duplicateValues" dxfId="2125" priority="311"/>
  </conditionalFormatting>
  <conditionalFormatting sqref="N101">
    <cfRule type="duplicateValues" dxfId="2124" priority="310"/>
  </conditionalFormatting>
  <conditionalFormatting sqref="N102">
    <cfRule type="duplicateValues" dxfId="2123" priority="309"/>
  </conditionalFormatting>
  <conditionalFormatting sqref="N103">
    <cfRule type="duplicateValues" dxfId="2122" priority="308"/>
  </conditionalFormatting>
  <conditionalFormatting sqref="N104">
    <cfRule type="duplicateValues" dxfId="2121" priority="307"/>
  </conditionalFormatting>
  <conditionalFormatting sqref="N105">
    <cfRule type="duplicateValues" dxfId="2120" priority="306"/>
  </conditionalFormatting>
  <conditionalFormatting sqref="M6:N105">
    <cfRule type="expression" dxfId="2119" priority="305">
      <formula>ISNA($N6)</formula>
    </cfRule>
  </conditionalFormatting>
  <conditionalFormatting sqref="R6:R17">
    <cfRule type="colorScale" priority="304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U6">
    <cfRule type="duplicateValues" dxfId="2118" priority="303"/>
  </conditionalFormatting>
  <conditionalFormatting sqref="U7">
    <cfRule type="duplicateValues" dxfId="2117" priority="302"/>
  </conditionalFormatting>
  <conditionalFormatting sqref="U8">
    <cfRule type="duplicateValues" dxfId="2116" priority="301"/>
  </conditionalFormatting>
  <conditionalFormatting sqref="U9">
    <cfRule type="duplicateValues" dxfId="2115" priority="300"/>
  </conditionalFormatting>
  <conditionalFormatting sqref="U10">
    <cfRule type="duplicateValues" dxfId="2114" priority="299"/>
  </conditionalFormatting>
  <conditionalFormatting sqref="U11">
    <cfRule type="duplicateValues" dxfId="2113" priority="298"/>
  </conditionalFormatting>
  <conditionalFormatting sqref="U12">
    <cfRule type="duplicateValues" dxfId="2112" priority="297"/>
  </conditionalFormatting>
  <conditionalFormatting sqref="U13">
    <cfRule type="duplicateValues" dxfId="2111" priority="296"/>
  </conditionalFormatting>
  <conditionalFormatting sqref="U14">
    <cfRule type="duplicateValues" dxfId="2110" priority="295"/>
  </conditionalFormatting>
  <conditionalFormatting sqref="U15">
    <cfRule type="duplicateValues" dxfId="2109" priority="294"/>
  </conditionalFormatting>
  <conditionalFormatting sqref="U16">
    <cfRule type="duplicateValues" dxfId="2108" priority="293"/>
  </conditionalFormatting>
  <conditionalFormatting sqref="U17">
    <cfRule type="duplicateValues" dxfId="2107" priority="292"/>
  </conditionalFormatting>
  <conditionalFormatting sqref="U18">
    <cfRule type="duplicateValues" dxfId="2106" priority="291"/>
  </conditionalFormatting>
  <conditionalFormatting sqref="U19">
    <cfRule type="duplicateValues" dxfId="2105" priority="290"/>
  </conditionalFormatting>
  <conditionalFormatting sqref="U20">
    <cfRule type="duplicateValues" dxfId="2104" priority="289"/>
  </conditionalFormatting>
  <conditionalFormatting sqref="U21">
    <cfRule type="duplicateValues" dxfId="2103" priority="288"/>
  </conditionalFormatting>
  <conditionalFormatting sqref="U22">
    <cfRule type="duplicateValues" dxfId="2102" priority="287"/>
  </conditionalFormatting>
  <conditionalFormatting sqref="U23">
    <cfRule type="duplicateValues" dxfId="2101" priority="286"/>
  </conditionalFormatting>
  <conditionalFormatting sqref="U24">
    <cfRule type="duplicateValues" dxfId="2100" priority="285"/>
  </conditionalFormatting>
  <conditionalFormatting sqref="U25">
    <cfRule type="duplicateValues" dxfId="2099" priority="284"/>
  </conditionalFormatting>
  <conditionalFormatting sqref="U26">
    <cfRule type="duplicateValues" dxfId="2098" priority="283"/>
  </conditionalFormatting>
  <conditionalFormatting sqref="U27">
    <cfRule type="duplicateValues" dxfId="2097" priority="282"/>
  </conditionalFormatting>
  <conditionalFormatting sqref="U28">
    <cfRule type="duplicateValues" dxfId="2096" priority="281"/>
  </conditionalFormatting>
  <conditionalFormatting sqref="U29">
    <cfRule type="duplicateValues" dxfId="2095" priority="280"/>
  </conditionalFormatting>
  <conditionalFormatting sqref="U30">
    <cfRule type="duplicateValues" dxfId="2094" priority="279"/>
  </conditionalFormatting>
  <conditionalFormatting sqref="U31">
    <cfRule type="duplicateValues" dxfId="2093" priority="278"/>
  </conditionalFormatting>
  <conditionalFormatting sqref="U32">
    <cfRule type="duplicateValues" dxfId="2092" priority="277"/>
  </conditionalFormatting>
  <conditionalFormatting sqref="U33">
    <cfRule type="duplicateValues" dxfId="2091" priority="276"/>
  </conditionalFormatting>
  <conditionalFormatting sqref="U34">
    <cfRule type="duplicateValues" dxfId="2090" priority="275"/>
  </conditionalFormatting>
  <conditionalFormatting sqref="U35">
    <cfRule type="duplicateValues" dxfId="2089" priority="274"/>
  </conditionalFormatting>
  <conditionalFormatting sqref="U36">
    <cfRule type="duplicateValues" dxfId="2088" priority="273"/>
  </conditionalFormatting>
  <conditionalFormatting sqref="U37">
    <cfRule type="duplicateValues" dxfId="2087" priority="272"/>
  </conditionalFormatting>
  <conditionalFormatting sqref="U38">
    <cfRule type="duplicateValues" dxfId="2086" priority="271"/>
  </conditionalFormatting>
  <conditionalFormatting sqref="U39">
    <cfRule type="duplicateValues" dxfId="2085" priority="270"/>
  </conditionalFormatting>
  <conditionalFormatting sqref="U40">
    <cfRule type="duplicateValues" dxfId="2084" priority="269"/>
  </conditionalFormatting>
  <conditionalFormatting sqref="U41">
    <cfRule type="duplicateValues" dxfId="2083" priority="268"/>
  </conditionalFormatting>
  <conditionalFormatting sqref="U42">
    <cfRule type="duplicateValues" dxfId="2082" priority="267"/>
  </conditionalFormatting>
  <conditionalFormatting sqref="U43">
    <cfRule type="duplicateValues" dxfId="2081" priority="266"/>
  </conditionalFormatting>
  <conditionalFormatting sqref="U44">
    <cfRule type="duplicateValues" dxfId="2080" priority="265"/>
  </conditionalFormatting>
  <conditionalFormatting sqref="U45">
    <cfRule type="duplicateValues" dxfId="2079" priority="264"/>
  </conditionalFormatting>
  <conditionalFormatting sqref="U46">
    <cfRule type="duplicateValues" dxfId="2078" priority="263"/>
  </conditionalFormatting>
  <conditionalFormatting sqref="U47">
    <cfRule type="duplicateValues" dxfId="2077" priority="262"/>
  </conditionalFormatting>
  <conditionalFormatting sqref="U48">
    <cfRule type="duplicateValues" dxfId="2076" priority="261"/>
  </conditionalFormatting>
  <conditionalFormatting sqref="U49">
    <cfRule type="duplicateValues" dxfId="2075" priority="260"/>
  </conditionalFormatting>
  <conditionalFormatting sqref="U50">
    <cfRule type="duplicateValues" dxfId="2074" priority="259"/>
  </conditionalFormatting>
  <conditionalFormatting sqref="U51">
    <cfRule type="duplicateValues" dxfId="2073" priority="258"/>
  </conditionalFormatting>
  <conditionalFormatting sqref="U52">
    <cfRule type="duplicateValues" dxfId="2072" priority="257"/>
  </conditionalFormatting>
  <conditionalFormatting sqref="U53">
    <cfRule type="duplicateValues" dxfId="2071" priority="256"/>
  </conditionalFormatting>
  <conditionalFormatting sqref="U54">
    <cfRule type="duplicateValues" dxfId="2070" priority="255"/>
  </conditionalFormatting>
  <conditionalFormatting sqref="U55">
    <cfRule type="duplicateValues" dxfId="2069" priority="254"/>
  </conditionalFormatting>
  <conditionalFormatting sqref="U56">
    <cfRule type="duplicateValues" dxfId="2068" priority="253"/>
  </conditionalFormatting>
  <conditionalFormatting sqref="U57">
    <cfRule type="duplicateValues" dxfId="2067" priority="252"/>
  </conditionalFormatting>
  <conditionalFormatting sqref="U58">
    <cfRule type="duplicateValues" dxfId="2066" priority="251"/>
  </conditionalFormatting>
  <conditionalFormatting sqref="U59">
    <cfRule type="duplicateValues" dxfId="2065" priority="250"/>
  </conditionalFormatting>
  <conditionalFormatting sqref="U60">
    <cfRule type="duplicateValues" dxfId="2064" priority="249"/>
  </conditionalFormatting>
  <conditionalFormatting sqref="U61">
    <cfRule type="duplicateValues" dxfId="2063" priority="248"/>
  </conditionalFormatting>
  <conditionalFormatting sqref="U62">
    <cfRule type="duplicateValues" dxfId="2062" priority="247"/>
  </conditionalFormatting>
  <conditionalFormatting sqref="U63">
    <cfRule type="duplicateValues" dxfId="2061" priority="246"/>
  </conditionalFormatting>
  <conditionalFormatting sqref="U64">
    <cfRule type="duplicateValues" dxfId="2060" priority="245"/>
  </conditionalFormatting>
  <conditionalFormatting sqref="U65">
    <cfRule type="duplicateValues" dxfId="2059" priority="244"/>
  </conditionalFormatting>
  <conditionalFormatting sqref="U66">
    <cfRule type="duplicateValues" dxfId="2058" priority="243"/>
  </conditionalFormatting>
  <conditionalFormatting sqref="U67">
    <cfRule type="duplicateValues" dxfId="2057" priority="242"/>
  </conditionalFormatting>
  <conditionalFormatting sqref="U68">
    <cfRule type="duplicateValues" dxfId="2056" priority="241"/>
  </conditionalFormatting>
  <conditionalFormatting sqref="U69">
    <cfRule type="duplicateValues" dxfId="2055" priority="240"/>
  </conditionalFormatting>
  <conditionalFormatting sqref="U70">
    <cfRule type="duplicateValues" dxfId="2054" priority="239"/>
  </conditionalFormatting>
  <conditionalFormatting sqref="U71">
    <cfRule type="duplicateValues" dxfId="2053" priority="238"/>
  </conditionalFormatting>
  <conditionalFormatting sqref="U72">
    <cfRule type="duplicateValues" dxfId="2052" priority="237"/>
  </conditionalFormatting>
  <conditionalFormatting sqref="U73">
    <cfRule type="duplicateValues" dxfId="2051" priority="236"/>
  </conditionalFormatting>
  <conditionalFormatting sqref="U74">
    <cfRule type="duplicateValues" dxfId="2050" priority="235"/>
  </conditionalFormatting>
  <conditionalFormatting sqref="U75">
    <cfRule type="duplicateValues" dxfId="2049" priority="234"/>
  </conditionalFormatting>
  <conditionalFormatting sqref="U76">
    <cfRule type="duplicateValues" dxfId="2048" priority="233"/>
  </conditionalFormatting>
  <conditionalFormatting sqref="U77">
    <cfRule type="duplicateValues" dxfId="2047" priority="232"/>
  </conditionalFormatting>
  <conditionalFormatting sqref="U78">
    <cfRule type="duplicateValues" dxfId="2046" priority="231"/>
  </conditionalFormatting>
  <conditionalFormatting sqref="U79">
    <cfRule type="duplicateValues" dxfId="2045" priority="230"/>
  </conditionalFormatting>
  <conditionalFormatting sqref="U80">
    <cfRule type="duplicateValues" dxfId="2044" priority="229"/>
  </conditionalFormatting>
  <conditionalFormatting sqref="U81">
    <cfRule type="duplicateValues" dxfId="2043" priority="228"/>
  </conditionalFormatting>
  <conditionalFormatting sqref="U82">
    <cfRule type="duplicateValues" dxfId="2042" priority="227"/>
  </conditionalFormatting>
  <conditionalFormatting sqref="U83">
    <cfRule type="duplicateValues" dxfId="2041" priority="226"/>
  </conditionalFormatting>
  <conditionalFormatting sqref="U84">
    <cfRule type="duplicateValues" dxfId="2040" priority="225"/>
  </conditionalFormatting>
  <conditionalFormatting sqref="U85">
    <cfRule type="duplicateValues" dxfId="2039" priority="224"/>
  </conditionalFormatting>
  <conditionalFormatting sqref="U86">
    <cfRule type="duplicateValues" dxfId="2038" priority="223"/>
  </conditionalFormatting>
  <conditionalFormatting sqref="U87">
    <cfRule type="duplicateValues" dxfId="2037" priority="222"/>
  </conditionalFormatting>
  <conditionalFormatting sqref="U88">
    <cfRule type="duplicateValues" dxfId="2036" priority="221"/>
  </conditionalFormatting>
  <conditionalFormatting sqref="U89">
    <cfRule type="duplicateValues" dxfId="2035" priority="220"/>
  </conditionalFormatting>
  <conditionalFormatting sqref="U90">
    <cfRule type="duplicateValues" dxfId="2034" priority="219"/>
  </conditionalFormatting>
  <conditionalFormatting sqref="U91">
    <cfRule type="duplicateValues" dxfId="2033" priority="218"/>
  </conditionalFormatting>
  <conditionalFormatting sqref="U92">
    <cfRule type="duplicateValues" dxfId="2032" priority="217"/>
  </conditionalFormatting>
  <conditionalFormatting sqref="U93">
    <cfRule type="duplicateValues" dxfId="2031" priority="216"/>
  </conditionalFormatting>
  <conditionalFormatting sqref="U94">
    <cfRule type="duplicateValues" dxfId="2030" priority="215"/>
  </conditionalFormatting>
  <conditionalFormatting sqref="U95">
    <cfRule type="duplicateValues" dxfId="2029" priority="214"/>
  </conditionalFormatting>
  <conditionalFormatting sqref="U96">
    <cfRule type="duplicateValues" dxfId="2028" priority="213"/>
  </conditionalFormatting>
  <conditionalFormatting sqref="U97">
    <cfRule type="duplicateValues" dxfId="2027" priority="212"/>
  </conditionalFormatting>
  <conditionalFormatting sqref="U98">
    <cfRule type="duplicateValues" dxfId="2026" priority="211"/>
  </conditionalFormatting>
  <conditionalFormatting sqref="U99">
    <cfRule type="duplicateValues" dxfId="2025" priority="210"/>
  </conditionalFormatting>
  <conditionalFormatting sqref="U100">
    <cfRule type="duplicateValues" dxfId="2024" priority="209"/>
  </conditionalFormatting>
  <conditionalFormatting sqref="U101">
    <cfRule type="duplicateValues" dxfId="2023" priority="208"/>
  </conditionalFormatting>
  <conditionalFormatting sqref="U102">
    <cfRule type="duplicateValues" dxfId="2022" priority="207"/>
  </conditionalFormatting>
  <conditionalFormatting sqref="U103">
    <cfRule type="duplicateValues" dxfId="2021" priority="206"/>
  </conditionalFormatting>
  <conditionalFormatting sqref="U104">
    <cfRule type="duplicateValues" dxfId="2020" priority="205"/>
  </conditionalFormatting>
  <conditionalFormatting sqref="U105">
    <cfRule type="duplicateValues" dxfId="2019" priority="204"/>
  </conditionalFormatting>
  <conditionalFormatting sqref="U6:U105">
    <cfRule type="expression" dxfId="2018" priority="203">
      <formula>ISNA($N6)</formula>
    </cfRule>
  </conditionalFormatting>
  <conditionalFormatting sqref="V6">
    <cfRule type="duplicateValues" dxfId="2017" priority="202"/>
  </conditionalFormatting>
  <conditionalFormatting sqref="V7">
    <cfRule type="duplicateValues" dxfId="2016" priority="201"/>
  </conditionalFormatting>
  <conditionalFormatting sqref="V8">
    <cfRule type="duplicateValues" dxfId="2015" priority="200"/>
  </conditionalFormatting>
  <conditionalFormatting sqref="V9">
    <cfRule type="duplicateValues" dxfId="2014" priority="199"/>
  </conditionalFormatting>
  <conditionalFormatting sqref="V10">
    <cfRule type="duplicateValues" dxfId="2013" priority="198"/>
  </conditionalFormatting>
  <conditionalFormatting sqref="V11">
    <cfRule type="duplicateValues" dxfId="2012" priority="197"/>
  </conditionalFormatting>
  <conditionalFormatting sqref="V12">
    <cfRule type="duplicateValues" dxfId="2011" priority="196"/>
  </conditionalFormatting>
  <conditionalFormatting sqref="V13">
    <cfRule type="duplicateValues" dxfId="2010" priority="195"/>
  </conditionalFormatting>
  <conditionalFormatting sqref="V14">
    <cfRule type="duplicateValues" dxfId="2009" priority="194"/>
  </conditionalFormatting>
  <conditionalFormatting sqref="V15">
    <cfRule type="duplicateValues" dxfId="2008" priority="193"/>
  </conditionalFormatting>
  <conditionalFormatting sqref="V16">
    <cfRule type="duplicateValues" dxfId="2007" priority="192"/>
  </conditionalFormatting>
  <conditionalFormatting sqref="V17">
    <cfRule type="duplicateValues" dxfId="2006" priority="191"/>
  </conditionalFormatting>
  <conditionalFormatting sqref="V18">
    <cfRule type="duplicateValues" dxfId="2005" priority="190"/>
  </conditionalFormatting>
  <conditionalFormatting sqref="V19">
    <cfRule type="duplicateValues" dxfId="2004" priority="189"/>
  </conditionalFormatting>
  <conditionalFormatting sqref="V20">
    <cfRule type="duplicateValues" dxfId="2003" priority="188"/>
  </conditionalFormatting>
  <conditionalFormatting sqref="V21">
    <cfRule type="duplicateValues" dxfId="2002" priority="187"/>
  </conditionalFormatting>
  <conditionalFormatting sqref="V22">
    <cfRule type="duplicateValues" dxfId="2001" priority="186"/>
  </conditionalFormatting>
  <conditionalFormatting sqref="V23">
    <cfRule type="duplicateValues" dxfId="2000" priority="185"/>
  </conditionalFormatting>
  <conditionalFormatting sqref="V24">
    <cfRule type="duplicateValues" dxfId="1999" priority="184"/>
  </conditionalFormatting>
  <conditionalFormatting sqref="V25">
    <cfRule type="duplicateValues" dxfId="1998" priority="183"/>
  </conditionalFormatting>
  <conditionalFormatting sqref="V26">
    <cfRule type="duplicateValues" dxfId="1997" priority="182"/>
  </conditionalFormatting>
  <conditionalFormatting sqref="V27">
    <cfRule type="duplicateValues" dxfId="1996" priority="181"/>
  </conditionalFormatting>
  <conditionalFormatting sqref="V28">
    <cfRule type="duplicateValues" dxfId="1995" priority="180"/>
  </conditionalFormatting>
  <conditionalFormatting sqref="V29">
    <cfRule type="duplicateValues" dxfId="1994" priority="179"/>
  </conditionalFormatting>
  <conditionalFormatting sqref="V30">
    <cfRule type="duplicateValues" dxfId="1993" priority="178"/>
  </conditionalFormatting>
  <conditionalFormatting sqref="V31">
    <cfRule type="duplicateValues" dxfId="1992" priority="177"/>
  </conditionalFormatting>
  <conditionalFormatting sqref="V32">
    <cfRule type="duplicateValues" dxfId="1991" priority="176"/>
  </conditionalFormatting>
  <conditionalFormatting sqref="V33">
    <cfRule type="duplicateValues" dxfId="1990" priority="175"/>
  </conditionalFormatting>
  <conditionalFormatting sqref="V34">
    <cfRule type="duplicateValues" dxfId="1989" priority="174"/>
  </conditionalFormatting>
  <conditionalFormatting sqref="V35">
    <cfRule type="duplicateValues" dxfId="1988" priority="173"/>
  </conditionalFormatting>
  <conditionalFormatting sqref="V36">
    <cfRule type="duplicateValues" dxfId="1987" priority="172"/>
  </conditionalFormatting>
  <conditionalFormatting sqref="V37">
    <cfRule type="duplicateValues" dxfId="1986" priority="171"/>
  </conditionalFormatting>
  <conditionalFormatting sqref="V38">
    <cfRule type="duplicateValues" dxfId="1985" priority="170"/>
  </conditionalFormatting>
  <conditionalFormatting sqref="V39">
    <cfRule type="duplicateValues" dxfId="1984" priority="169"/>
  </conditionalFormatting>
  <conditionalFormatting sqref="V40">
    <cfRule type="duplicateValues" dxfId="1983" priority="168"/>
  </conditionalFormatting>
  <conditionalFormatting sqref="V41">
    <cfRule type="duplicateValues" dxfId="1982" priority="167"/>
  </conditionalFormatting>
  <conditionalFormatting sqref="V42">
    <cfRule type="duplicateValues" dxfId="1981" priority="166"/>
  </conditionalFormatting>
  <conditionalFormatting sqref="V43">
    <cfRule type="duplicateValues" dxfId="1980" priority="165"/>
  </conditionalFormatting>
  <conditionalFormatting sqref="V44">
    <cfRule type="duplicateValues" dxfId="1979" priority="164"/>
  </conditionalFormatting>
  <conditionalFormatting sqref="V45">
    <cfRule type="duplicateValues" dxfId="1978" priority="163"/>
  </conditionalFormatting>
  <conditionalFormatting sqref="V46">
    <cfRule type="duplicateValues" dxfId="1977" priority="162"/>
  </conditionalFormatting>
  <conditionalFormatting sqref="V47">
    <cfRule type="duplicateValues" dxfId="1976" priority="161"/>
  </conditionalFormatting>
  <conditionalFormatting sqref="V48">
    <cfRule type="duplicateValues" dxfId="1975" priority="160"/>
  </conditionalFormatting>
  <conditionalFormatting sqref="V49">
    <cfRule type="duplicateValues" dxfId="1974" priority="159"/>
  </conditionalFormatting>
  <conditionalFormatting sqref="V50">
    <cfRule type="duplicateValues" dxfId="1973" priority="158"/>
  </conditionalFormatting>
  <conditionalFormatting sqref="V51">
    <cfRule type="duplicateValues" dxfId="1972" priority="157"/>
  </conditionalFormatting>
  <conditionalFormatting sqref="V52">
    <cfRule type="duplicateValues" dxfId="1971" priority="156"/>
  </conditionalFormatting>
  <conditionalFormatting sqref="V53">
    <cfRule type="duplicateValues" dxfId="1970" priority="155"/>
  </conditionalFormatting>
  <conditionalFormatting sqref="V54">
    <cfRule type="duplicateValues" dxfId="1969" priority="154"/>
  </conditionalFormatting>
  <conditionalFormatting sqref="V55">
    <cfRule type="duplicateValues" dxfId="1968" priority="153"/>
  </conditionalFormatting>
  <conditionalFormatting sqref="V56">
    <cfRule type="duplicateValues" dxfId="1967" priority="152"/>
  </conditionalFormatting>
  <conditionalFormatting sqref="V57">
    <cfRule type="duplicateValues" dxfId="1966" priority="151"/>
  </conditionalFormatting>
  <conditionalFormatting sqref="V58">
    <cfRule type="duplicateValues" dxfId="1965" priority="150"/>
  </conditionalFormatting>
  <conditionalFormatting sqref="V59">
    <cfRule type="duplicateValues" dxfId="1964" priority="149"/>
  </conditionalFormatting>
  <conditionalFormatting sqref="V60">
    <cfRule type="duplicateValues" dxfId="1963" priority="148"/>
  </conditionalFormatting>
  <conditionalFormatting sqref="V61">
    <cfRule type="duplicateValues" dxfId="1962" priority="147"/>
  </conditionalFormatting>
  <conditionalFormatting sqref="V62">
    <cfRule type="duplicateValues" dxfId="1961" priority="146"/>
  </conditionalFormatting>
  <conditionalFormatting sqref="V63">
    <cfRule type="duplicateValues" dxfId="1960" priority="145"/>
  </conditionalFormatting>
  <conditionalFormatting sqref="V64">
    <cfRule type="duplicateValues" dxfId="1959" priority="144"/>
  </conditionalFormatting>
  <conditionalFormatting sqref="V65">
    <cfRule type="duplicateValues" dxfId="1958" priority="143"/>
  </conditionalFormatting>
  <conditionalFormatting sqref="V66">
    <cfRule type="duplicateValues" dxfId="1957" priority="142"/>
  </conditionalFormatting>
  <conditionalFormatting sqref="V67">
    <cfRule type="duplicateValues" dxfId="1956" priority="141"/>
  </conditionalFormatting>
  <conditionalFormatting sqref="V68">
    <cfRule type="duplicateValues" dxfId="1955" priority="140"/>
  </conditionalFormatting>
  <conditionalFormatting sqref="V69">
    <cfRule type="duplicateValues" dxfId="1954" priority="139"/>
  </conditionalFormatting>
  <conditionalFormatting sqref="V70">
    <cfRule type="duplicateValues" dxfId="1953" priority="138"/>
  </conditionalFormatting>
  <conditionalFormatting sqref="V71">
    <cfRule type="duplicateValues" dxfId="1952" priority="137"/>
  </conditionalFormatting>
  <conditionalFormatting sqref="V72">
    <cfRule type="duplicateValues" dxfId="1951" priority="136"/>
  </conditionalFormatting>
  <conditionalFormatting sqref="V73">
    <cfRule type="duplicateValues" dxfId="1950" priority="135"/>
  </conditionalFormatting>
  <conditionalFormatting sqref="V74">
    <cfRule type="duplicateValues" dxfId="1949" priority="134"/>
  </conditionalFormatting>
  <conditionalFormatting sqref="V75">
    <cfRule type="duplicateValues" dxfId="1948" priority="133"/>
  </conditionalFormatting>
  <conditionalFormatting sqref="V76">
    <cfRule type="duplicateValues" dxfId="1947" priority="132"/>
  </conditionalFormatting>
  <conditionalFormatting sqref="V77">
    <cfRule type="duplicateValues" dxfId="1946" priority="131"/>
  </conditionalFormatting>
  <conditionalFormatting sqref="V78">
    <cfRule type="duplicateValues" dxfId="1945" priority="130"/>
  </conditionalFormatting>
  <conditionalFormatting sqref="V79">
    <cfRule type="duplicateValues" dxfId="1944" priority="129"/>
  </conditionalFormatting>
  <conditionalFormatting sqref="V80">
    <cfRule type="duplicateValues" dxfId="1943" priority="128"/>
  </conditionalFormatting>
  <conditionalFormatting sqref="V81">
    <cfRule type="duplicateValues" dxfId="1942" priority="127"/>
  </conditionalFormatting>
  <conditionalFormatting sqref="V82">
    <cfRule type="duplicateValues" dxfId="1941" priority="126"/>
  </conditionalFormatting>
  <conditionalFormatting sqref="V83">
    <cfRule type="duplicateValues" dxfId="1940" priority="125"/>
  </conditionalFormatting>
  <conditionalFormatting sqref="V84">
    <cfRule type="duplicateValues" dxfId="1939" priority="124"/>
  </conditionalFormatting>
  <conditionalFormatting sqref="V85">
    <cfRule type="duplicateValues" dxfId="1938" priority="123"/>
  </conditionalFormatting>
  <conditionalFormatting sqref="V86">
    <cfRule type="duplicateValues" dxfId="1937" priority="122"/>
  </conditionalFormatting>
  <conditionalFormatting sqref="V87">
    <cfRule type="duplicateValues" dxfId="1936" priority="121"/>
  </conditionalFormatting>
  <conditionalFormatting sqref="V88">
    <cfRule type="duplicateValues" dxfId="1935" priority="120"/>
  </conditionalFormatting>
  <conditionalFormatting sqref="V89">
    <cfRule type="duplicateValues" dxfId="1934" priority="119"/>
  </conditionalFormatting>
  <conditionalFormatting sqref="V90">
    <cfRule type="duplicateValues" dxfId="1933" priority="118"/>
  </conditionalFormatting>
  <conditionalFormatting sqref="V91">
    <cfRule type="duplicateValues" dxfId="1932" priority="117"/>
  </conditionalFormatting>
  <conditionalFormatting sqref="V92">
    <cfRule type="duplicateValues" dxfId="1931" priority="116"/>
  </conditionalFormatting>
  <conditionalFormatting sqref="V93">
    <cfRule type="duplicateValues" dxfId="1930" priority="115"/>
  </conditionalFormatting>
  <conditionalFormatting sqref="V94">
    <cfRule type="duplicateValues" dxfId="1929" priority="114"/>
  </conditionalFormatting>
  <conditionalFormatting sqref="V95">
    <cfRule type="duplicateValues" dxfId="1928" priority="113"/>
  </conditionalFormatting>
  <conditionalFormatting sqref="V96">
    <cfRule type="duplicateValues" dxfId="1927" priority="112"/>
  </conditionalFormatting>
  <conditionalFormatting sqref="V97">
    <cfRule type="duplicateValues" dxfId="1926" priority="111"/>
  </conditionalFormatting>
  <conditionalFormatting sqref="V98">
    <cfRule type="duplicateValues" dxfId="1925" priority="110"/>
  </conditionalFormatting>
  <conditionalFormatting sqref="V99">
    <cfRule type="duplicateValues" dxfId="1924" priority="109"/>
  </conditionalFormatting>
  <conditionalFormatting sqref="V100">
    <cfRule type="duplicateValues" dxfId="1923" priority="108"/>
  </conditionalFormatting>
  <conditionalFormatting sqref="V101">
    <cfRule type="duplicateValues" dxfId="1922" priority="107"/>
  </conditionalFormatting>
  <conditionalFormatting sqref="V102">
    <cfRule type="duplicateValues" dxfId="1921" priority="106"/>
  </conditionalFormatting>
  <conditionalFormatting sqref="V103">
    <cfRule type="duplicateValues" dxfId="1920" priority="105"/>
  </conditionalFormatting>
  <conditionalFormatting sqref="V104">
    <cfRule type="duplicateValues" dxfId="1919" priority="104"/>
  </conditionalFormatting>
  <conditionalFormatting sqref="V105">
    <cfRule type="duplicateValues" dxfId="1918" priority="103"/>
  </conditionalFormatting>
  <conditionalFormatting sqref="V6:V105">
    <cfRule type="expression" dxfId="1917" priority="102">
      <formula>ISNA($N6)</formula>
    </cfRule>
  </conditionalFormatting>
  <conditionalFormatting sqref="W6">
    <cfRule type="duplicateValues" dxfId="1916" priority="101"/>
  </conditionalFormatting>
  <conditionalFormatting sqref="W7">
    <cfRule type="duplicateValues" dxfId="1915" priority="100"/>
  </conditionalFormatting>
  <conditionalFormatting sqref="W8">
    <cfRule type="duplicateValues" dxfId="1914" priority="99"/>
  </conditionalFormatting>
  <conditionalFormatting sqref="W9">
    <cfRule type="duplicateValues" dxfId="1913" priority="98"/>
  </conditionalFormatting>
  <conditionalFormatting sqref="W10">
    <cfRule type="duplicateValues" dxfId="1912" priority="97"/>
  </conditionalFormatting>
  <conditionalFormatting sqref="W11">
    <cfRule type="duplicateValues" dxfId="1911" priority="96"/>
  </conditionalFormatting>
  <conditionalFormatting sqref="W12">
    <cfRule type="duplicateValues" dxfId="1910" priority="95"/>
  </conditionalFormatting>
  <conditionalFormatting sqref="W13">
    <cfRule type="duplicateValues" dxfId="1909" priority="94"/>
  </conditionalFormatting>
  <conditionalFormatting sqref="W14">
    <cfRule type="duplicateValues" dxfId="1908" priority="93"/>
  </conditionalFormatting>
  <conditionalFormatting sqref="W15">
    <cfRule type="duplicateValues" dxfId="1907" priority="92"/>
  </conditionalFormatting>
  <conditionalFormatting sqref="W16">
    <cfRule type="duplicateValues" dxfId="1906" priority="91"/>
  </conditionalFormatting>
  <conditionalFormatting sqref="W17">
    <cfRule type="duplicateValues" dxfId="1905" priority="90"/>
  </conditionalFormatting>
  <conditionalFormatting sqref="W18">
    <cfRule type="duplicateValues" dxfId="1904" priority="89"/>
  </conditionalFormatting>
  <conditionalFormatting sqref="W19">
    <cfRule type="duplicateValues" dxfId="1903" priority="88"/>
  </conditionalFormatting>
  <conditionalFormatting sqref="W20">
    <cfRule type="duplicateValues" dxfId="1902" priority="87"/>
  </conditionalFormatting>
  <conditionalFormatting sqref="W21">
    <cfRule type="duplicateValues" dxfId="1901" priority="86"/>
  </conditionalFormatting>
  <conditionalFormatting sqref="W22">
    <cfRule type="duplicateValues" dxfId="1900" priority="85"/>
  </conditionalFormatting>
  <conditionalFormatting sqref="W23">
    <cfRule type="duplicateValues" dxfId="1899" priority="84"/>
  </conditionalFormatting>
  <conditionalFormatting sqref="W24">
    <cfRule type="duplicateValues" dxfId="1898" priority="83"/>
  </conditionalFormatting>
  <conditionalFormatting sqref="W25">
    <cfRule type="duplicateValues" dxfId="1897" priority="82"/>
  </conditionalFormatting>
  <conditionalFormatting sqref="W26">
    <cfRule type="duplicateValues" dxfId="1896" priority="81"/>
  </conditionalFormatting>
  <conditionalFormatting sqref="W27">
    <cfRule type="duplicateValues" dxfId="1895" priority="80"/>
  </conditionalFormatting>
  <conditionalFormatting sqref="W28">
    <cfRule type="duplicateValues" dxfId="1894" priority="79"/>
  </conditionalFormatting>
  <conditionalFormatting sqref="W29">
    <cfRule type="duplicateValues" dxfId="1893" priority="78"/>
  </conditionalFormatting>
  <conditionalFormatting sqref="W30">
    <cfRule type="duplicateValues" dxfId="1892" priority="77"/>
  </conditionalFormatting>
  <conditionalFormatting sqref="W31">
    <cfRule type="duplicateValues" dxfId="1891" priority="76"/>
  </conditionalFormatting>
  <conditionalFormatting sqref="W32">
    <cfRule type="duplicateValues" dxfId="1890" priority="75"/>
  </conditionalFormatting>
  <conditionalFormatting sqref="W33">
    <cfRule type="duplicateValues" dxfId="1889" priority="74"/>
  </conditionalFormatting>
  <conditionalFormatting sqref="W34">
    <cfRule type="duplicateValues" dxfId="1888" priority="73"/>
  </conditionalFormatting>
  <conditionalFormatting sqref="W35">
    <cfRule type="duplicateValues" dxfId="1887" priority="72"/>
  </conditionalFormatting>
  <conditionalFormatting sqref="W36">
    <cfRule type="duplicateValues" dxfId="1886" priority="71"/>
  </conditionalFormatting>
  <conditionalFormatting sqref="W37">
    <cfRule type="duplicateValues" dxfId="1885" priority="70"/>
  </conditionalFormatting>
  <conditionalFormatting sqref="W38">
    <cfRule type="duplicateValues" dxfId="1884" priority="69"/>
  </conditionalFormatting>
  <conditionalFormatting sqref="W39">
    <cfRule type="duplicateValues" dxfId="1883" priority="68"/>
  </conditionalFormatting>
  <conditionalFormatting sqref="W40">
    <cfRule type="duplicateValues" dxfId="1882" priority="67"/>
  </conditionalFormatting>
  <conditionalFormatting sqref="W41">
    <cfRule type="duplicateValues" dxfId="1881" priority="66"/>
  </conditionalFormatting>
  <conditionalFormatting sqref="W42">
    <cfRule type="duplicateValues" dxfId="1880" priority="65"/>
  </conditionalFormatting>
  <conditionalFormatting sqref="W43">
    <cfRule type="duplicateValues" dxfId="1879" priority="64"/>
  </conditionalFormatting>
  <conditionalFormatting sqref="W44">
    <cfRule type="duplicateValues" dxfId="1878" priority="63"/>
  </conditionalFormatting>
  <conditionalFormatting sqref="W45">
    <cfRule type="duplicateValues" dxfId="1877" priority="62"/>
  </conditionalFormatting>
  <conditionalFormatting sqref="W46">
    <cfRule type="duplicateValues" dxfId="1876" priority="61"/>
  </conditionalFormatting>
  <conditionalFormatting sqref="W47">
    <cfRule type="duplicateValues" dxfId="1875" priority="60"/>
  </conditionalFormatting>
  <conditionalFormatting sqref="W48">
    <cfRule type="duplicateValues" dxfId="1874" priority="59"/>
  </conditionalFormatting>
  <conditionalFormatting sqref="W49">
    <cfRule type="duplicateValues" dxfId="1873" priority="58"/>
  </conditionalFormatting>
  <conditionalFormatting sqref="W50">
    <cfRule type="duplicateValues" dxfId="1872" priority="57"/>
  </conditionalFormatting>
  <conditionalFormatting sqref="W51">
    <cfRule type="duplicateValues" dxfId="1871" priority="56"/>
  </conditionalFormatting>
  <conditionalFormatting sqref="W52">
    <cfRule type="duplicateValues" dxfId="1870" priority="55"/>
  </conditionalFormatting>
  <conditionalFormatting sqref="W53">
    <cfRule type="duplicateValues" dxfId="1869" priority="54"/>
  </conditionalFormatting>
  <conditionalFormatting sqref="W54">
    <cfRule type="duplicateValues" dxfId="1868" priority="53"/>
  </conditionalFormatting>
  <conditionalFormatting sqref="W55">
    <cfRule type="duplicateValues" dxfId="1867" priority="52"/>
  </conditionalFormatting>
  <conditionalFormatting sqref="W56">
    <cfRule type="duplicateValues" dxfId="1866" priority="51"/>
  </conditionalFormatting>
  <conditionalFormatting sqref="W57">
    <cfRule type="duplicateValues" dxfId="1865" priority="50"/>
  </conditionalFormatting>
  <conditionalFormatting sqref="W58">
    <cfRule type="duplicateValues" dxfId="1864" priority="49"/>
  </conditionalFormatting>
  <conditionalFormatting sqref="W59">
    <cfRule type="duplicateValues" dxfId="1863" priority="48"/>
  </conditionalFormatting>
  <conditionalFormatting sqref="W60">
    <cfRule type="duplicateValues" dxfId="1862" priority="47"/>
  </conditionalFormatting>
  <conditionalFormatting sqref="W61">
    <cfRule type="duplicateValues" dxfId="1861" priority="46"/>
  </conditionalFormatting>
  <conditionalFormatting sqref="W62">
    <cfRule type="duplicateValues" dxfId="1860" priority="45"/>
  </conditionalFormatting>
  <conditionalFormatting sqref="W63">
    <cfRule type="duplicateValues" dxfId="1859" priority="44"/>
  </conditionalFormatting>
  <conditionalFormatting sqref="W64">
    <cfRule type="duplicateValues" dxfId="1858" priority="43"/>
  </conditionalFormatting>
  <conditionalFormatting sqref="W65">
    <cfRule type="duplicateValues" dxfId="1857" priority="42"/>
  </conditionalFormatting>
  <conditionalFormatting sqref="W66">
    <cfRule type="duplicateValues" dxfId="1856" priority="41"/>
  </conditionalFormatting>
  <conditionalFormatting sqref="W67">
    <cfRule type="duplicateValues" dxfId="1855" priority="40"/>
  </conditionalFormatting>
  <conditionalFormatting sqref="W68">
    <cfRule type="duplicateValues" dxfId="1854" priority="39"/>
  </conditionalFormatting>
  <conditionalFormatting sqref="W69">
    <cfRule type="duplicateValues" dxfId="1853" priority="38"/>
  </conditionalFormatting>
  <conditionalFormatting sqref="W70">
    <cfRule type="duplicateValues" dxfId="1852" priority="37"/>
  </conditionalFormatting>
  <conditionalFormatting sqref="W71">
    <cfRule type="duplicateValues" dxfId="1851" priority="36"/>
  </conditionalFormatting>
  <conditionalFormatting sqref="W72">
    <cfRule type="duplicateValues" dxfId="1850" priority="35"/>
  </conditionalFormatting>
  <conditionalFormatting sqref="W73">
    <cfRule type="duplicateValues" dxfId="1849" priority="34"/>
  </conditionalFormatting>
  <conditionalFormatting sqref="W74">
    <cfRule type="duplicateValues" dxfId="1848" priority="33"/>
  </conditionalFormatting>
  <conditionalFormatting sqref="W75">
    <cfRule type="duplicateValues" dxfId="1847" priority="32"/>
  </conditionalFormatting>
  <conditionalFormatting sqref="W76">
    <cfRule type="duplicateValues" dxfId="1846" priority="31"/>
  </conditionalFormatting>
  <conditionalFormatting sqref="W77">
    <cfRule type="duplicateValues" dxfId="1845" priority="30"/>
  </conditionalFormatting>
  <conditionalFormatting sqref="W78">
    <cfRule type="duplicateValues" dxfId="1844" priority="29"/>
  </conditionalFormatting>
  <conditionalFormatting sqref="W79">
    <cfRule type="duplicateValues" dxfId="1843" priority="28"/>
  </conditionalFormatting>
  <conditionalFormatting sqref="W80">
    <cfRule type="duplicateValues" dxfId="1842" priority="27"/>
  </conditionalFormatting>
  <conditionalFormatting sqref="W81">
    <cfRule type="duplicateValues" dxfId="1841" priority="26"/>
  </conditionalFormatting>
  <conditionalFormatting sqref="W82">
    <cfRule type="duplicateValues" dxfId="1840" priority="25"/>
  </conditionalFormatting>
  <conditionalFormatting sqref="W83">
    <cfRule type="duplicateValues" dxfId="1839" priority="24"/>
  </conditionalFormatting>
  <conditionalFormatting sqref="W84">
    <cfRule type="duplicateValues" dxfId="1838" priority="23"/>
  </conditionalFormatting>
  <conditionalFormatting sqref="W85">
    <cfRule type="duplicateValues" dxfId="1837" priority="22"/>
  </conditionalFormatting>
  <conditionalFormatting sqref="W86">
    <cfRule type="duplicateValues" dxfId="1836" priority="21"/>
  </conditionalFormatting>
  <conditionalFormatting sqref="W87">
    <cfRule type="duplicateValues" dxfId="1835" priority="20"/>
  </conditionalFormatting>
  <conditionalFormatting sqref="W88">
    <cfRule type="duplicateValues" dxfId="1834" priority="19"/>
  </conditionalFormatting>
  <conditionalFormatting sqref="W89">
    <cfRule type="duplicateValues" dxfId="1833" priority="18"/>
  </conditionalFormatting>
  <conditionalFormatting sqref="W90">
    <cfRule type="duplicateValues" dxfId="1832" priority="17"/>
  </conditionalFormatting>
  <conditionalFormatting sqref="W91">
    <cfRule type="duplicateValues" dxfId="1831" priority="16"/>
  </conditionalFormatting>
  <conditionalFormatting sqref="W92">
    <cfRule type="duplicateValues" dxfId="1830" priority="15"/>
  </conditionalFormatting>
  <conditionalFormatting sqref="W93">
    <cfRule type="duplicateValues" dxfId="1829" priority="14"/>
  </conditionalFormatting>
  <conditionalFormatting sqref="W94">
    <cfRule type="duplicateValues" dxfId="1828" priority="13"/>
  </conditionalFormatting>
  <conditionalFormatting sqref="W95">
    <cfRule type="duplicateValues" dxfId="1827" priority="12"/>
  </conditionalFormatting>
  <conditionalFormatting sqref="W96">
    <cfRule type="duplicateValues" dxfId="1826" priority="11"/>
  </conditionalFormatting>
  <conditionalFormatting sqref="W97">
    <cfRule type="duplicateValues" dxfId="1825" priority="10"/>
  </conditionalFormatting>
  <conditionalFormatting sqref="W98">
    <cfRule type="duplicateValues" dxfId="1824" priority="9"/>
  </conditionalFormatting>
  <conditionalFormatting sqref="W99">
    <cfRule type="duplicateValues" dxfId="1823" priority="8"/>
  </conditionalFormatting>
  <conditionalFormatting sqref="W100">
    <cfRule type="duplicateValues" dxfId="1822" priority="7"/>
  </conditionalFormatting>
  <conditionalFormatting sqref="W101">
    <cfRule type="duplicateValues" dxfId="1821" priority="6"/>
  </conditionalFormatting>
  <conditionalFormatting sqref="W102">
    <cfRule type="duplicateValues" dxfId="1820" priority="5"/>
  </conditionalFormatting>
  <conditionalFormatting sqref="W103">
    <cfRule type="duplicateValues" dxfId="1819" priority="4"/>
  </conditionalFormatting>
  <conditionalFormatting sqref="W104">
    <cfRule type="duplicateValues" dxfId="1818" priority="3"/>
  </conditionalFormatting>
  <conditionalFormatting sqref="W105">
    <cfRule type="duplicateValues" dxfId="1817" priority="2"/>
  </conditionalFormatting>
  <conditionalFormatting sqref="W6:W105">
    <cfRule type="expression" dxfId="1816" priority="1">
      <formula>ISNA($N6)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workbookViewId="0">
      <selection activeCell="B6" sqref="B6:K105"/>
    </sheetView>
  </sheetViews>
  <sheetFormatPr defaultRowHeight="15" x14ac:dyDescent="0.25"/>
  <cols>
    <col min="1" max="1" width="14.5703125" style="8" bestFit="1" customWidth="1"/>
    <col min="2" max="2" width="9.140625" style="2" customWidth="1"/>
    <col min="3" max="12" width="9.140625" style="2"/>
    <col min="13" max="13" width="18.28515625" style="2" customWidth="1"/>
    <col min="14" max="14" width="9.140625" style="3"/>
    <col min="15" max="15" width="9.140625" style="4"/>
    <col min="16" max="16" width="9.140625" style="2"/>
    <col min="17" max="17" width="16.5703125" style="2" bestFit="1" customWidth="1"/>
    <col min="18" max="16384" width="9.140625" style="2"/>
  </cols>
  <sheetData>
    <row r="1" spans="1:23" x14ac:dyDescent="0.25">
      <c r="A1" s="31" t="s">
        <v>0</v>
      </c>
      <c r="B1" s="65" t="s">
        <v>57</v>
      </c>
      <c r="C1" s="65" t="s">
        <v>57</v>
      </c>
      <c r="D1" s="65" t="s">
        <v>57</v>
      </c>
      <c r="E1" s="32" t="s">
        <v>4</v>
      </c>
      <c r="F1" s="62"/>
      <c r="G1" s="65" t="s">
        <v>61</v>
      </c>
      <c r="H1" s="65" t="s">
        <v>61</v>
      </c>
      <c r="I1" s="32" t="s">
        <v>2</v>
      </c>
      <c r="J1" s="65" t="s">
        <v>59</v>
      </c>
      <c r="K1" s="66" t="s">
        <v>59</v>
      </c>
    </row>
    <row r="2" spans="1:23" ht="15.75" thickBot="1" x14ac:dyDescent="0.3">
      <c r="A2" s="33" t="s">
        <v>1</v>
      </c>
      <c r="B2" s="67" t="s">
        <v>58</v>
      </c>
      <c r="C2" s="67" t="s">
        <v>58</v>
      </c>
      <c r="D2" s="67" t="s">
        <v>58</v>
      </c>
      <c r="E2" s="34" t="s">
        <v>3</v>
      </c>
      <c r="F2" s="63"/>
      <c r="G2" s="67" t="s">
        <v>62</v>
      </c>
      <c r="H2" s="67" t="s">
        <v>62</v>
      </c>
      <c r="I2" s="34" t="s">
        <v>24</v>
      </c>
      <c r="J2" s="67" t="s">
        <v>60</v>
      </c>
      <c r="K2" s="68" t="s">
        <v>60</v>
      </c>
      <c r="M2" s="5"/>
    </row>
    <row r="3" spans="1:23" x14ac:dyDescent="0.25">
      <c r="A3" s="6"/>
    </row>
    <row r="4" spans="1:23" ht="15.75" thickBot="1" x14ac:dyDescent="0.3">
      <c r="A4" s="2"/>
      <c r="B4" s="125" t="s">
        <v>22</v>
      </c>
      <c r="C4" s="125"/>
      <c r="D4" s="125"/>
      <c r="E4" s="125"/>
      <c r="F4" s="125"/>
      <c r="G4" s="125"/>
      <c r="H4" s="125"/>
      <c r="I4" s="125"/>
      <c r="J4" s="125"/>
      <c r="K4" s="125"/>
    </row>
    <row r="5" spans="1:23" s="6" customFormat="1" ht="15.75" thickBot="1" x14ac:dyDescent="0.3">
      <c r="A5" s="6" t="s">
        <v>23</v>
      </c>
      <c r="B5" s="9" t="s">
        <v>63</v>
      </c>
      <c r="C5" s="1" t="s">
        <v>64</v>
      </c>
      <c r="D5" s="1" t="s">
        <v>65</v>
      </c>
      <c r="E5" s="1" t="s">
        <v>66</v>
      </c>
      <c r="F5" s="1" t="b">
        <v>1</v>
      </c>
      <c r="G5" s="1" t="s">
        <v>67</v>
      </c>
      <c r="H5" s="1" t="s">
        <v>68</v>
      </c>
      <c r="I5" s="1" t="s">
        <v>69</v>
      </c>
      <c r="J5" s="1" t="s">
        <v>70</v>
      </c>
      <c r="K5" s="10" t="s">
        <v>71</v>
      </c>
      <c r="M5" s="14" t="s">
        <v>16</v>
      </c>
      <c r="N5" s="15" t="s">
        <v>17</v>
      </c>
      <c r="O5" s="7"/>
      <c r="Q5" s="6" t="s">
        <v>18</v>
      </c>
      <c r="R5" s="28" t="s">
        <v>19</v>
      </c>
      <c r="S5" s="10" t="s">
        <v>20</v>
      </c>
      <c r="U5" s="6" t="s">
        <v>29</v>
      </c>
      <c r="V5" s="6" t="s">
        <v>28</v>
      </c>
      <c r="W5" s="6" t="s">
        <v>30</v>
      </c>
    </row>
    <row r="6" spans="1:23" x14ac:dyDescent="0.25">
      <c r="A6" s="11" t="s">
        <v>63</v>
      </c>
      <c r="B6" s="41">
        <v>6.8640252949181493</v>
      </c>
      <c r="C6" s="42">
        <v>6.4215786543476181</v>
      </c>
      <c r="D6" s="42">
        <v>8.3545683263074082</v>
      </c>
      <c r="E6" s="42">
        <v>5.710127147009417</v>
      </c>
      <c r="F6" s="42">
        <v>6.932311092975846</v>
      </c>
      <c r="G6" s="42">
        <v>4.729536325843533</v>
      </c>
      <c r="H6" s="42">
        <v>6.2655893111915821</v>
      </c>
      <c r="I6" s="42">
        <v>5.0529056646181436</v>
      </c>
      <c r="J6" s="42">
        <v>6.537408258396912</v>
      </c>
      <c r="K6" s="43">
        <v>5.0400857785796749</v>
      </c>
      <c r="M6" s="16" t="str">
        <f t="shared" ref="M6:M69" si="0">INDEX($B$5:$K$5,MATCH(MIN($B6:$K6),$B6:$K6,0))</f>
        <v>TRUMPET</v>
      </c>
      <c r="N6" s="20" t="b">
        <f t="shared" ref="N6:N69" si="1">$M6 = $A6</f>
        <v>0</v>
      </c>
      <c r="Q6" s="22" t="s">
        <v>7</v>
      </c>
      <c r="R6" s="25">
        <f>IF(ISERR($O$15)," ",$O$15)</f>
        <v>0</v>
      </c>
      <c r="S6" s="20">
        <f>(10 - COUNTIF($N6:$N15,"#N/A"))</f>
        <v>5</v>
      </c>
      <c r="U6" s="16" t="str">
        <f t="shared" ref="U6:U69" si="2">INDEX($B$5:$K$5,MATCH(MIN($B6:$K6),$B6:$K6,0))</f>
        <v>TRUMPET</v>
      </c>
      <c r="V6" s="16">
        <f>MIN(B6:K6)</f>
        <v>4.729536325843533</v>
      </c>
      <c r="W6" s="16">
        <f>SMALL(B6:K6,2)-V6</f>
        <v>0.31054945273614187</v>
      </c>
    </row>
    <row r="7" spans="1:23" x14ac:dyDescent="0.25">
      <c r="A7" s="12" t="s">
        <v>63</v>
      </c>
      <c r="B7" s="44">
        <v>3.7434478117682941</v>
      </c>
      <c r="C7" s="45">
        <v>3.3247671943699046</v>
      </c>
      <c r="D7" s="45">
        <v>5.5071453543491877</v>
      </c>
      <c r="E7" s="45">
        <v>5.3983449575373239</v>
      </c>
      <c r="F7" s="45">
        <v>4.9267793565109157</v>
      </c>
      <c r="G7" s="45">
        <v>3.5563086725326181</v>
      </c>
      <c r="H7" s="45">
        <v>1.8689234370848027</v>
      </c>
      <c r="I7" s="45">
        <v>2.7098740469492624</v>
      </c>
      <c r="J7" s="45">
        <v>1.6467198859707326</v>
      </c>
      <c r="K7" s="46">
        <v>3.14097040818117</v>
      </c>
      <c r="M7" s="18" t="str">
        <f t="shared" si="0"/>
        <v>DAVE</v>
      </c>
      <c r="N7" s="17" t="b">
        <f t="shared" si="1"/>
        <v>0</v>
      </c>
      <c r="Q7" s="23" t="s">
        <v>6</v>
      </c>
      <c r="R7" s="26">
        <f>IF(ISERR($O$25)," ",$O$25)</f>
        <v>0</v>
      </c>
      <c r="S7" s="17">
        <f>(10 - COUNTIF($N16:$N25,"#N/A"))</f>
        <v>5</v>
      </c>
      <c r="U7" s="18" t="str">
        <f t="shared" si="2"/>
        <v>DAVE</v>
      </c>
      <c r="V7" s="18">
        <f t="shared" ref="V7:V70" si="3">MIN(B7:K7)</f>
        <v>1.6467198859707326</v>
      </c>
      <c r="W7" s="18">
        <f t="shared" ref="W7:W70" si="4">SMALL(B7:K7,2)-V7</f>
        <v>0.22220355111407009</v>
      </c>
    </row>
    <row r="8" spans="1:23" x14ac:dyDescent="0.25">
      <c r="A8" s="12" t="s">
        <v>63</v>
      </c>
      <c r="B8" s="44">
        <v>3.9910356869958572</v>
      </c>
      <c r="C8" s="45">
        <v>3.9502372408560937</v>
      </c>
      <c r="D8" s="45">
        <v>6.5545899135963577</v>
      </c>
      <c r="E8" s="45">
        <v>6.2826052317663201</v>
      </c>
      <c r="F8" s="45">
        <v>5.5030969447728451</v>
      </c>
      <c r="G8" s="45">
        <v>3.8013179410236511</v>
      </c>
      <c r="H8" s="45">
        <v>2.1741738201606111</v>
      </c>
      <c r="I8" s="45">
        <v>3.1117117690440566</v>
      </c>
      <c r="J8" s="45">
        <v>2.2316145300807939</v>
      </c>
      <c r="K8" s="46">
        <v>4.0464446733836628</v>
      </c>
      <c r="M8" s="18" t="str">
        <f t="shared" si="0"/>
        <v>JASON</v>
      </c>
      <c r="N8" s="17" t="b">
        <f t="shared" si="1"/>
        <v>0</v>
      </c>
      <c r="Q8" s="23" t="s">
        <v>8</v>
      </c>
      <c r="R8" s="26">
        <f>IF(ISERR($O$35)," ",$O$35)</f>
        <v>0</v>
      </c>
      <c r="S8" s="17">
        <f>(10 - COUNTIF($N26:$N35,"#N/A"))</f>
        <v>5</v>
      </c>
      <c r="U8" s="18" t="str">
        <f t="shared" si="2"/>
        <v>JASON</v>
      </c>
      <c r="V8" s="18">
        <f t="shared" si="3"/>
        <v>2.1741738201606111</v>
      </c>
      <c r="W8" s="18">
        <f t="shared" si="4"/>
        <v>5.7440709920182798E-2</v>
      </c>
    </row>
    <row r="9" spans="1:23" x14ac:dyDescent="0.25">
      <c r="A9" s="12" t="s">
        <v>63</v>
      </c>
      <c r="B9" s="44">
        <v>3.5206371012223401</v>
      </c>
      <c r="C9" s="45">
        <v>3.7342516955082994</v>
      </c>
      <c r="D9" s="45">
        <v>5.997174237604896</v>
      </c>
      <c r="E9" s="45">
        <v>5.8529476517775558</v>
      </c>
      <c r="F9" s="45">
        <v>4.4830833313197278</v>
      </c>
      <c r="G9" s="45">
        <v>3.6239095576853342</v>
      </c>
      <c r="H9" s="45">
        <v>2.2070433175183952</v>
      </c>
      <c r="I9" s="45">
        <v>2.5745832899811494</v>
      </c>
      <c r="J9" s="45">
        <v>2.219418724833762</v>
      </c>
      <c r="K9" s="46">
        <v>3.6949682637634047</v>
      </c>
      <c r="M9" s="18" t="str">
        <f t="shared" si="0"/>
        <v>JASON</v>
      </c>
      <c r="N9" s="17" t="b">
        <f t="shared" si="1"/>
        <v>0</v>
      </c>
      <c r="Q9" s="23" t="s">
        <v>9</v>
      </c>
      <c r="R9" s="26">
        <f>IF(ISERR($O$45)," ",$O$45)</f>
        <v>0.6</v>
      </c>
      <c r="S9" s="17">
        <f>(10 - COUNTIF($N36:$N45,"#N/A"))</f>
        <v>5</v>
      </c>
      <c r="U9" s="18" t="str">
        <f t="shared" si="2"/>
        <v>JASON</v>
      </c>
      <c r="V9" s="18">
        <f t="shared" si="3"/>
        <v>2.2070433175183952</v>
      </c>
      <c r="W9" s="18">
        <f t="shared" si="4"/>
        <v>1.2375407315366793E-2</v>
      </c>
    </row>
    <row r="10" spans="1:23" x14ac:dyDescent="0.25">
      <c r="A10" s="12" t="s">
        <v>63</v>
      </c>
      <c r="B10" s="44">
        <v>3.4904412862669849</v>
      </c>
      <c r="C10" s="45">
        <v>3.7571596433062391</v>
      </c>
      <c r="D10" s="45">
        <v>6.5240103990980272</v>
      </c>
      <c r="E10" s="45">
        <v>6.1891688654301813</v>
      </c>
      <c r="F10" s="45">
        <v>4.7975433548329596</v>
      </c>
      <c r="G10" s="45">
        <v>3.6685352038719707</v>
      </c>
      <c r="H10" s="45">
        <v>1.6370617679095112</v>
      </c>
      <c r="I10" s="45">
        <v>2.9411330081884257</v>
      </c>
      <c r="J10" s="45">
        <v>1.9788388716154164</v>
      </c>
      <c r="K10" s="46">
        <v>3.7763910520803914</v>
      </c>
      <c r="M10" s="18" t="str">
        <f t="shared" si="0"/>
        <v>JASON</v>
      </c>
      <c r="N10" s="17" t="b">
        <f t="shared" si="1"/>
        <v>0</v>
      </c>
      <c r="Q10" s="23" t="s">
        <v>10</v>
      </c>
      <c r="R10" s="26">
        <f>IF(ISERR($O$55)," ",$O$55)</f>
        <v>0.2</v>
      </c>
      <c r="S10" s="17">
        <f>(10 - COUNTIF($N46:$N55,"#N/A"))</f>
        <v>5</v>
      </c>
      <c r="U10" s="18" t="str">
        <f t="shared" si="2"/>
        <v>JASON</v>
      </c>
      <c r="V10" s="18">
        <f t="shared" si="3"/>
        <v>1.6370617679095112</v>
      </c>
      <c r="W10" s="18">
        <f t="shared" si="4"/>
        <v>0.34177710370590519</v>
      </c>
    </row>
    <row r="11" spans="1:23" x14ac:dyDescent="0.25">
      <c r="A11" s="12" t="s">
        <v>27</v>
      </c>
      <c r="B11" s="44" t="s">
        <v>27</v>
      </c>
      <c r="C11" s="45" t="s">
        <v>27</v>
      </c>
      <c r="D11" s="45" t="s">
        <v>27</v>
      </c>
      <c r="E11" s="45" t="s">
        <v>27</v>
      </c>
      <c r="F11" s="45" t="s">
        <v>27</v>
      </c>
      <c r="G11" s="45" t="s">
        <v>27</v>
      </c>
      <c r="H11" s="45" t="s">
        <v>27</v>
      </c>
      <c r="I11" s="45" t="s">
        <v>27</v>
      </c>
      <c r="J11" s="45" t="s">
        <v>27</v>
      </c>
      <c r="K11" s="46" t="s">
        <v>27</v>
      </c>
      <c r="M11" s="18" t="e">
        <f t="shared" si="0"/>
        <v>#N/A</v>
      </c>
      <c r="N11" s="17" t="e">
        <f t="shared" si="1"/>
        <v>#N/A</v>
      </c>
      <c r="Q11" s="23" t="s">
        <v>11</v>
      </c>
      <c r="R11" s="26">
        <f>IF(ISERR($O$65)," ",$O$65)</f>
        <v>1</v>
      </c>
      <c r="S11" s="17">
        <f>(10 - COUNTIF($N56:$N65,"#N/A"))</f>
        <v>5</v>
      </c>
      <c r="U11" s="18" t="e">
        <f t="shared" si="2"/>
        <v>#N/A</v>
      </c>
      <c r="V11" s="18">
        <f t="shared" si="3"/>
        <v>0</v>
      </c>
      <c r="W11" s="18" t="e">
        <f t="shared" si="4"/>
        <v>#NUM!</v>
      </c>
    </row>
    <row r="12" spans="1:23" x14ac:dyDescent="0.25">
      <c r="A12" s="12" t="s">
        <v>27</v>
      </c>
      <c r="B12" s="44" t="s">
        <v>27</v>
      </c>
      <c r="C12" s="45" t="s">
        <v>27</v>
      </c>
      <c r="D12" s="45" t="s">
        <v>27</v>
      </c>
      <c r="E12" s="45" t="s">
        <v>27</v>
      </c>
      <c r="F12" s="45" t="s">
        <v>27</v>
      </c>
      <c r="G12" s="45" t="s">
        <v>27</v>
      </c>
      <c r="H12" s="45" t="s">
        <v>27</v>
      </c>
      <c r="I12" s="45" t="s">
        <v>27</v>
      </c>
      <c r="J12" s="45" t="s">
        <v>27</v>
      </c>
      <c r="K12" s="46" t="s">
        <v>27</v>
      </c>
      <c r="M12" s="18" t="e">
        <f t="shared" si="0"/>
        <v>#N/A</v>
      </c>
      <c r="N12" s="17" t="e">
        <f t="shared" si="1"/>
        <v>#N/A</v>
      </c>
      <c r="Q12" s="23" t="s">
        <v>12</v>
      </c>
      <c r="R12" s="26">
        <f>IF(ISERR($O$75)," ",$O$75)</f>
        <v>0.6</v>
      </c>
      <c r="S12" s="17">
        <f>(10 - COUNTIF($N66:$N75,"#N/A"))</f>
        <v>5</v>
      </c>
      <c r="U12" s="18" t="e">
        <f t="shared" si="2"/>
        <v>#N/A</v>
      </c>
      <c r="V12" s="18">
        <f t="shared" si="3"/>
        <v>0</v>
      </c>
      <c r="W12" s="18" t="e">
        <f t="shared" si="4"/>
        <v>#NUM!</v>
      </c>
    </row>
    <row r="13" spans="1:23" x14ac:dyDescent="0.25">
      <c r="A13" s="12" t="s">
        <v>27</v>
      </c>
      <c r="B13" s="44" t="s">
        <v>27</v>
      </c>
      <c r="C13" s="45" t="s">
        <v>27</v>
      </c>
      <c r="D13" s="45" t="s">
        <v>27</v>
      </c>
      <c r="E13" s="45" t="s">
        <v>27</v>
      </c>
      <c r="F13" s="45" t="s">
        <v>27</v>
      </c>
      <c r="G13" s="45" t="s">
        <v>27</v>
      </c>
      <c r="H13" s="45" t="s">
        <v>27</v>
      </c>
      <c r="I13" s="45" t="s">
        <v>27</v>
      </c>
      <c r="J13" s="45" t="s">
        <v>27</v>
      </c>
      <c r="K13" s="46" t="s">
        <v>27</v>
      </c>
      <c r="M13" s="18" t="e">
        <f t="shared" si="0"/>
        <v>#N/A</v>
      </c>
      <c r="N13" s="17" t="e">
        <f t="shared" si="1"/>
        <v>#N/A</v>
      </c>
      <c r="Q13" s="23" t="s">
        <v>13</v>
      </c>
      <c r="R13" s="26">
        <f>IF(ISERR($O$85)," ",$O$85)</f>
        <v>1</v>
      </c>
      <c r="S13" s="17">
        <f>(10 - COUNTIF($N76:$N85,"#N/A"))</f>
        <v>5</v>
      </c>
      <c r="U13" s="18" t="e">
        <f t="shared" si="2"/>
        <v>#N/A</v>
      </c>
      <c r="V13" s="18">
        <f t="shared" si="3"/>
        <v>0</v>
      </c>
      <c r="W13" s="18" t="e">
        <f t="shared" si="4"/>
        <v>#NUM!</v>
      </c>
    </row>
    <row r="14" spans="1:23" ht="15.75" thickBot="1" x14ac:dyDescent="0.3">
      <c r="A14" s="12" t="s">
        <v>27</v>
      </c>
      <c r="B14" s="44" t="s">
        <v>27</v>
      </c>
      <c r="C14" s="45" t="s">
        <v>27</v>
      </c>
      <c r="D14" s="45" t="s">
        <v>27</v>
      </c>
      <c r="E14" s="45" t="s">
        <v>27</v>
      </c>
      <c r="F14" s="45" t="s">
        <v>27</v>
      </c>
      <c r="G14" s="45" t="s">
        <v>27</v>
      </c>
      <c r="H14" s="45" t="s">
        <v>27</v>
      </c>
      <c r="I14" s="45" t="s">
        <v>27</v>
      </c>
      <c r="J14" s="45" t="s">
        <v>27</v>
      </c>
      <c r="K14" s="46" t="s">
        <v>27</v>
      </c>
      <c r="M14" s="18" t="e">
        <f t="shared" si="0"/>
        <v>#N/A</v>
      </c>
      <c r="N14" s="17" t="e">
        <f t="shared" si="1"/>
        <v>#N/A</v>
      </c>
      <c r="Q14" s="23" t="s">
        <v>14</v>
      </c>
      <c r="R14" s="26">
        <f>IF(ISERR($O$95)," ",$O$95)</f>
        <v>0.8</v>
      </c>
      <c r="S14" s="17">
        <f>(10 - COUNTIF($N86:$N95,"#N/A"))</f>
        <v>5</v>
      </c>
      <c r="U14" s="18" t="e">
        <f t="shared" si="2"/>
        <v>#N/A</v>
      </c>
      <c r="V14" s="18">
        <f t="shared" si="3"/>
        <v>0</v>
      </c>
      <c r="W14" s="18" t="e">
        <f t="shared" si="4"/>
        <v>#NUM!</v>
      </c>
    </row>
    <row r="15" spans="1:23" ht="15.75" thickBot="1" x14ac:dyDescent="0.3">
      <c r="A15" s="13" t="s">
        <v>27</v>
      </c>
      <c r="B15" s="47" t="s">
        <v>27</v>
      </c>
      <c r="C15" s="48" t="s">
        <v>27</v>
      </c>
      <c r="D15" s="48" t="s">
        <v>27</v>
      </c>
      <c r="E15" s="48" t="s">
        <v>27</v>
      </c>
      <c r="F15" s="48" t="s">
        <v>27</v>
      </c>
      <c r="G15" s="48" t="s">
        <v>27</v>
      </c>
      <c r="H15" s="48" t="s">
        <v>27</v>
      </c>
      <c r="I15" s="48" t="s">
        <v>27</v>
      </c>
      <c r="J15" s="48" t="s">
        <v>27</v>
      </c>
      <c r="K15" s="49" t="s">
        <v>27</v>
      </c>
      <c r="M15" s="19" t="e">
        <f t="shared" si="0"/>
        <v>#N/A</v>
      </c>
      <c r="N15" s="21" t="e">
        <f t="shared" si="1"/>
        <v>#N/A</v>
      </c>
      <c r="O15" s="30">
        <f>COUNTIF($N6:$N15,TRUE)/(10 - COUNTIF($N6:$N15,"#N/A"))</f>
        <v>0</v>
      </c>
      <c r="Q15" s="24" t="s">
        <v>15</v>
      </c>
      <c r="R15" s="27">
        <f>IF(ISERR($O$105)," ",$O$105)</f>
        <v>1</v>
      </c>
      <c r="S15" s="21">
        <f>(10 - COUNTIF($N96:$N105,"#N/A"))</f>
        <v>5</v>
      </c>
      <c r="U15" s="19" t="e">
        <f t="shared" si="2"/>
        <v>#N/A</v>
      </c>
      <c r="V15" s="19">
        <f t="shared" si="3"/>
        <v>0</v>
      </c>
      <c r="W15" s="19" t="e">
        <f t="shared" si="4"/>
        <v>#NUM!</v>
      </c>
    </row>
    <row r="16" spans="1:23" ht="15.75" thickBot="1" x14ac:dyDescent="0.3">
      <c r="A16" s="11" t="s">
        <v>64</v>
      </c>
      <c r="B16" s="41">
        <v>4.0787709226954778</v>
      </c>
      <c r="C16" s="42">
        <v>3.3274155443114894</v>
      </c>
      <c r="D16" s="42">
        <v>5.8073389428800057</v>
      </c>
      <c r="E16" s="42">
        <v>6.5333163781055728</v>
      </c>
      <c r="F16" s="42">
        <v>6.2338691437302254</v>
      </c>
      <c r="G16" s="42">
        <v>3.5703579704729451</v>
      </c>
      <c r="H16" s="42">
        <v>2.8853401722965279</v>
      </c>
      <c r="I16" s="42">
        <v>3.8211037993336534</v>
      </c>
      <c r="J16" s="42">
        <v>2.2090957613695941</v>
      </c>
      <c r="K16" s="43">
        <v>4.0455158952826888</v>
      </c>
      <c r="M16" s="16" t="str">
        <f t="shared" si="0"/>
        <v>DAVE</v>
      </c>
      <c r="N16" s="20" t="b">
        <f t="shared" si="1"/>
        <v>0</v>
      </c>
      <c r="U16" s="16" t="str">
        <f t="shared" si="2"/>
        <v>DAVE</v>
      </c>
      <c r="V16" s="16">
        <f t="shared" si="3"/>
        <v>2.2090957613695941</v>
      </c>
      <c r="W16" s="16">
        <f t="shared" si="4"/>
        <v>0.67624441092693388</v>
      </c>
    </row>
    <row r="17" spans="1:23" ht="15.75" thickBot="1" x14ac:dyDescent="0.3">
      <c r="A17" s="12" t="s">
        <v>64</v>
      </c>
      <c r="B17" s="44">
        <v>3.8169532915100488</v>
      </c>
      <c r="C17" s="45">
        <v>4.0065502347408568</v>
      </c>
      <c r="D17" s="45">
        <v>6.3090623149072069</v>
      </c>
      <c r="E17" s="45">
        <v>6.517833206108075</v>
      </c>
      <c r="F17" s="45">
        <v>6.7586655256783397</v>
      </c>
      <c r="G17" s="45">
        <v>3.8717616942337458</v>
      </c>
      <c r="H17" s="45">
        <v>2.4682645454744399</v>
      </c>
      <c r="I17" s="45">
        <v>3.6701617460483731</v>
      </c>
      <c r="J17" s="45">
        <v>2.183973858950329</v>
      </c>
      <c r="K17" s="46">
        <v>4.3421037292403</v>
      </c>
      <c r="M17" s="18" t="str">
        <f t="shared" si="0"/>
        <v>DAVE</v>
      </c>
      <c r="N17" s="17" t="b">
        <f t="shared" si="1"/>
        <v>0</v>
      </c>
      <c r="Q17" s="61" t="s">
        <v>21</v>
      </c>
      <c r="R17" s="126">
        <f>COUNTIF($N6:$N105,TRUE)/(100 - COUNTIF($N6:$N105,"#N/A"))</f>
        <v>0.52</v>
      </c>
      <c r="S17" s="127"/>
      <c r="U17" s="18" t="str">
        <f t="shared" si="2"/>
        <v>DAVE</v>
      </c>
      <c r="V17" s="18">
        <f t="shared" si="3"/>
        <v>2.183973858950329</v>
      </c>
      <c r="W17" s="18">
        <f t="shared" si="4"/>
        <v>0.28429068652411082</v>
      </c>
    </row>
    <row r="18" spans="1:23" x14ac:dyDescent="0.25">
      <c r="A18" s="12" t="s">
        <v>64</v>
      </c>
      <c r="B18" s="44">
        <v>3.3007115709212886</v>
      </c>
      <c r="C18" s="45">
        <v>3.2449689711663838</v>
      </c>
      <c r="D18" s="45">
        <v>6.3609016451730742</v>
      </c>
      <c r="E18" s="45">
        <v>6.5173395071015676</v>
      </c>
      <c r="F18" s="45">
        <v>6.2605527936800449</v>
      </c>
      <c r="G18" s="45">
        <v>3.3031573255676498</v>
      </c>
      <c r="H18" s="45">
        <v>2.1969299300367036</v>
      </c>
      <c r="I18" s="45">
        <v>3.4994820215969642</v>
      </c>
      <c r="J18" s="45">
        <v>1.5257145062418052</v>
      </c>
      <c r="K18" s="46">
        <v>4.0847102722180857</v>
      </c>
      <c r="M18" s="18" t="str">
        <f t="shared" si="0"/>
        <v>DAVE</v>
      </c>
      <c r="N18" s="17" t="b">
        <f t="shared" si="1"/>
        <v>0</v>
      </c>
      <c r="U18" s="18" t="str">
        <f t="shared" si="2"/>
        <v>DAVE</v>
      </c>
      <c r="V18" s="18">
        <f t="shared" si="3"/>
        <v>1.5257145062418052</v>
      </c>
      <c r="W18" s="18">
        <f t="shared" si="4"/>
        <v>0.6712154237948984</v>
      </c>
    </row>
    <row r="19" spans="1:23" x14ac:dyDescent="0.25">
      <c r="A19" s="12" t="s">
        <v>64</v>
      </c>
      <c r="B19" s="44">
        <v>3.5428573831247334</v>
      </c>
      <c r="C19" s="45">
        <v>3.4001572875809232</v>
      </c>
      <c r="D19" s="45">
        <v>6.5618589517427219</v>
      </c>
      <c r="E19" s="45">
        <v>6.5328963455044757</v>
      </c>
      <c r="F19" s="45">
        <v>6.8642711747726386</v>
      </c>
      <c r="G19" s="45">
        <v>3.4793247826610925</v>
      </c>
      <c r="H19" s="45">
        <v>2.5020166871976617</v>
      </c>
      <c r="I19" s="45">
        <v>3.5845949611699348</v>
      </c>
      <c r="J19" s="45">
        <v>1.7697458110122475</v>
      </c>
      <c r="K19" s="46">
        <v>4.2540402502042687</v>
      </c>
      <c r="M19" s="18" t="str">
        <f t="shared" si="0"/>
        <v>DAVE</v>
      </c>
      <c r="N19" s="17" t="b">
        <f t="shared" si="1"/>
        <v>0</v>
      </c>
      <c r="U19" s="18" t="str">
        <f t="shared" si="2"/>
        <v>DAVE</v>
      </c>
      <c r="V19" s="18">
        <f t="shared" si="3"/>
        <v>1.7697458110122475</v>
      </c>
      <c r="W19" s="18">
        <f t="shared" si="4"/>
        <v>0.7322708761854142</v>
      </c>
    </row>
    <row r="20" spans="1:23" x14ac:dyDescent="0.25">
      <c r="A20" s="12" t="s">
        <v>64</v>
      </c>
      <c r="B20" s="44">
        <v>3.3944426708459687</v>
      </c>
      <c r="C20" s="45">
        <v>3.4011256253722086</v>
      </c>
      <c r="D20" s="45">
        <v>6.7434800301490387</v>
      </c>
      <c r="E20" s="45">
        <v>6.6206716913745129</v>
      </c>
      <c r="F20" s="45">
        <v>6.6814966945269241</v>
      </c>
      <c r="G20" s="45">
        <v>3.3375662309204102</v>
      </c>
      <c r="H20" s="45">
        <v>2.3333279180733943</v>
      </c>
      <c r="I20" s="45">
        <v>3.9059168266554747</v>
      </c>
      <c r="J20" s="45">
        <v>1.7280221961140516</v>
      </c>
      <c r="K20" s="46">
        <v>4.3651252140967678</v>
      </c>
      <c r="M20" s="18" t="str">
        <f t="shared" si="0"/>
        <v>DAVE</v>
      </c>
      <c r="N20" s="17" t="b">
        <f t="shared" si="1"/>
        <v>0</v>
      </c>
      <c r="U20" s="18" t="str">
        <f t="shared" si="2"/>
        <v>DAVE</v>
      </c>
      <c r="V20" s="18">
        <f t="shared" si="3"/>
        <v>1.7280221961140516</v>
      </c>
      <c r="W20" s="18">
        <f t="shared" si="4"/>
        <v>0.60530572195934274</v>
      </c>
    </row>
    <row r="21" spans="1:23" x14ac:dyDescent="0.25">
      <c r="A21" s="12" t="s">
        <v>27</v>
      </c>
      <c r="B21" s="44" t="s">
        <v>27</v>
      </c>
      <c r="C21" s="45" t="s">
        <v>27</v>
      </c>
      <c r="D21" s="45" t="s">
        <v>27</v>
      </c>
      <c r="E21" s="45" t="s">
        <v>27</v>
      </c>
      <c r="F21" s="45" t="s">
        <v>27</v>
      </c>
      <c r="G21" s="45" t="s">
        <v>27</v>
      </c>
      <c r="H21" s="45" t="s">
        <v>27</v>
      </c>
      <c r="I21" s="45" t="s">
        <v>27</v>
      </c>
      <c r="J21" s="45" t="s">
        <v>27</v>
      </c>
      <c r="K21" s="46" t="s">
        <v>27</v>
      </c>
      <c r="M21" s="18" t="e">
        <f t="shared" si="0"/>
        <v>#N/A</v>
      </c>
      <c r="N21" s="17" t="e">
        <f t="shared" si="1"/>
        <v>#N/A</v>
      </c>
      <c r="U21" s="18" t="e">
        <f t="shared" si="2"/>
        <v>#N/A</v>
      </c>
      <c r="V21" s="18">
        <f t="shared" si="3"/>
        <v>0</v>
      </c>
      <c r="W21" s="18" t="e">
        <f t="shared" si="4"/>
        <v>#NUM!</v>
      </c>
    </row>
    <row r="22" spans="1:23" x14ac:dyDescent="0.25">
      <c r="A22" s="12" t="s">
        <v>27</v>
      </c>
      <c r="B22" s="44" t="s">
        <v>27</v>
      </c>
      <c r="C22" s="45" t="s">
        <v>27</v>
      </c>
      <c r="D22" s="45" t="s">
        <v>27</v>
      </c>
      <c r="E22" s="45" t="s">
        <v>27</v>
      </c>
      <c r="F22" s="45" t="s">
        <v>27</v>
      </c>
      <c r="G22" s="45" t="s">
        <v>27</v>
      </c>
      <c r="H22" s="45" t="s">
        <v>27</v>
      </c>
      <c r="I22" s="45" t="s">
        <v>27</v>
      </c>
      <c r="J22" s="45" t="s">
        <v>27</v>
      </c>
      <c r="K22" s="46" t="s">
        <v>27</v>
      </c>
      <c r="M22" s="18" t="e">
        <f t="shared" si="0"/>
        <v>#N/A</v>
      </c>
      <c r="N22" s="17" t="e">
        <f t="shared" si="1"/>
        <v>#N/A</v>
      </c>
      <c r="U22" s="18" t="e">
        <f t="shared" si="2"/>
        <v>#N/A</v>
      </c>
      <c r="V22" s="18">
        <f t="shared" si="3"/>
        <v>0</v>
      </c>
      <c r="W22" s="18" t="e">
        <f t="shared" si="4"/>
        <v>#NUM!</v>
      </c>
    </row>
    <row r="23" spans="1:23" x14ac:dyDescent="0.25">
      <c r="A23" s="12" t="s">
        <v>27</v>
      </c>
      <c r="B23" s="44" t="s">
        <v>27</v>
      </c>
      <c r="C23" s="45" t="s">
        <v>27</v>
      </c>
      <c r="D23" s="45" t="s">
        <v>27</v>
      </c>
      <c r="E23" s="45" t="s">
        <v>27</v>
      </c>
      <c r="F23" s="45" t="s">
        <v>27</v>
      </c>
      <c r="G23" s="45" t="s">
        <v>27</v>
      </c>
      <c r="H23" s="45" t="s">
        <v>27</v>
      </c>
      <c r="I23" s="45" t="s">
        <v>27</v>
      </c>
      <c r="J23" s="45" t="s">
        <v>27</v>
      </c>
      <c r="K23" s="46" t="s">
        <v>27</v>
      </c>
      <c r="M23" s="18" t="e">
        <f t="shared" si="0"/>
        <v>#N/A</v>
      </c>
      <c r="N23" s="17" t="e">
        <f t="shared" si="1"/>
        <v>#N/A</v>
      </c>
      <c r="U23" s="18" t="e">
        <f t="shared" si="2"/>
        <v>#N/A</v>
      </c>
      <c r="V23" s="18">
        <f t="shared" si="3"/>
        <v>0</v>
      </c>
      <c r="W23" s="18" t="e">
        <f t="shared" si="4"/>
        <v>#NUM!</v>
      </c>
    </row>
    <row r="24" spans="1:23" ht="15.75" thickBot="1" x14ac:dyDescent="0.3">
      <c r="A24" s="12" t="s">
        <v>27</v>
      </c>
      <c r="B24" s="44" t="s">
        <v>27</v>
      </c>
      <c r="C24" s="45" t="s">
        <v>27</v>
      </c>
      <c r="D24" s="45" t="s">
        <v>27</v>
      </c>
      <c r="E24" s="45" t="s">
        <v>27</v>
      </c>
      <c r="F24" s="45" t="s">
        <v>27</v>
      </c>
      <c r="G24" s="45" t="s">
        <v>27</v>
      </c>
      <c r="H24" s="50" t="s">
        <v>27</v>
      </c>
      <c r="I24" s="45" t="s">
        <v>27</v>
      </c>
      <c r="J24" s="45" t="s">
        <v>27</v>
      </c>
      <c r="K24" s="46" t="s">
        <v>27</v>
      </c>
      <c r="M24" s="18" t="e">
        <f t="shared" si="0"/>
        <v>#N/A</v>
      </c>
      <c r="N24" s="17" t="e">
        <f t="shared" si="1"/>
        <v>#N/A</v>
      </c>
      <c r="U24" s="18" t="e">
        <f t="shared" si="2"/>
        <v>#N/A</v>
      </c>
      <c r="V24" s="18">
        <f t="shared" si="3"/>
        <v>0</v>
      </c>
      <c r="W24" s="18" t="e">
        <f t="shared" si="4"/>
        <v>#NUM!</v>
      </c>
    </row>
    <row r="25" spans="1:23" ht="15.75" thickBot="1" x14ac:dyDescent="0.3">
      <c r="A25" s="13" t="s">
        <v>27</v>
      </c>
      <c r="B25" s="47" t="s">
        <v>27</v>
      </c>
      <c r="C25" s="48" t="s">
        <v>27</v>
      </c>
      <c r="D25" s="48" t="s">
        <v>27</v>
      </c>
      <c r="E25" s="48" t="s">
        <v>27</v>
      </c>
      <c r="F25" s="48" t="s">
        <v>27</v>
      </c>
      <c r="G25" s="48" t="s">
        <v>27</v>
      </c>
      <c r="H25" s="48" t="s">
        <v>27</v>
      </c>
      <c r="I25" s="48" t="s">
        <v>27</v>
      </c>
      <c r="J25" s="48" t="s">
        <v>27</v>
      </c>
      <c r="K25" s="49" t="s">
        <v>27</v>
      </c>
      <c r="M25" s="19" t="e">
        <f t="shared" si="0"/>
        <v>#N/A</v>
      </c>
      <c r="N25" s="21" t="e">
        <f t="shared" si="1"/>
        <v>#N/A</v>
      </c>
      <c r="O25" s="30">
        <f>COUNTIF($N16:$N25,TRUE)/(10 - COUNTIF($N16:$N25,"#N/A"))</f>
        <v>0</v>
      </c>
      <c r="U25" s="19" t="e">
        <f t="shared" si="2"/>
        <v>#N/A</v>
      </c>
      <c r="V25" s="19">
        <f t="shared" si="3"/>
        <v>0</v>
      </c>
      <c r="W25" s="19" t="e">
        <f t="shared" si="4"/>
        <v>#NUM!</v>
      </c>
    </row>
    <row r="26" spans="1:23" x14ac:dyDescent="0.25">
      <c r="A26" s="11" t="s">
        <v>65</v>
      </c>
      <c r="B26" s="41">
        <v>6.4493921475370648</v>
      </c>
      <c r="C26" s="42">
        <v>7.1374441385797613</v>
      </c>
      <c r="D26" s="42">
        <v>4.3969971639033636</v>
      </c>
      <c r="E26" s="42">
        <v>3.4881681371938815</v>
      </c>
      <c r="F26" s="42">
        <v>3.7969564574728869</v>
      </c>
      <c r="G26" s="42">
        <v>4.0381932776037193</v>
      </c>
      <c r="H26" s="42">
        <v>5.1385020073644858</v>
      </c>
      <c r="I26" s="42">
        <v>2.6204888889063183</v>
      </c>
      <c r="J26" s="42">
        <v>4.2813709122366852</v>
      </c>
      <c r="K26" s="43">
        <v>3.8418379637206943</v>
      </c>
      <c r="M26" s="16" t="str">
        <f t="shared" si="0"/>
        <v>SCOTT</v>
      </c>
      <c r="N26" s="20" t="b">
        <f t="shared" si="1"/>
        <v>0</v>
      </c>
      <c r="U26" s="16" t="str">
        <f t="shared" si="2"/>
        <v>SCOTT</v>
      </c>
      <c r="V26" s="16">
        <f t="shared" si="3"/>
        <v>2.6204888889063183</v>
      </c>
      <c r="W26" s="16">
        <f t="shared" si="4"/>
        <v>0.86767924828756327</v>
      </c>
    </row>
    <row r="27" spans="1:23" x14ac:dyDescent="0.25">
      <c r="A27" s="12" t="s">
        <v>65</v>
      </c>
      <c r="B27" s="44">
        <v>5.3274522801342821</v>
      </c>
      <c r="C27" s="45">
        <v>8.2588046059542712</v>
      </c>
      <c r="D27" s="45">
        <v>4.3058461461286495</v>
      </c>
      <c r="E27" s="45">
        <v>3.9573470482423003</v>
      </c>
      <c r="F27" s="45">
        <v>5.1666340337062664</v>
      </c>
      <c r="G27" s="45">
        <v>5.0067805252832933</v>
      </c>
      <c r="H27" s="45">
        <v>7.6469463781027285</v>
      </c>
      <c r="I27" s="45">
        <v>4.117287550450131</v>
      </c>
      <c r="J27" s="45">
        <v>7.0215716067835867</v>
      </c>
      <c r="K27" s="46">
        <v>5.231737215075718</v>
      </c>
      <c r="M27" s="18" t="str">
        <f t="shared" si="0"/>
        <v>BLOOM</v>
      </c>
      <c r="N27" s="17" t="b">
        <f t="shared" si="1"/>
        <v>0</v>
      </c>
      <c r="U27" s="18" t="str">
        <f t="shared" si="2"/>
        <v>BLOOM</v>
      </c>
      <c r="V27" s="18">
        <f t="shared" si="3"/>
        <v>3.9573470482423003</v>
      </c>
      <c r="W27" s="18">
        <f t="shared" si="4"/>
        <v>0.15994050220783063</v>
      </c>
    </row>
    <row r="28" spans="1:23" x14ac:dyDescent="0.25">
      <c r="A28" s="12" t="s">
        <v>65</v>
      </c>
      <c r="B28" s="44">
        <v>4.1630275063551165</v>
      </c>
      <c r="C28" s="45">
        <v>7.1879542900788067</v>
      </c>
      <c r="D28" s="45">
        <v>4.2379267341530902</v>
      </c>
      <c r="E28" s="45">
        <v>3.6874084949992199</v>
      </c>
      <c r="F28" s="45">
        <v>4.9330027507926451</v>
      </c>
      <c r="G28" s="45">
        <v>3.8392616179577566</v>
      </c>
      <c r="H28" s="45">
        <v>5.7477113623822191</v>
      </c>
      <c r="I28" s="45">
        <v>2.958758769740149</v>
      </c>
      <c r="J28" s="45">
        <v>5.261508208002553</v>
      </c>
      <c r="K28" s="46">
        <v>4.4470648794507088</v>
      </c>
      <c r="M28" s="18" t="str">
        <f t="shared" si="0"/>
        <v>SCOTT</v>
      </c>
      <c r="N28" s="17" t="b">
        <f t="shared" si="1"/>
        <v>0</v>
      </c>
      <c r="U28" s="18" t="str">
        <f t="shared" si="2"/>
        <v>SCOTT</v>
      </c>
      <c r="V28" s="18">
        <f t="shared" si="3"/>
        <v>2.958758769740149</v>
      </c>
      <c r="W28" s="18">
        <f t="shared" si="4"/>
        <v>0.7286497252590709</v>
      </c>
    </row>
    <row r="29" spans="1:23" x14ac:dyDescent="0.25">
      <c r="A29" s="12" t="s">
        <v>65</v>
      </c>
      <c r="B29" s="44">
        <v>4.4558784199751145</v>
      </c>
      <c r="C29" s="45">
        <v>6.1503805432022496</v>
      </c>
      <c r="D29" s="45">
        <v>3.6225733826208657</v>
      </c>
      <c r="E29" s="45">
        <v>3.5946097355488362</v>
      </c>
      <c r="F29" s="45">
        <v>3.176054342135239</v>
      </c>
      <c r="G29" s="45">
        <v>2.8906069726153456</v>
      </c>
      <c r="H29" s="45">
        <v>4.2234404362260891</v>
      </c>
      <c r="I29" s="45">
        <v>1.944187025622321</v>
      </c>
      <c r="J29" s="45">
        <v>3.0190376684423983</v>
      </c>
      <c r="K29" s="46">
        <v>3.921747010262727</v>
      </c>
      <c r="M29" s="18" t="str">
        <f t="shared" si="0"/>
        <v>SCOTT</v>
      </c>
      <c r="N29" s="17" t="b">
        <f t="shared" si="1"/>
        <v>0</v>
      </c>
      <c r="U29" s="18" t="str">
        <f t="shared" si="2"/>
        <v>SCOTT</v>
      </c>
      <c r="V29" s="18">
        <f t="shared" si="3"/>
        <v>1.944187025622321</v>
      </c>
      <c r="W29" s="18">
        <f t="shared" si="4"/>
        <v>0.94641994699302456</v>
      </c>
    </row>
    <row r="30" spans="1:23" x14ac:dyDescent="0.25">
      <c r="A30" s="12" t="s">
        <v>65</v>
      </c>
      <c r="B30" s="44">
        <v>6.3541433676325019</v>
      </c>
      <c r="C30" s="45">
        <v>7.8356155702969446</v>
      </c>
      <c r="D30" s="45">
        <v>3.7719053977066488</v>
      </c>
      <c r="E30" s="45">
        <v>3.5811939063180027</v>
      </c>
      <c r="F30" s="45">
        <v>4.9655342300294301</v>
      </c>
      <c r="G30" s="45">
        <v>5.0712861297056726</v>
      </c>
      <c r="H30" s="45">
        <v>7.7553942468607104</v>
      </c>
      <c r="I30" s="45">
        <v>3.8440425833727851</v>
      </c>
      <c r="J30" s="45">
        <v>6.6555197714402254</v>
      </c>
      <c r="K30" s="46">
        <v>4.73067581549327</v>
      </c>
      <c r="M30" s="18" t="str">
        <f t="shared" si="0"/>
        <v>BLOOM</v>
      </c>
      <c r="N30" s="17" t="b">
        <f t="shared" si="1"/>
        <v>0</v>
      </c>
      <c r="U30" s="18" t="str">
        <f t="shared" si="2"/>
        <v>BLOOM</v>
      </c>
      <c r="V30" s="18">
        <f t="shared" si="3"/>
        <v>3.5811939063180027</v>
      </c>
      <c r="W30" s="18">
        <f t="shared" si="4"/>
        <v>0.19071149138864607</v>
      </c>
    </row>
    <row r="31" spans="1:23" x14ac:dyDescent="0.25">
      <c r="A31" s="12" t="s">
        <v>27</v>
      </c>
      <c r="B31" s="44" t="s">
        <v>27</v>
      </c>
      <c r="C31" s="45" t="s">
        <v>27</v>
      </c>
      <c r="D31" s="45" t="s">
        <v>27</v>
      </c>
      <c r="E31" s="45" t="s">
        <v>27</v>
      </c>
      <c r="F31" s="45" t="s">
        <v>27</v>
      </c>
      <c r="G31" s="45" t="s">
        <v>27</v>
      </c>
      <c r="H31" s="45" t="s">
        <v>27</v>
      </c>
      <c r="I31" s="45" t="s">
        <v>27</v>
      </c>
      <c r="J31" s="45" t="s">
        <v>27</v>
      </c>
      <c r="K31" s="46" t="s">
        <v>27</v>
      </c>
      <c r="M31" s="18" t="e">
        <f t="shared" si="0"/>
        <v>#N/A</v>
      </c>
      <c r="N31" s="17" t="e">
        <f t="shared" si="1"/>
        <v>#N/A</v>
      </c>
      <c r="U31" s="18" t="e">
        <f t="shared" si="2"/>
        <v>#N/A</v>
      </c>
      <c r="V31" s="18">
        <f t="shared" si="3"/>
        <v>0</v>
      </c>
      <c r="W31" s="18" t="e">
        <f t="shared" si="4"/>
        <v>#NUM!</v>
      </c>
    </row>
    <row r="32" spans="1:23" x14ac:dyDescent="0.25">
      <c r="A32" s="12" t="s">
        <v>27</v>
      </c>
      <c r="B32" s="44" t="s">
        <v>27</v>
      </c>
      <c r="C32" s="45" t="s">
        <v>27</v>
      </c>
      <c r="D32" s="45" t="s">
        <v>27</v>
      </c>
      <c r="E32" s="45" t="s">
        <v>27</v>
      </c>
      <c r="F32" s="45" t="s">
        <v>27</v>
      </c>
      <c r="G32" s="45" t="s">
        <v>27</v>
      </c>
      <c r="H32" s="45" t="s">
        <v>27</v>
      </c>
      <c r="I32" s="45" t="s">
        <v>27</v>
      </c>
      <c r="J32" s="45" t="s">
        <v>27</v>
      </c>
      <c r="K32" s="46" t="s">
        <v>27</v>
      </c>
      <c r="M32" s="18" t="e">
        <f t="shared" si="0"/>
        <v>#N/A</v>
      </c>
      <c r="N32" s="17" t="e">
        <f t="shared" si="1"/>
        <v>#N/A</v>
      </c>
      <c r="U32" s="18" t="e">
        <f t="shared" si="2"/>
        <v>#N/A</v>
      </c>
      <c r="V32" s="18">
        <f t="shared" si="3"/>
        <v>0</v>
      </c>
      <c r="W32" s="18" t="e">
        <f t="shared" si="4"/>
        <v>#NUM!</v>
      </c>
    </row>
    <row r="33" spans="1:23" x14ac:dyDescent="0.25">
      <c r="A33" s="12" t="s">
        <v>27</v>
      </c>
      <c r="B33" s="44" t="s">
        <v>27</v>
      </c>
      <c r="C33" s="45" t="s">
        <v>27</v>
      </c>
      <c r="D33" s="45" t="s">
        <v>27</v>
      </c>
      <c r="E33" s="45" t="s">
        <v>27</v>
      </c>
      <c r="F33" s="45" t="s">
        <v>27</v>
      </c>
      <c r="G33" s="45" t="s">
        <v>27</v>
      </c>
      <c r="H33" s="45" t="s">
        <v>27</v>
      </c>
      <c r="I33" s="45" t="s">
        <v>27</v>
      </c>
      <c r="J33" s="45" t="s">
        <v>27</v>
      </c>
      <c r="K33" s="46" t="s">
        <v>27</v>
      </c>
      <c r="M33" s="18" t="e">
        <f t="shared" si="0"/>
        <v>#N/A</v>
      </c>
      <c r="N33" s="17" t="e">
        <f t="shared" si="1"/>
        <v>#N/A</v>
      </c>
      <c r="U33" s="18" t="e">
        <f t="shared" si="2"/>
        <v>#N/A</v>
      </c>
      <c r="V33" s="18">
        <f t="shared" si="3"/>
        <v>0</v>
      </c>
      <c r="W33" s="18" t="e">
        <f t="shared" si="4"/>
        <v>#NUM!</v>
      </c>
    </row>
    <row r="34" spans="1:23" ht="15.75" thickBot="1" x14ac:dyDescent="0.3">
      <c r="A34" s="12" t="s">
        <v>27</v>
      </c>
      <c r="B34" s="44" t="s">
        <v>27</v>
      </c>
      <c r="C34" s="45" t="s">
        <v>27</v>
      </c>
      <c r="D34" s="45" t="s">
        <v>27</v>
      </c>
      <c r="E34" s="45" t="s">
        <v>27</v>
      </c>
      <c r="F34" s="45" t="s">
        <v>27</v>
      </c>
      <c r="G34" s="45" t="s">
        <v>27</v>
      </c>
      <c r="H34" s="45" t="s">
        <v>27</v>
      </c>
      <c r="I34" s="45" t="s">
        <v>27</v>
      </c>
      <c r="J34" s="45" t="s">
        <v>27</v>
      </c>
      <c r="K34" s="46" t="s">
        <v>27</v>
      </c>
      <c r="M34" s="18" t="e">
        <f t="shared" si="0"/>
        <v>#N/A</v>
      </c>
      <c r="N34" s="17" t="e">
        <f t="shared" si="1"/>
        <v>#N/A</v>
      </c>
      <c r="U34" s="18" t="e">
        <f t="shared" si="2"/>
        <v>#N/A</v>
      </c>
      <c r="V34" s="18">
        <f t="shared" si="3"/>
        <v>0</v>
      </c>
      <c r="W34" s="18" t="e">
        <f t="shared" si="4"/>
        <v>#NUM!</v>
      </c>
    </row>
    <row r="35" spans="1:23" ht="15.75" thickBot="1" x14ac:dyDescent="0.3">
      <c r="A35" s="13" t="s">
        <v>27</v>
      </c>
      <c r="B35" s="47" t="s">
        <v>27</v>
      </c>
      <c r="C35" s="48" t="s">
        <v>27</v>
      </c>
      <c r="D35" s="48" t="s">
        <v>27</v>
      </c>
      <c r="E35" s="48" t="s">
        <v>27</v>
      </c>
      <c r="F35" s="48" t="s">
        <v>27</v>
      </c>
      <c r="G35" s="48" t="s">
        <v>27</v>
      </c>
      <c r="H35" s="48" t="s">
        <v>27</v>
      </c>
      <c r="I35" s="48" t="s">
        <v>27</v>
      </c>
      <c r="J35" s="48" t="s">
        <v>27</v>
      </c>
      <c r="K35" s="49" t="s">
        <v>27</v>
      </c>
      <c r="M35" s="19" t="e">
        <f t="shared" si="0"/>
        <v>#N/A</v>
      </c>
      <c r="N35" s="21" t="e">
        <f t="shared" si="1"/>
        <v>#N/A</v>
      </c>
      <c r="O35" s="30">
        <f>COUNTIF($N26:$N35,TRUE)/(10 - COUNTIF($N26:$N35,"#N/A"))</f>
        <v>0</v>
      </c>
      <c r="U35" s="19" t="e">
        <f t="shared" si="2"/>
        <v>#N/A</v>
      </c>
      <c r="V35" s="19">
        <f t="shared" si="3"/>
        <v>0</v>
      </c>
      <c r="W35" s="19" t="e">
        <f t="shared" si="4"/>
        <v>#NUM!</v>
      </c>
    </row>
    <row r="36" spans="1:23" x14ac:dyDescent="0.25">
      <c r="A36" s="11" t="s">
        <v>66</v>
      </c>
      <c r="B36" s="41">
        <v>6.7715736693003894</v>
      </c>
      <c r="C36" s="42">
        <v>7.5693076421290844</v>
      </c>
      <c r="D36" s="42">
        <v>4.6457414463186648</v>
      </c>
      <c r="E36" s="42">
        <v>3.1004538833420376</v>
      </c>
      <c r="F36" s="42">
        <v>3.9596693480546734</v>
      </c>
      <c r="G36" s="42">
        <v>4.5109874515911921</v>
      </c>
      <c r="H36" s="42">
        <v>7.1701139936944003</v>
      </c>
      <c r="I36" s="42">
        <v>4.3955888709117223</v>
      </c>
      <c r="J36" s="42">
        <v>6.3422004221825841</v>
      </c>
      <c r="K36" s="43">
        <v>4.4130894655929813</v>
      </c>
      <c r="M36" s="16" t="str">
        <f t="shared" si="0"/>
        <v>BLOOM</v>
      </c>
      <c r="N36" s="20" t="b">
        <f t="shared" si="1"/>
        <v>1</v>
      </c>
      <c r="U36" s="16" t="str">
        <f t="shared" si="2"/>
        <v>BLOOM</v>
      </c>
      <c r="V36" s="16">
        <f t="shared" si="3"/>
        <v>3.1004538833420376</v>
      </c>
      <c r="W36" s="16">
        <f t="shared" si="4"/>
        <v>0.85921546471263577</v>
      </c>
    </row>
    <row r="37" spans="1:23" x14ac:dyDescent="0.25">
      <c r="A37" s="12" t="s">
        <v>66</v>
      </c>
      <c r="B37" s="44">
        <v>5.5997530037690462</v>
      </c>
      <c r="C37" s="45">
        <v>7.6628397977753888</v>
      </c>
      <c r="D37" s="45">
        <v>3.5500599785946969</v>
      </c>
      <c r="E37" s="45">
        <v>3.4337045373142421</v>
      </c>
      <c r="F37" s="45">
        <v>5.0699199801081436</v>
      </c>
      <c r="G37" s="45">
        <v>4.7712261239051275</v>
      </c>
      <c r="H37" s="45">
        <v>7.3557356168190555</v>
      </c>
      <c r="I37" s="45">
        <v>4.1236832246184765</v>
      </c>
      <c r="J37" s="45">
        <v>6.9523052300719463</v>
      </c>
      <c r="K37" s="46">
        <v>5.1979354277951373</v>
      </c>
      <c r="M37" s="18" t="str">
        <f t="shared" si="0"/>
        <v>BLOOM</v>
      </c>
      <c r="N37" s="17" t="b">
        <f t="shared" si="1"/>
        <v>1</v>
      </c>
      <c r="U37" s="18" t="str">
        <f t="shared" si="2"/>
        <v>BLOOM</v>
      </c>
      <c r="V37" s="18">
        <f t="shared" si="3"/>
        <v>3.4337045373142421</v>
      </c>
      <c r="W37" s="18">
        <f t="shared" si="4"/>
        <v>0.11635544128045483</v>
      </c>
    </row>
    <row r="38" spans="1:23" x14ac:dyDescent="0.25">
      <c r="A38" s="12" t="s">
        <v>66</v>
      </c>
      <c r="B38" s="44">
        <v>4.3652233370180697</v>
      </c>
      <c r="C38" s="45">
        <v>5.8140816344469082</v>
      </c>
      <c r="D38" s="45">
        <v>3.4458830878991353</v>
      </c>
      <c r="E38" s="45">
        <v>3.3746116290096646</v>
      </c>
      <c r="F38" s="45">
        <v>3.4813704730427508</v>
      </c>
      <c r="G38" s="45">
        <v>3.1949907859676916</v>
      </c>
      <c r="H38" s="45">
        <v>4.4413451714044072</v>
      </c>
      <c r="I38" s="45">
        <v>2.6844240115085363</v>
      </c>
      <c r="J38" s="45">
        <v>3.6086397267030121</v>
      </c>
      <c r="K38" s="46">
        <v>4.0629865181716456</v>
      </c>
      <c r="M38" s="18" t="str">
        <f t="shared" si="0"/>
        <v>SCOTT</v>
      </c>
      <c r="N38" s="17" t="b">
        <f t="shared" si="1"/>
        <v>0</v>
      </c>
      <c r="U38" s="18" t="str">
        <f t="shared" si="2"/>
        <v>SCOTT</v>
      </c>
      <c r="V38" s="18">
        <f t="shared" si="3"/>
        <v>2.6844240115085363</v>
      </c>
      <c r="W38" s="18">
        <f t="shared" si="4"/>
        <v>0.51056677445915533</v>
      </c>
    </row>
    <row r="39" spans="1:23" x14ac:dyDescent="0.25">
      <c r="A39" s="12" t="s">
        <v>66</v>
      </c>
      <c r="B39" s="44">
        <v>5.8749288224264804</v>
      </c>
      <c r="C39" s="45">
        <v>6.7960579564898271</v>
      </c>
      <c r="D39" s="45">
        <v>4.0008731387239909</v>
      </c>
      <c r="E39" s="45">
        <v>3.9595723786321209</v>
      </c>
      <c r="F39" s="45">
        <v>4.66525162045816</v>
      </c>
      <c r="G39" s="45">
        <v>4.7694786313011157</v>
      </c>
      <c r="H39" s="45">
        <v>6.6478994033344847</v>
      </c>
      <c r="I39" s="45">
        <v>3.8335196006494581</v>
      </c>
      <c r="J39" s="45">
        <v>5.9459958995732771</v>
      </c>
      <c r="K39" s="46">
        <v>5.1406638771114901</v>
      </c>
      <c r="M39" s="18" t="str">
        <f t="shared" si="0"/>
        <v>SCOTT</v>
      </c>
      <c r="N39" s="17" t="b">
        <f t="shared" si="1"/>
        <v>0</v>
      </c>
      <c r="U39" s="18" t="str">
        <f t="shared" si="2"/>
        <v>SCOTT</v>
      </c>
      <c r="V39" s="18">
        <f t="shared" si="3"/>
        <v>3.8335196006494581</v>
      </c>
      <c r="W39" s="18">
        <f t="shared" si="4"/>
        <v>0.12605277798266279</v>
      </c>
    </row>
    <row r="40" spans="1:23" x14ac:dyDescent="0.25">
      <c r="A40" s="12" t="s">
        <v>66</v>
      </c>
      <c r="B40" s="44">
        <v>5.2337533621657233</v>
      </c>
      <c r="C40" s="45">
        <v>8.2425261111207782</v>
      </c>
      <c r="D40" s="45">
        <v>4.8108185604303237</v>
      </c>
      <c r="E40" s="45">
        <v>3.2767774338272004</v>
      </c>
      <c r="F40" s="45">
        <v>5.4242166547370774</v>
      </c>
      <c r="G40" s="45">
        <v>4.7985756462093425</v>
      </c>
      <c r="H40" s="45">
        <v>6.7114414261084789</v>
      </c>
      <c r="I40" s="45">
        <v>3.8296952807448257</v>
      </c>
      <c r="J40" s="45">
        <v>6.3666841697129213</v>
      </c>
      <c r="K40" s="46">
        <v>4.6341055613970328</v>
      </c>
      <c r="M40" s="18" t="str">
        <f t="shared" si="0"/>
        <v>BLOOM</v>
      </c>
      <c r="N40" s="17" t="b">
        <f t="shared" si="1"/>
        <v>1</v>
      </c>
      <c r="U40" s="18" t="str">
        <f t="shared" si="2"/>
        <v>BLOOM</v>
      </c>
      <c r="V40" s="18">
        <f t="shared" si="3"/>
        <v>3.2767774338272004</v>
      </c>
      <c r="W40" s="18">
        <f t="shared" si="4"/>
        <v>0.55291784691762524</v>
      </c>
    </row>
    <row r="41" spans="1:23" x14ac:dyDescent="0.25">
      <c r="A41" s="12" t="s">
        <v>27</v>
      </c>
      <c r="B41" s="44" t="s">
        <v>27</v>
      </c>
      <c r="C41" s="45" t="s">
        <v>27</v>
      </c>
      <c r="D41" s="45" t="s">
        <v>27</v>
      </c>
      <c r="E41" s="45" t="s">
        <v>27</v>
      </c>
      <c r="F41" s="45" t="s">
        <v>27</v>
      </c>
      <c r="G41" s="45" t="s">
        <v>27</v>
      </c>
      <c r="H41" s="45" t="s">
        <v>27</v>
      </c>
      <c r="I41" s="45" t="s">
        <v>27</v>
      </c>
      <c r="J41" s="45" t="s">
        <v>27</v>
      </c>
      <c r="K41" s="46" t="s">
        <v>27</v>
      </c>
      <c r="M41" s="18" t="e">
        <f t="shared" si="0"/>
        <v>#N/A</v>
      </c>
      <c r="N41" s="17" t="e">
        <f t="shared" si="1"/>
        <v>#N/A</v>
      </c>
      <c r="U41" s="18" t="e">
        <f t="shared" si="2"/>
        <v>#N/A</v>
      </c>
      <c r="V41" s="18">
        <f t="shared" si="3"/>
        <v>0</v>
      </c>
      <c r="W41" s="18" t="e">
        <f t="shared" si="4"/>
        <v>#NUM!</v>
      </c>
    </row>
    <row r="42" spans="1:23" x14ac:dyDescent="0.25">
      <c r="A42" s="12" t="s">
        <v>27</v>
      </c>
      <c r="B42" s="44" t="s">
        <v>27</v>
      </c>
      <c r="C42" s="45" t="s">
        <v>27</v>
      </c>
      <c r="D42" s="45" t="s">
        <v>27</v>
      </c>
      <c r="E42" s="45" t="s">
        <v>27</v>
      </c>
      <c r="F42" s="45" t="s">
        <v>27</v>
      </c>
      <c r="G42" s="45" t="s">
        <v>27</v>
      </c>
      <c r="H42" s="45" t="s">
        <v>27</v>
      </c>
      <c r="I42" s="45" t="s">
        <v>27</v>
      </c>
      <c r="J42" s="45" t="s">
        <v>27</v>
      </c>
      <c r="K42" s="46" t="s">
        <v>27</v>
      </c>
      <c r="M42" s="18" t="e">
        <f t="shared" si="0"/>
        <v>#N/A</v>
      </c>
      <c r="N42" s="17" t="e">
        <f t="shared" si="1"/>
        <v>#N/A</v>
      </c>
      <c r="U42" s="18" t="e">
        <f t="shared" si="2"/>
        <v>#N/A</v>
      </c>
      <c r="V42" s="18">
        <f t="shared" si="3"/>
        <v>0</v>
      </c>
      <c r="W42" s="18" t="e">
        <f t="shared" si="4"/>
        <v>#NUM!</v>
      </c>
    </row>
    <row r="43" spans="1:23" x14ac:dyDescent="0.25">
      <c r="A43" s="12" t="s">
        <v>27</v>
      </c>
      <c r="B43" s="44" t="s">
        <v>27</v>
      </c>
      <c r="C43" s="45" t="s">
        <v>27</v>
      </c>
      <c r="D43" s="45" t="s">
        <v>27</v>
      </c>
      <c r="E43" s="45" t="s">
        <v>27</v>
      </c>
      <c r="F43" s="45" t="s">
        <v>27</v>
      </c>
      <c r="G43" s="45" t="s">
        <v>27</v>
      </c>
      <c r="H43" s="45" t="s">
        <v>27</v>
      </c>
      <c r="I43" s="45" t="s">
        <v>27</v>
      </c>
      <c r="J43" s="45" t="s">
        <v>27</v>
      </c>
      <c r="K43" s="46" t="s">
        <v>27</v>
      </c>
      <c r="M43" s="18" t="e">
        <f t="shared" si="0"/>
        <v>#N/A</v>
      </c>
      <c r="N43" s="17" t="e">
        <f t="shared" si="1"/>
        <v>#N/A</v>
      </c>
      <c r="U43" s="18" t="e">
        <f t="shared" si="2"/>
        <v>#N/A</v>
      </c>
      <c r="V43" s="18">
        <f t="shared" si="3"/>
        <v>0</v>
      </c>
      <c r="W43" s="18" t="e">
        <f t="shared" si="4"/>
        <v>#NUM!</v>
      </c>
    </row>
    <row r="44" spans="1:23" ht="15.75" thickBot="1" x14ac:dyDescent="0.3">
      <c r="A44" s="12" t="s">
        <v>27</v>
      </c>
      <c r="B44" s="44" t="s">
        <v>27</v>
      </c>
      <c r="C44" s="45" t="s">
        <v>27</v>
      </c>
      <c r="D44" s="45" t="s">
        <v>27</v>
      </c>
      <c r="E44" s="45" t="s">
        <v>27</v>
      </c>
      <c r="F44" s="45" t="s">
        <v>27</v>
      </c>
      <c r="G44" s="45" t="s">
        <v>27</v>
      </c>
      <c r="H44" s="45" t="s">
        <v>27</v>
      </c>
      <c r="I44" s="45" t="s">
        <v>27</v>
      </c>
      <c r="J44" s="45" t="s">
        <v>27</v>
      </c>
      <c r="K44" s="46" t="s">
        <v>27</v>
      </c>
      <c r="M44" s="18" t="e">
        <f t="shared" si="0"/>
        <v>#N/A</v>
      </c>
      <c r="N44" s="17" t="e">
        <f t="shared" si="1"/>
        <v>#N/A</v>
      </c>
      <c r="U44" s="18" t="e">
        <f t="shared" si="2"/>
        <v>#N/A</v>
      </c>
      <c r="V44" s="18">
        <f t="shared" si="3"/>
        <v>0</v>
      </c>
      <c r="W44" s="18" t="e">
        <f t="shared" si="4"/>
        <v>#NUM!</v>
      </c>
    </row>
    <row r="45" spans="1:23" ht="15.75" thickBot="1" x14ac:dyDescent="0.3">
      <c r="A45" s="13" t="s">
        <v>27</v>
      </c>
      <c r="B45" s="47" t="s">
        <v>27</v>
      </c>
      <c r="C45" s="48" t="s">
        <v>27</v>
      </c>
      <c r="D45" s="48" t="s">
        <v>27</v>
      </c>
      <c r="E45" s="48" t="s">
        <v>27</v>
      </c>
      <c r="F45" s="48" t="s">
        <v>27</v>
      </c>
      <c r="G45" s="48" t="s">
        <v>27</v>
      </c>
      <c r="H45" s="48" t="s">
        <v>27</v>
      </c>
      <c r="I45" s="48" t="s">
        <v>27</v>
      </c>
      <c r="J45" s="48" t="s">
        <v>27</v>
      </c>
      <c r="K45" s="49" t="s">
        <v>27</v>
      </c>
      <c r="M45" s="19" t="e">
        <f t="shared" si="0"/>
        <v>#N/A</v>
      </c>
      <c r="N45" s="21" t="e">
        <f t="shared" si="1"/>
        <v>#N/A</v>
      </c>
      <c r="O45" s="30">
        <f>COUNTIF($N36:$N45,TRUE)/(10 - COUNTIF($N36:$N45,"#N/A"))</f>
        <v>0.6</v>
      </c>
      <c r="U45" s="19" t="e">
        <f t="shared" si="2"/>
        <v>#N/A</v>
      </c>
      <c r="V45" s="19">
        <f t="shared" si="3"/>
        <v>0</v>
      </c>
      <c r="W45" s="19" t="e">
        <f t="shared" si="4"/>
        <v>#NUM!</v>
      </c>
    </row>
    <row r="46" spans="1:23" x14ac:dyDescent="0.25">
      <c r="A46" s="11" t="b">
        <v>1</v>
      </c>
      <c r="B46" s="41">
        <v>5.5415291104428279</v>
      </c>
      <c r="C46" s="42">
        <v>5.6384533226402125</v>
      </c>
      <c r="D46" s="42">
        <v>4.7988255497952945</v>
      </c>
      <c r="E46" s="42">
        <v>3.8178190679488258</v>
      </c>
      <c r="F46" s="42">
        <v>3.6425734569962942</v>
      </c>
      <c r="G46" s="42">
        <v>3.6349635396659417</v>
      </c>
      <c r="H46" s="42">
        <v>4.1822198802819495</v>
      </c>
      <c r="I46" s="42">
        <v>4.1528514964612153</v>
      </c>
      <c r="J46" s="42">
        <v>4.2136190302199843</v>
      </c>
      <c r="K46" s="43">
        <v>2.8317725148082191</v>
      </c>
      <c r="M46" s="16" t="str">
        <f t="shared" si="0"/>
        <v>ANTONIA</v>
      </c>
      <c r="N46" s="20" t="b">
        <f t="shared" si="1"/>
        <v>0</v>
      </c>
      <c r="U46" s="16" t="str">
        <f t="shared" si="2"/>
        <v>ANTONIA</v>
      </c>
      <c r="V46" s="16">
        <f t="shared" si="3"/>
        <v>2.8317725148082191</v>
      </c>
      <c r="W46" s="16">
        <f t="shared" si="4"/>
        <v>0.80319102485772254</v>
      </c>
    </row>
    <row r="47" spans="1:23" x14ac:dyDescent="0.25">
      <c r="A47" s="12" t="b">
        <v>1</v>
      </c>
      <c r="B47" s="44">
        <v>5.6205611681777459</v>
      </c>
      <c r="C47" s="45">
        <v>6.8313930697562837</v>
      </c>
      <c r="D47" s="45">
        <v>4.3433987471921807</v>
      </c>
      <c r="E47" s="45">
        <v>3.860732923056585</v>
      </c>
      <c r="F47" s="45">
        <v>4.271520870442127</v>
      </c>
      <c r="G47" s="45">
        <v>4.2912865150382586</v>
      </c>
      <c r="H47" s="45">
        <v>5.8323273029119589</v>
      </c>
      <c r="I47" s="45">
        <v>3.651301477540402</v>
      </c>
      <c r="J47" s="45">
        <v>5.5094457119823996</v>
      </c>
      <c r="K47" s="46">
        <v>3.9491296633484891</v>
      </c>
      <c r="M47" s="18" t="str">
        <f t="shared" si="0"/>
        <v>SCOTT</v>
      </c>
      <c r="N47" s="17" t="b">
        <f t="shared" si="1"/>
        <v>0</v>
      </c>
      <c r="U47" s="18" t="str">
        <f t="shared" si="2"/>
        <v>SCOTT</v>
      </c>
      <c r="V47" s="18">
        <f t="shared" si="3"/>
        <v>3.651301477540402</v>
      </c>
      <c r="W47" s="18">
        <f t="shared" si="4"/>
        <v>0.20943144551618298</v>
      </c>
    </row>
    <row r="48" spans="1:23" x14ac:dyDescent="0.25">
      <c r="A48" s="12" t="b">
        <v>1</v>
      </c>
      <c r="B48" s="44">
        <v>4.2558069253000914</v>
      </c>
      <c r="C48" s="45">
        <v>6.7776927072772697</v>
      </c>
      <c r="D48" s="45">
        <v>4.4057944776821136</v>
      </c>
      <c r="E48" s="45">
        <v>3.4292943782276595</v>
      </c>
      <c r="F48" s="45">
        <v>4.5272913117294298</v>
      </c>
      <c r="G48" s="45">
        <v>3.2596408255249427</v>
      </c>
      <c r="H48" s="45">
        <v>5.5435312507132952</v>
      </c>
      <c r="I48" s="45">
        <v>3.2310649445517936</v>
      </c>
      <c r="J48" s="45">
        <v>5.0346954095081999</v>
      </c>
      <c r="K48" s="46">
        <v>3.65761848288032</v>
      </c>
      <c r="M48" s="18" t="str">
        <f t="shared" si="0"/>
        <v>SCOTT</v>
      </c>
      <c r="N48" s="17" t="b">
        <f t="shared" si="1"/>
        <v>0</v>
      </c>
      <c r="U48" s="18" t="str">
        <f t="shared" si="2"/>
        <v>SCOTT</v>
      </c>
      <c r="V48" s="18">
        <f t="shared" si="3"/>
        <v>3.2310649445517936</v>
      </c>
      <c r="W48" s="18">
        <f t="shared" si="4"/>
        <v>2.8575880973149115E-2</v>
      </c>
    </row>
    <row r="49" spans="1:23" x14ac:dyDescent="0.25">
      <c r="A49" s="12" t="b">
        <v>1</v>
      </c>
      <c r="B49" s="44">
        <v>7.825878764528575</v>
      </c>
      <c r="C49" s="45">
        <v>5.800438549074844</v>
      </c>
      <c r="D49" s="45">
        <v>5.172134774523629</v>
      </c>
      <c r="E49" s="45">
        <v>5.0880636715527423</v>
      </c>
      <c r="F49" s="45">
        <v>4.4412229022850278</v>
      </c>
      <c r="G49" s="45">
        <v>5.3479583545324862</v>
      </c>
      <c r="H49" s="45">
        <v>5.899339001652093</v>
      </c>
      <c r="I49" s="45">
        <v>4.6636821121953638</v>
      </c>
      <c r="J49" s="45">
        <v>5.9163875707542841</v>
      </c>
      <c r="K49" s="46">
        <v>5.2587399594496071</v>
      </c>
      <c r="M49" s="18" t="b">
        <f t="shared" si="0"/>
        <v>1</v>
      </c>
      <c r="N49" s="17" t="b">
        <f t="shared" si="1"/>
        <v>1</v>
      </c>
      <c r="U49" s="18" t="b">
        <f t="shared" si="2"/>
        <v>1</v>
      </c>
      <c r="V49" s="18">
        <f t="shared" si="3"/>
        <v>4.4412229022850278</v>
      </c>
      <c r="W49" s="18">
        <f t="shared" si="4"/>
        <v>0.22245920991033596</v>
      </c>
    </row>
    <row r="50" spans="1:23" x14ac:dyDescent="0.25">
      <c r="A50" s="12" t="b">
        <v>1</v>
      </c>
      <c r="B50" s="44">
        <v>5.2125608773293282</v>
      </c>
      <c r="C50" s="45">
        <v>7.6682724800568627</v>
      </c>
      <c r="D50" s="45">
        <v>4.8628563348460325</v>
      </c>
      <c r="E50" s="45">
        <v>4.3626546616384561</v>
      </c>
      <c r="F50" s="45">
        <v>4.9779814806193938</v>
      </c>
      <c r="G50" s="45">
        <v>4.2914313970573605</v>
      </c>
      <c r="H50" s="45">
        <v>6.5352254252711637</v>
      </c>
      <c r="I50" s="45">
        <v>4.1513497958260137</v>
      </c>
      <c r="J50" s="45">
        <v>6.7625350164748355</v>
      </c>
      <c r="K50" s="46">
        <v>4.6053544634639474</v>
      </c>
      <c r="M50" s="18" t="str">
        <f t="shared" si="0"/>
        <v>SCOTT</v>
      </c>
      <c r="N50" s="17" t="b">
        <f t="shared" si="1"/>
        <v>0</v>
      </c>
      <c r="U50" s="18" t="str">
        <f t="shared" si="2"/>
        <v>SCOTT</v>
      </c>
      <c r="V50" s="18">
        <f t="shared" si="3"/>
        <v>4.1513497958260137</v>
      </c>
      <c r="W50" s="18">
        <f t="shared" si="4"/>
        <v>0.14008160123134683</v>
      </c>
    </row>
    <row r="51" spans="1:23" x14ac:dyDescent="0.25">
      <c r="A51" s="12" t="s">
        <v>27</v>
      </c>
      <c r="B51" s="44" t="s">
        <v>27</v>
      </c>
      <c r="C51" s="45" t="s">
        <v>27</v>
      </c>
      <c r="D51" s="45" t="s">
        <v>27</v>
      </c>
      <c r="E51" s="45" t="s">
        <v>27</v>
      </c>
      <c r="F51" s="45" t="s">
        <v>27</v>
      </c>
      <c r="G51" s="45" t="s">
        <v>27</v>
      </c>
      <c r="H51" s="45" t="s">
        <v>27</v>
      </c>
      <c r="I51" s="45" t="s">
        <v>27</v>
      </c>
      <c r="J51" s="45" t="s">
        <v>27</v>
      </c>
      <c r="K51" s="46" t="s">
        <v>27</v>
      </c>
      <c r="M51" s="18" t="e">
        <f t="shared" si="0"/>
        <v>#N/A</v>
      </c>
      <c r="N51" s="17" t="e">
        <f t="shared" si="1"/>
        <v>#N/A</v>
      </c>
      <c r="U51" s="18" t="e">
        <f t="shared" si="2"/>
        <v>#N/A</v>
      </c>
      <c r="V51" s="18">
        <f t="shared" si="3"/>
        <v>0</v>
      </c>
      <c r="W51" s="18" t="e">
        <f t="shared" si="4"/>
        <v>#NUM!</v>
      </c>
    </row>
    <row r="52" spans="1:23" x14ac:dyDescent="0.25">
      <c r="A52" s="12" t="s">
        <v>27</v>
      </c>
      <c r="B52" s="44" t="s">
        <v>27</v>
      </c>
      <c r="C52" s="45" t="s">
        <v>27</v>
      </c>
      <c r="D52" s="45" t="s">
        <v>27</v>
      </c>
      <c r="E52" s="45" t="s">
        <v>27</v>
      </c>
      <c r="F52" s="45" t="s">
        <v>27</v>
      </c>
      <c r="G52" s="45" t="s">
        <v>27</v>
      </c>
      <c r="H52" s="45" t="s">
        <v>27</v>
      </c>
      <c r="I52" s="45" t="s">
        <v>27</v>
      </c>
      <c r="J52" s="45" t="s">
        <v>27</v>
      </c>
      <c r="K52" s="46" t="s">
        <v>27</v>
      </c>
      <c r="M52" s="18" t="e">
        <f t="shared" si="0"/>
        <v>#N/A</v>
      </c>
      <c r="N52" s="17" t="e">
        <f t="shared" si="1"/>
        <v>#N/A</v>
      </c>
      <c r="U52" s="18" t="e">
        <f t="shared" si="2"/>
        <v>#N/A</v>
      </c>
      <c r="V52" s="18">
        <f t="shared" si="3"/>
        <v>0</v>
      </c>
      <c r="W52" s="18" t="e">
        <f t="shared" si="4"/>
        <v>#NUM!</v>
      </c>
    </row>
    <row r="53" spans="1:23" x14ac:dyDescent="0.25">
      <c r="A53" s="12" t="s">
        <v>27</v>
      </c>
      <c r="B53" s="44" t="s">
        <v>27</v>
      </c>
      <c r="C53" s="45" t="s">
        <v>27</v>
      </c>
      <c r="D53" s="45" t="s">
        <v>27</v>
      </c>
      <c r="E53" s="45" t="s">
        <v>27</v>
      </c>
      <c r="F53" s="45" t="s">
        <v>27</v>
      </c>
      <c r="G53" s="45" t="s">
        <v>27</v>
      </c>
      <c r="H53" s="45" t="s">
        <v>27</v>
      </c>
      <c r="I53" s="45" t="s">
        <v>27</v>
      </c>
      <c r="J53" s="45" t="s">
        <v>27</v>
      </c>
      <c r="K53" s="46" t="s">
        <v>27</v>
      </c>
      <c r="M53" s="18" t="e">
        <f t="shared" si="0"/>
        <v>#N/A</v>
      </c>
      <c r="N53" s="17" t="e">
        <f t="shared" si="1"/>
        <v>#N/A</v>
      </c>
      <c r="U53" s="18" t="e">
        <f t="shared" si="2"/>
        <v>#N/A</v>
      </c>
      <c r="V53" s="18">
        <f t="shared" si="3"/>
        <v>0</v>
      </c>
      <c r="W53" s="18" t="e">
        <f t="shared" si="4"/>
        <v>#NUM!</v>
      </c>
    </row>
    <row r="54" spans="1:23" ht="15.75" thickBot="1" x14ac:dyDescent="0.3">
      <c r="A54" s="12" t="s">
        <v>27</v>
      </c>
      <c r="B54" s="44" t="s">
        <v>27</v>
      </c>
      <c r="C54" s="45" t="s">
        <v>27</v>
      </c>
      <c r="D54" s="45" t="s">
        <v>27</v>
      </c>
      <c r="E54" s="45" t="s">
        <v>27</v>
      </c>
      <c r="F54" s="45" t="s">
        <v>27</v>
      </c>
      <c r="G54" s="45" t="s">
        <v>27</v>
      </c>
      <c r="H54" s="45" t="s">
        <v>27</v>
      </c>
      <c r="I54" s="45" t="s">
        <v>27</v>
      </c>
      <c r="J54" s="45" t="s">
        <v>27</v>
      </c>
      <c r="K54" s="46" t="s">
        <v>27</v>
      </c>
      <c r="M54" s="18" t="e">
        <f t="shared" si="0"/>
        <v>#N/A</v>
      </c>
      <c r="N54" s="17" t="e">
        <f t="shared" si="1"/>
        <v>#N/A</v>
      </c>
      <c r="U54" s="18" t="e">
        <f t="shared" si="2"/>
        <v>#N/A</v>
      </c>
      <c r="V54" s="18">
        <f t="shared" si="3"/>
        <v>0</v>
      </c>
      <c r="W54" s="18" t="e">
        <f t="shared" si="4"/>
        <v>#NUM!</v>
      </c>
    </row>
    <row r="55" spans="1:23" ht="15.75" thickBot="1" x14ac:dyDescent="0.3">
      <c r="A55" s="13" t="s">
        <v>27</v>
      </c>
      <c r="B55" s="47" t="s">
        <v>27</v>
      </c>
      <c r="C55" s="48" t="s">
        <v>27</v>
      </c>
      <c r="D55" s="48" t="s">
        <v>27</v>
      </c>
      <c r="E55" s="48" t="s">
        <v>27</v>
      </c>
      <c r="F55" s="48" t="s">
        <v>27</v>
      </c>
      <c r="G55" s="48" t="s">
        <v>27</v>
      </c>
      <c r="H55" s="48" t="s">
        <v>27</v>
      </c>
      <c r="I55" s="48" t="s">
        <v>27</v>
      </c>
      <c r="J55" s="48" t="s">
        <v>27</v>
      </c>
      <c r="K55" s="49" t="s">
        <v>27</v>
      </c>
      <c r="M55" s="19" t="e">
        <f t="shared" si="0"/>
        <v>#N/A</v>
      </c>
      <c r="N55" s="21" t="e">
        <f t="shared" si="1"/>
        <v>#N/A</v>
      </c>
      <c r="O55" s="30">
        <f>COUNTIF($N46:$N55,TRUE)/(10 - COUNTIF($N46:$N55,"#N/A"))</f>
        <v>0.2</v>
      </c>
      <c r="U55" s="19" t="e">
        <f t="shared" si="2"/>
        <v>#N/A</v>
      </c>
      <c r="V55" s="19">
        <f t="shared" si="3"/>
        <v>0</v>
      </c>
      <c r="W55" s="19" t="e">
        <f t="shared" si="4"/>
        <v>#NUM!</v>
      </c>
    </row>
    <row r="56" spans="1:23" x14ac:dyDescent="0.25">
      <c r="A56" s="11" t="s">
        <v>67</v>
      </c>
      <c r="B56" s="41">
        <v>4.1442351657333365</v>
      </c>
      <c r="C56" s="42">
        <v>4.6779501865665365</v>
      </c>
      <c r="D56" s="42">
        <v>4.9264912717935019</v>
      </c>
      <c r="E56" s="42">
        <v>3.5166160623325511</v>
      </c>
      <c r="F56" s="42">
        <v>3.1384882834376104</v>
      </c>
      <c r="G56" s="42">
        <v>1.8042606817779174</v>
      </c>
      <c r="H56" s="42">
        <v>4.4398119396891307</v>
      </c>
      <c r="I56" s="42">
        <v>3.727632050334023</v>
      </c>
      <c r="J56" s="42">
        <v>4.1151730729552209</v>
      </c>
      <c r="K56" s="43">
        <v>2.8211885844495801</v>
      </c>
      <c r="M56" s="16" t="str">
        <f t="shared" si="0"/>
        <v>TRUMPET</v>
      </c>
      <c r="N56" s="20" t="b">
        <f t="shared" si="1"/>
        <v>1</v>
      </c>
      <c r="U56" s="16" t="str">
        <f t="shared" si="2"/>
        <v>TRUMPET</v>
      </c>
      <c r="V56" s="16">
        <f t="shared" si="3"/>
        <v>1.8042606817779174</v>
      </c>
      <c r="W56" s="16">
        <f t="shared" si="4"/>
        <v>1.0169279026716627</v>
      </c>
    </row>
    <row r="57" spans="1:23" x14ac:dyDescent="0.25">
      <c r="A57" s="12" t="s">
        <v>67</v>
      </c>
      <c r="B57" s="44">
        <v>3.4131719699000698</v>
      </c>
      <c r="C57" s="45">
        <v>5.1235251452938417</v>
      </c>
      <c r="D57" s="45">
        <v>4.7922794342305419</v>
      </c>
      <c r="E57" s="45">
        <v>4.4641540321922699</v>
      </c>
      <c r="F57" s="45">
        <v>4.4802317972309771</v>
      </c>
      <c r="G57" s="45">
        <v>2.5012472504377987</v>
      </c>
      <c r="H57" s="45">
        <v>3.9324411987674184</v>
      </c>
      <c r="I57" s="45">
        <v>3.7523999200606153</v>
      </c>
      <c r="J57" s="45">
        <v>3.8579331876923142</v>
      </c>
      <c r="K57" s="46">
        <v>3.1695370666785254</v>
      </c>
      <c r="M57" s="18" t="str">
        <f t="shared" si="0"/>
        <v>TRUMPET</v>
      </c>
      <c r="N57" s="17" t="b">
        <f t="shared" si="1"/>
        <v>1</v>
      </c>
      <c r="U57" s="18" t="str">
        <f t="shared" si="2"/>
        <v>TRUMPET</v>
      </c>
      <c r="V57" s="18">
        <f t="shared" si="3"/>
        <v>2.5012472504377987</v>
      </c>
      <c r="W57" s="18">
        <f t="shared" si="4"/>
        <v>0.6682898162407267</v>
      </c>
    </row>
    <row r="58" spans="1:23" x14ac:dyDescent="0.25">
      <c r="A58" s="12" t="s">
        <v>67</v>
      </c>
      <c r="B58" s="44">
        <v>3.4929461592526114</v>
      </c>
      <c r="C58" s="45">
        <v>4.9614639257282995</v>
      </c>
      <c r="D58" s="45">
        <v>4.9119394425010903</v>
      </c>
      <c r="E58" s="45">
        <v>3.6129162322618011</v>
      </c>
      <c r="F58" s="45">
        <v>3.8832217953217456</v>
      </c>
      <c r="G58" s="45">
        <v>1.3690224044359454</v>
      </c>
      <c r="H58" s="45">
        <v>4.1203990931531749</v>
      </c>
      <c r="I58" s="45">
        <v>3.3020738941608658</v>
      </c>
      <c r="J58" s="45">
        <v>3.8319657858231082</v>
      </c>
      <c r="K58" s="46">
        <v>3.0482721982131933</v>
      </c>
      <c r="M58" s="18" t="str">
        <f t="shared" si="0"/>
        <v>TRUMPET</v>
      </c>
      <c r="N58" s="17" t="b">
        <f t="shared" si="1"/>
        <v>1</v>
      </c>
      <c r="U58" s="18" t="str">
        <f t="shared" si="2"/>
        <v>TRUMPET</v>
      </c>
      <c r="V58" s="18">
        <f t="shared" si="3"/>
        <v>1.3690224044359454</v>
      </c>
      <c r="W58" s="18">
        <f t="shared" si="4"/>
        <v>1.6792497937772479</v>
      </c>
    </row>
    <row r="59" spans="1:23" x14ac:dyDescent="0.25">
      <c r="A59" s="12" t="s">
        <v>67</v>
      </c>
      <c r="B59" s="44">
        <v>3.8104977985909265</v>
      </c>
      <c r="C59" s="45">
        <v>5.7290021802499922</v>
      </c>
      <c r="D59" s="45">
        <v>4.8222274297564827</v>
      </c>
      <c r="E59" s="45">
        <v>4.6141167261468938</v>
      </c>
      <c r="F59" s="45">
        <v>4.9610320880382979</v>
      </c>
      <c r="G59" s="45">
        <v>2.9600007004418507</v>
      </c>
      <c r="H59" s="45">
        <v>4.6715290302456616</v>
      </c>
      <c r="I59" s="45">
        <v>4.420375414344301</v>
      </c>
      <c r="J59" s="45">
        <v>3.958019437576382</v>
      </c>
      <c r="K59" s="46">
        <v>3.4517519288830858</v>
      </c>
      <c r="M59" s="18" t="str">
        <f t="shared" si="0"/>
        <v>TRUMPET</v>
      </c>
      <c r="N59" s="17" t="b">
        <f t="shared" si="1"/>
        <v>1</v>
      </c>
      <c r="U59" s="18" t="str">
        <f t="shared" si="2"/>
        <v>TRUMPET</v>
      </c>
      <c r="V59" s="18">
        <f t="shared" si="3"/>
        <v>2.9600007004418507</v>
      </c>
      <c r="W59" s="18">
        <f t="shared" si="4"/>
        <v>0.49175122844123509</v>
      </c>
    </row>
    <row r="60" spans="1:23" x14ac:dyDescent="0.25">
      <c r="A60" s="12" t="s">
        <v>67</v>
      </c>
      <c r="B60" s="44">
        <v>2.3371472436041185</v>
      </c>
      <c r="C60" s="45">
        <v>5.3655670938627571</v>
      </c>
      <c r="D60" s="45">
        <v>4.6340872844944192</v>
      </c>
      <c r="E60" s="45">
        <v>4.1458049112071311</v>
      </c>
      <c r="F60" s="45">
        <v>4.6453162630824103</v>
      </c>
      <c r="G60" s="45">
        <v>1.974826858257094</v>
      </c>
      <c r="H60" s="45">
        <v>3.6709880478740127</v>
      </c>
      <c r="I60" s="45">
        <v>2.9817882165770966</v>
      </c>
      <c r="J60" s="45">
        <v>3.7348446842147172</v>
      </c>
      <c r="K60" s="46">
        <v>4.1148828673024864</v>
      </c>
      <c r="M60" s="18" t="str">
        <f t="shared" si="0"/>
        <v>TRUMPET</v>
      </c>
      <c r="N60" s="17" t="b">
        <f t="shared" si="1"/>
        <v>1</v>
      </c>
      <c r="U60" s="18" t="str">
        <f t="shared" si="2"/>
        <v>TRUMPET</v>
      </c>
      <c r="V60" s="18">
        <f t="shared" si="3"/>
        <v>1.974826858257094</v>
      </c>
      <c r="W60" s="18">
        <f t="shared" si="4"/>
        <v>0.36232038534702449</v>
      </c>
    </row>
    <row r="61" spans="1:23" x14ac:dyDescent="0.25">
      <c r="A61" s="12" t="s">
        <v>27</v>
      </c>
      <c r="B61" s="44" t="s">
        <v>27</v>
      </c>
      <c r="C61" s="45" t="s">
        <v>27</v>
      </c>
      <c r="D61" s="45" t="s">
        <v>27</v>
      </c>
      <c r="E61" s="45" t="s">
        <v>27</v>
      </c>
      <c r="F61" s="45" t="s">
        <v>27</v>
      </c>
      <c r="G61" s="45" t="s">
        <v>27</v>
      </c>
      <c r="H61" s="45" t="s">
        <v>27</v>
      </c>
      <c r="I61" s="45" t="s">
        <v>27</v>
      </c>
      <c r="J61" s="45" t="s">
        <v>27</v>
      </c>
      <c r="K61" s="46" t="s">
        <v>27</v>
      </c>
      <c r="M61" s="18" t="e">
        <f t="shared" si="0"/>
        <v>#N/A</v>
      </c>
      <c r="N61" s="17" t="e">
        <f t="shared" si="1"/>
        <v>#N/A</v>
      </c>
      <c r="U61" s="18" t="e">
        <f t="shared" si="2"/>
        <v>#N/A</v>
      </c>
      <c r="V61" s="18">
        <f t="shared" si="3"/>
        <v>0</v>
      </c>
      <c r="W61" s="18" t="e">
        <f t="shared" si="4"/>
        <v>#NUM!</v>
      </c>
    </row>
    <row r="62" spans="1:23" x14ac:dyDescent="0.25">
      <c r="A62" s="12" t="s">
        <v>27</v>
      </c>
      <c r="B62" s="44" t="s">
        <v>27</v>
      </c>
      <c r="C62" s="45" t="s">
        <v>27</v>
      </c>
      <c r="D62" s="45" t="s">
        <v>27</v>
      </c>
      <c r="E62" s="45" t="s">
        <v>27</v>
      </c>
      <c r="F62" s="45" t="s">
        <v>27</v>
      </c>
      <c r="G62" s="45" t="s">
        <v>27</v>
      </c>
      <c r="H62" s="45" t="s">
        <v>27</v>
      </c>
      <c r="I62" s="45" t="s">
        <v>27</v>
      </c>
      <c r="J62" s="45" t="s">
        <v>27</v>
      </c>
      <c r="K62" s="46" t="s">
        <v>27</v>
      </c>
      <c r="M62" s="18" t="e">
        <f t="shared" si="0"/>
        <v>#N/A</v>
      </c>
      <c r="N62" s="17" t="e">
        <f t="shared" si="1"/>
        <v>#N/A</v>
      </c>
      <c r="U62" s="18" t="e">
        <f t="shared" si="2"/>
        <v>#N/A</v>
      </c>
      <c r="V62" s="18">
        <f t="shared" si="3"/>
        <v>0</v>
      </c>
      <c r="W62" s="18" t="e">
        <f t="shared" si="4"/>
        <v>#NUM!</v>
      </c>
    </row>
    <row r="63" spans="1:23" x14ac:dyDescent="0.25">
      <c r="A63" s="12" t="s">
        <v>27</v>
      </c>
      <c r="B63" s="44" t="s">
        <v>27</v>
      </c>
      <c r="C63" s="45" t="s">
        <v>27</v>
      </c>
      <c r="D63" s="45" t="s">
        <v>27</v>
      </c>
      <c r="E63" s="45" t="s">
        <v>27</v>
      </c>
      <c r="F63" s="45" t="s">
        <v>27</v>
      </c>
      <c r="G63" s="45" t="s">
        <v>27</v>
      </c>
      <c r="H63" s="45" t="s">
        <v>27</v>
      </c>
      <c r="I63" s="45" t="s">
        <v>27</v>
      </c>
      <c r="J63" s="45" t="s">
        <v>27</v>
      </c>
      <c r="K63" s="46" t="s">
        <v>27</v>
      </c>
      <c r="M63" s="18" t="e">
        <f t="shared" si="0"/>
        <v>#N/A</v>
      </c>
      <c r="N63" s="17" t="e">
        <f t="shared" si="1"/>
        <v>#N/A</v>
      </c>
      <c r="U63" s="18" t="e">
        <f t="shared" si="2"/>
        <v>#N/A</v>
      </c>
      <c r="V63" s="18">
        <f t="shared" si="3"/>
        <v>0</v>
      </c>
      <c r="W63" s="18" t="e">
        <f t="shared" si="4"/>
        <v>#NUM!</v>
      </c>
    </row>
    <row r="64" spans="1:23" ht="15.75" thickBot="1" x14ac:dyDescent="0.3">
      <c r="A64" s="12" t="s">
        <v>27</v>
      </c>
      <c r="B64" s="44" t="s">
        <v>27</v>
      </c>
      <c r="C64" s="45" t="s">
        <v>27</v>
      </c>
      <c r="D64" s="45" t="s">
        <v>27</v>
      </c>
      <c r="E64" s="45" t="s">
        <v>27</v>
      </c>
      <c r="F64" s="45" t="s">
        <v>27</v>
      </c>
      <c r="G64" s="45" t="s">
        <v>27</v>
      </c>
      <c r="H64" s="45" t="s">
        <v>27</v>
      </c>
      <c r="I64" s="45" t="s">
        <v>27</v>
      </c>
      <c r="J64" s="45" t="s">
        <v>27</v>
      </c>
      <c r="K64" s="46" t="s">
        <v>27</v>
      </c>
      <c r="M64" s="18" t="e">
        <f t="shared" si="0"/>
        <v>#N/A</v>
      </c>
      <c r="N64" s="17" t="e">
        <f t="shared" si="1"/>
        <v>#N/A</v>
      </c>
      <c r="U64" s="18" t="e">
        <f t="shared" si="2"/>
        <v>#N/A</v>
      </c>
      <c r="V64" s="18">
        <f t="shared" si="3"/>
        <v>0</v>
      </c>
      <c r="W64" s="18" t="e">
        <f t="shared" si="4"/>
        <v>#NUM!</v>
      </c>
    </row>
    <row r="65" spans="1:23" ht="15.75" thickBot="1" x14ac:dyDescent="0.3">
      <c r="A65" s="13" t="s">
        <v>27</v>
      </c>
      <c r="B65" s="47" t="s">
        <v>27</v>
      </c>
      <c r="C65" s="48" t="s">
        <v>27</v>
      </c>
      <c r="D65" s="48" t="s">
        <v>27</v>
      </c>
      <c r="E65" s="48" t="s">
        <v>27</v>
      </c>
      <c r="F65" s="48" t="s">
        <v>27</v>
      </c>
      <c r="G65" s="48" t="s">
        <v>27</v>
      </c>
      <c r="H65" s="48" t="s">
        <v>27</v>
      </c>
      <c r="I65" s="48" t="s">
        <v>27</v>
      </c>
      <c r="J65" s="48" t="s">
        <v>27</v>
      </c>
      <c r="K65" s="49" t="s">
        <v>27</v>
      </c>
      <c r="M65" s="19" t="e">
        <f t="shared" si="0"/>
        <v>#N/A</v>
      </c>
      <c r="N65" s="21" t="e">
        <f t="shared" si="1"/>
        <v>#N/A</v>
      </c>
      <c r="O65" s="30">
        <f>COUNTIF($N56:$N65,TRUE)/(10 - COUNTIF($N56:$N65,"#N/A"))</f>
        <v>1</v>
      </c>
      <c r="U65" s="19" t="e">
        <f t="shared" si="2"/>
        <v>#N/A</v>
      </c>
      <c r="V65" s="19">
        <f t="shared" si="3"/>
        <v>0</v>
      </c>
      <c r="W65" s="19" t="e">
        <f t="shared" si="4"/>
        <v>#NUM!</v>
      </c>
    </row>
    <row r="66" spans="1:23" x14ac:dyDescent="0.25">
      <c r="A66" s="11" t="s">
        <v>68</v>
      </c>
      <c r="B66" s="41">
        <v>5.5640781249491438</v>
      </c>
      <c r="C66" s="42">
        <v>3.6670974326781751</v>
      </c>
      <c r="D66" s="42">
        <v>5.5615049762879494</v>
      </c>
      <c r="E66" s="42">
        <v>6.5778289680709534</v>
      </c>
      <c r="F66" s="42">
        <v>5.9039550615979453</v>
      </c>
      <c r="G66" s="42">
        <v>5.4552017993720128</v>
      </c>
      <c r="H66" s="42">
        <v>2.2818455493651202</v>
      </c>
      <c r="I66" s="42">
        <v>4.1200977612808796</v>
      </c>
      <c r="J66" s="42">
        <v>2.522445226084284</v>
      </c>
      <c r="K66" s="43">
        <v>5.0125022766428504</v>
      </c>
      <c r="M66" s="16" t="str">
        <f t="shared" si="0"/>
        <v>JASON</v>
      </c>
      <c r="N66" s="20" t="b">
        <f t="shared" si="1"/>
        <v>1</v>
      </c>
      <c r="U66" s="16" t="str">
        <f t="shared" si="2"/>
        <v>JASON</v>
      </c>
      <c r="V66" s="16">
        <f t="shared" si="3"/>
        <v>2.2818455493651202</v>
      </c>
      <c r="W66" s="16">
        <f t="shared" si="4"/>
        <v>0.24059967671916382</v>
      </c>
    </row>
    <row r="67" spans="1:23" x14ac:dyDescent="0.25">
      <c r="A67" s="12" t="s">
        <v>68</v>
      </c>
      <c r="B67" s="44">
        <v>4.3319902692914898</v>
      </c>
      <c r="C67" s="45">
        <v>3.2782925506218765</v>
      </c>
      <c r="D67" s="45">
        <v>6.1869105913889531</v>
      </c>
      <c r="E67" s="45">
        <v>6.4446581101035054</v>
      </c>
      <c r="F67" s="45">
        <v>5.1497479942981883</v>
      </c>
      <c r="G67" s="45">
        <v>3.7801951172949062</v>
      </c>
      <c r="H67" s="45">
        <v>1.50622154251396</v>
      </c>
      <c r="I67" s="45">
        <v>3.3364253048381944</v>
      </c>
      <c r="J67" s="45">
        <v>1.9604587408626268</v>
      </c>
      <c r="K67" s="46">
        <v>4.0686198256638226</v>
      </c>
      <c r="M67" s="18" t="str">
        <f t="shared" si="0"/>
        <v>JASON</v>
      </c>
      <c r="N67" s="17" t="b">
        <f t="shared" si="1"/>
        <v>1</v>
      </c>
      <c r="U67" s="18" t="str">
        <f t="shared" si="2"/>
        <v>JASON</v>
      </c>
      <c r="V67" s="18">
        <f t="shared" si="3"/>
        <v>1.50622154251396</v>
      </c>
      <c r="W67" s="18">
        <f t="shared" si="4"/>
        <v>0.45423719834866683</v>
      </c>
    </row>
    <row r="68" spans="1:23" x14ac:dyDescent="0.25">
      <c r="A68" s="12" t="s">
        <v>68</v>
      </c>
      <c r="B68" s="44">
        <v>4.5594838847726393</v>
      </c>
      <c r="C68" s="45">
        <v>3.2557712061189488</v>
      </c>
      <c r="D68" s="45">
        <v>6.8490636222494317</v>
      </c>
      <c r="E68" s="45">
        <v>6.8436671029321001</v>
      </c>
      <c r="F68" s="45">
        <v>6.1997205456688391</v>
      </c>
      <c r="G68" s="45">
        <v>4.9997274799133251</v>
      </c>
      <c r="H68" s="45">
        <v>2.4474652924577294</v>
      </c>
      <c r="I68" s="45">
        <v>4.0442575452323659</v>
      </c>
      <c r="J68" s="45">
        <v>2.4154225401039384</v>
      </c>
      <c r="K68" s="46">
        <v>5.0235321757355598</v>
      </c>
      <c r="M68" s="18" t="str">
        <f t="shared" si="0"/>
        <v>DAVE</v>
      </c>
      <c r="N68" s="17" t="b">
        <f t="shared" si="1"/>
        <v>0</v>
      </c>
      <c r="U68" s="18" t="str">
        <f t="shared" si="2"/>
        <v>DAVE</v>
      </c>
      <c r="V68" s="18">
        <f t="shared" si="3"/>
        <v>2.4154225401039384</v>
      </c>
      <c r="W68" s="18">
        <f t="shared" si="4"/>
        <v>3.2042752353790949E-2</v>
      </c>
    </row>
    <row r="69" spans="1:23" x14ac:dyDescent="0.25">
      <c r="A69" s="12" t="s">
        <v>68</v>
      </c>
      <c r="B69" s="44">
        <v>3.3227601312948973</v>
      </c>
      <c r="C69" s="45">
        <v>3.5736410246880865</v>
      </c>
      <c r="D69" s="45">
        <v>6.0514994729870297</v>
      </c>
      <c r="E69" s="45">
        <v>6.3979041620014208</v>
      </c>
      <c r="F69" s="45">
        <v>6.1653512101131867</v>
      </c>
      <c r="G69" s="45">
        <v>3.4504023805324997</v>
      </c>
      <c r="H69" s="45">
        <v>1.4676077959015128</v>
      </c>
      <c r="I69" s="45">
        <v>3.2527269347429493</v>
      </c>
      <c r="J69" s="45">
        <v>0.91460902637472663</v>
      </c>
      <c r="K69" s="46">
        <v>3.8188787296459821</v>
      </c>
      <c r="M69" s="18" t="str">
        <f t="shared" si="0"/>
        <v>DAVE</v>
      </c>
      <c r="N69" s="17" t="b">
        <f t="shared" si="1"/>
        <v>0</v>
      </c>
      <c r="U69" s="18" t="str">
        <f t="shared" si="2"/>
        <v>DAVE</v>
      </c>
      <c r="V69" s="18">
        <f t="shared" si="3"/>
        <v>0.91460902637472663</v>
      </c>
      <c r="W69" s="18">
        <f t="shared" si="4"/>
        <v>0.55299876952678617</v>
      </c>
    </row>
    <row r="70" spans="1:23" x14ac:dyDescent="0.25">
      <c r="A70" s="12" t="s">
        <v>68</v>
      </c>
      <c r="B70" s="44">
        <v>5.4507334052032395</v>
      </c>
      <c r="C70" s="45">
        <v>3.5735873349523026</v>
      </c>
      <c r="D70" s="45">
        <v>7.8819914516456491</v>
      </c>
      <c r="E70" s="45">
        <v>7.3632010244603983</v>
      </c>
      <c r="F70" s="45">
        <v>5.9973522548420908</v>
      </c>
      <c r="G70" s="45">
        <v>5.4453498302483991</v>
      </c>
      <c r="H70" s="45">
        <v>2.293491268999615</v>
      </c>
      <c r="I70" s="45">
        <v>5.2916833475038425</v>
      </c>
      <c r="J70" s="45">
        <v>2.822046646528058</v>
      </c>
      <c r="K70" s="46">
        <v>4.8219893965835858</v>
      </c>
      <c r="M70" s="18" t="str">
        <f t="shared" ref="M70:M105" si="5">INDEX($B$5:$K$5,MATCH(MIN($B70:$K70),$B70:$K70,0))</f>
        <v>JASON</v>
      </c>
      <c r="N70" s="17" t="b">
        <f t="shared" ref="N70:N105" si="6">$M70 = $A70</f>
        <v>1</v>
      </c>
      <c r="U70" s="18" t="str">
        <f t="shared" ref="U70:U105" si="7">INDEX($B$5:$K$5,MATCH(MIN($B70:$K70),$B70:$K70,0))</f>
        <v>JASON</v>
      </c>
      <c r="V70" s="18">
        <f t="shared" si="3"/>
        <v>2.293491268999615</v>
      </c>
      <c r="W70" s="18">
        <f t="shared" si="4"/>
        <v>0.52855537752844306</v>
      </c>
    </row>
    <row r="71" spans="1:23" x14ac:dyDescent="0.25">
      <c r="A71" s="12" t="s">
        <v>27</v>
      </c>
      <c r="B71" s="44" t="s">
        <v>27</v>
      </c>
      <c r="C71" s="45" t="s">
        <v>27</v>
      </c>
      <c r="D71" s="45" t="s">
        <v>27</v>
      </c>
      <c r="E71" s="45" t="s">
        <v>27</v>
      </c>
      <c r="F71" s="45" t="s">
        <v>27</v>
      </c>
      <c r="G71" s="45" t="s">
        <v>27</v>
      </c>
      <c r="H71" s="45" t="s">
        <v>27</v>
      </c>
      <c r="I71" s="45" t="s">
        <v>27</v>
      </c>
      <c r="J71" s="45" t="s">
        <v>27</v>
      </c>
      <c r="K71" s="46" t="s">
        <v>27</v>
      </c>
      <c r="M71" s="18" t="e">
        <f t="shared" si="5"/>
        <v>#N/A</v>
      </c>
      <c r="N71" s="17" t="e">
        <f t="shared" si="6"/>
        <v>#N/A</v>
      </c>
      <c r="U71" s="18" t="e">
        <f t="shared" si="7"/>
        <v>#N/A</v>
      </c>
      <c r="V71" s="18">
        <f t="shared" ref="V71:V105" si="8">MIN(B71:K71)</f>
        <v>0</v>
      </c>
      <c r="W71" s="18" t="e">
        <f t="shared" ref="W71:W105" si="9">SMALL(B71:K71,2)-V71</f>
        <v>#NUM!</v>
      </c>
    </row>
    <row r="72" spans="1:23" x14ac:dyDescent="0.25">
      <c r="A72" s="12" t="s">
        <v>27</v>
      </c>
      <c r="B72" s="44" t="s">
        <v>27</v>
      </c>
      <c r="C72" s="45" t="s">
        <v>27</v>
      </c>
      <c r="D72" s="45" t="s">
        <v>27</v>
      </c>
      <c r="E72" s="45" t="s">
        <v>27</v>
      </c>
      <c r="F72" s="45" t="s">
        <v>27</v>
      </c>
      <c r="G72" s="45" t="s">
        <v>27</v>
      </c>
      <c r="H72" s="45" t="s">
        <v>27</v>
      </c>
      <c r="I72" s="45" t="s">
        <v>27</v>
      </c>
      <c r="J72" s="45" t="s">
        <v>27</v>
      </c>
      <c r="K72" s="46" t="s">
        <v>27</v>
      </c>
      <c r="M72" s="18" t="e">
        <f t="shared" si="5"/>
        <v>#N/A</v>
      </c>
      <c r="N72" s="17" t="e">
        <f t="shared" si="6"/>
        <v>#N/A</v>
      </c>
      <c r="U72" s="18" t="e">
        <f t="shared" si="7"/>
        <v>#N/A</v>
      </c>
      <c r="V72" s="18">
        <f t="shared" si="8"/>
        <v>0</v>
      </c>
      <c r="W72" s="18" t="e">
        <f t="shared" si="9"/>
        <v>#NUM!</v>
      </c>
    </row>
    <row r="73" spans="1:23" x14ac:dyDescent="0.25">
      <c r="A73" s="12" t="s">
        <v>27</v>
      </c>
      <c r="B73" s="44" t="s">
        <v>27</v>
      </c>
      <c r="C73" s="45" t="s">
        <v>27</v>
      </c>
      <c r="D73" s="45" t="s">
        <v>27</v>
      </c>
      <c r="E73" s="45" t="s">
        <v>27</v>
      </c>
      <c r="F73" s="45" t="s">
        <v>27</v>
      </c>
      <c r="G73" s="45" t="s">
        <v>27</v>
      </c>
      <c r="H73" s="45" t="s">
        <v>27</v>
      </c>
      <c r="I73" s="45" t="s">
        <v>27</v>
      </c>
      <c r="J73" s="45" t="s">
        <v>27</v>
      </c>
      <c r="K73" s="46" t="s">
        <v>27</v>
      </c>
      <c r="M73" s="18" t="e">
        <f t="shared" si="5"/>
        <v>#N/A</v>
      </c>
      <c r="N73" s="17" t="e">
        <f t="shared" si="6"/>
        <v>#N/A</v>
      </c>
      <c r="U73" s="18" t="e">
        <f t="shared" si="7"/>
        <v>#N/A</v>
      </c>
      <c r="V73" s="18">
        <f t="shared" si="8"/>
        <v>0</v>
      </c>
      <c r="W73" s="18" t="e">
        <f t="shared" si="9"/>
        <v>#NUM!</v>
      </c>
    </row>
    <row r="74" spans="1:23" ht="15.75" thickBot="1" x14ac:dyDescent="0.3">
      <c r="A74" s="12" t="s">
        <v>27</v>
      </c>
      <c r="B74" s="44" t="s">
        <v>27</v>
      </c>
      <c r="C74" s="45" t="s">
        <v>27</v>
      </c>
      <c r="D74" s="45" t="s">
        <v>27</v>
      </c>
      <c r="E74" s="45" t="s">
        <v>27</v>
      </c>
      <c r="F74" s="45" t="s">
        <v>27</v>
      </c>
      <c r="G74" s="45" t="s">
        <v>27</v>
      </c>
      <c r="H74" s="45" t="s">
        <v>27</v>
      </c>
      <c r="I74" s="45" t="s">
        <v>27</v>
      </c>
      <c r="J74" s="45" t="s">
        <v>27</v>
      </c>
      <c r="K74" s="46" t="s">
        <v>27</v>
      </c>
      <c r="M74" s="18" t="e">
        <f t="shared" si="5"/>
        <v>#N/A</v>
      </c>
      <c r="N74" s="17" t="e">
        <f t="shared" si="6"/>
        <v>#N/A</v>
      </c>
      <c r="U74" s="18" t="e">
        <f t="shared" si="7"/>
        <v>#N/A</v>
      </c>
      <c r="V74" s="18">
        <f t="shared" si="8"/>
        <v>0</v>
      </c>
      <c r="W74" s="18" t="e">
        <f t="shared" si="9"/>
        <v>#NUM!</v>
      </c>
    </row>
    <row r="75" spans="1:23" ht="15.75" thickBot="1" x14ac:dyDescent="0.3">
      <c r="A75" s="13" t="s">
        <v>27</v>
      </c>
      <c r="B75" s="47" t="s">
        <v>27</v>
      </c>
      <c r="C75" s="48" t="s">
        <v>27</v>
      </c>
      <c r="D75" s="48" t="s">
        <v>27</v>
      </c>
      <c r="E75" s="48" t="s">
        <v>27</v>
      </c>
      <c r="F75" s="48" t="s">
        <v>27</v>
      </c>
      <c r="G75" s="48" t="s">
        <v>27</v>
      </c>
      <c r="H75" s="48" t="s">
        <v>27</v>
      </c>
      <c r="I75" s="48" t="s">
        <v>27</v>
      </c>
      <c r="J75" s="48" t="s">
        <v>27</v>
      </c>
      <c r="K75" s="49" t="s">
        <v>27</v>
      </c>
      <c r="M75" s="19" t="e">
        <f t="shared" si="5"/>
        <v>#N/A</v>
      </c>
      <c r="N75" s="21" t="e">
        <f t="shared" si="6"/>
        <v>#N/A</v>
      </c>
      <c r="O75" s="30">
        <f>COUNTIF($N66:$N75,TRUE)/(10 - COUNTIF($N66:$N75,"#N/A"))</f>
        <v>0.6</v>
      </c>
      <c r="U75" s="19" t="e">
        <f t="shared" si="7"/>
        <v>#N/A</v>
      </c>
      <c r="V75" s="19">
        <f t="shared" si="8"/>
        <v>0</v>
      </c>
      <c r="W75" s="19" t="e">
        <f t="shared" si="9"/>
        <v>#NUM!</v>
      </c>
    </row>
    <row r="76" spans="1:23" x14ac:dyDescent="0.25">
      <c r="A76" s="11" t="s">
        <v>69</v>
      </c>
      <c r="B76" s="41">
        <v>3.7719664908402928</v>
      </c>
      <c r="C76" s="42">
        <v>5.3067935915999289</v>
      </c>
      <c r="D76" s="42">
        <v>3.2063552789450713</v>
      </c>
      <c r="E76" s="42">
        <v>3.9357207502569183</v>
      </c>
      <c r="F76" s="42">
        <v>3.8099701526709699</v>
      </c>
      <c r="G76" s="42">
        <v>2.9687963970323277</v>
      </c>
      <c r="H76" s="42">
        <v>3.7997597106290879</v>
      </c>
      <c r="I76" s="42">
        <v>1.3318689460598212</v>
      </c>
      <c r="J76" s="42">
        <v>3.4760872835473826</v>
      </c>
      <c r="K76" s="43">
        <v>4.4852907662360133</v>
      </c>
      <c r="M76" s="16" t="str">
        <f t="shared" si="5"/>
        <v>SCOTT</v>
      </c>
      <c r="N76" s="20" t="b">
        <f t="shared" si="6"/>
        <v>1</v>
      </c>
      <c r="U76" s="16" t="str">
        <f t="shared" si="7"/>
        <v>SCOTT</v>
      </c>
      <c r="V76" s="16">
        <f t="shared" si="8"/>
        <v>1.3318689460598212</v>
      </c>
      <c r="W76" s="16">
        <f t="shared" si="9"/>
        <v>1.6369274509725065</v>
      </c>
    </row>
    <row r="77" spans="1:23" x14ac:dyDescent="0.25">
      <c r="A77" s="12" t="s">
        <v>69</v>
      </c>
      <c r="B77" s="44">
        <v>4.7049861736114655</v>
      </c>
      <c r="C77" s="45">
        <v>5.3653247968103095</v>
      </c>
      <c r="D77" s="45">
        <v>3.5924076558896365</v>
      </c>
      <c r="E77" s="45">
        <v>3.3603128398195601</v>
      </c>
      <c r="F77" s="45">
        <v>3.030128502792004</v>
      </c>
      <c r="G77" s="45">
        <v>3.2029745955458959</v>
      </c>
      <c r="H77" s="45">
        <v>5.0188337803159166</v>
      </c>
      <c r="I77" s="45">
        <v>2.0832828767883127</v>
      </c>
      <c r="J77" s="45">
        <v>4.7553066653036353</v>
      </c>
      <c r="K77" s="46">
        <v>4.5733191296715354</v>
      </c>
      <c r="M77" s="18" t="str">
        <f t="shared" si="5"/>
        <v>SCOTT</v>
      </c>
      <c r="N77" s="17" t="b">
        <f t="shared" si="6"/>
        <v>1</v>
      </c>
      <c r="U77" s="18" t="str">
        <f t="shared" si="7"/>
        <v>SCOTT</v>
      </c>
      <c r="V77" s="18">
        <f t="shared" si="8"/>
        <v>2.0832828767883127</v>
      </c>
      <c r="W77" s="18">
        <f t="shared" si="9"/>
        <v>0.94684562600369127</v>
      </c>
    </row>
    <row r="78" spans="1:23" x14ac:dyDescent="0.25">
      <c r="A78" s="12" t="s">
        <v>69</v>
      </c>
      <c r="B78" s="44">
        <v>3.239600576570707</v>
      </c>
      <c r="C78" s="45">
        <v>5.4756753480304612</v>
      </c>
      <c r="D78" s="45">
        <v>3.8257910096328382</v>
      </c>
      <c r="E78" s="45">
        <v>4.1172959060597121</v>
      </c>
      <c r="F78" s="45">
        <v>3.8841726168322146</v>
      </c>
      <c r="G78" s="45">
        <v>3.0805030447739234</v>
      </c>
      <c r="H78" s="45">
        <v>3.8095324340922048</v>
      </c>
      <c r="I78" s="45">
        <v>1.3827159037235441</v>
      </c>
      <c r="J78" s="45">
        <v>3.5133973289930869</v>
      </c>
      <c r="K78" s="46">
        <v>4.1437717960809612</v>
      </c>
      <c r="M78" s="18" t="str">
        <f t="shared" si="5"/>
        <v>SCOTT</v>
      </c>
      <c r="N78" s="17" t="b">
        <f t="shared" si="6"/>
        <v>1</v>
      </c>
      <c r="U78" s="18" t="str">
        <f t="shared" si="7"/>
        <v>SCOTT</v>
      </c>
      <c r="V78" s="18">
        <f t="shared" si="8"/>
        <v>1.3827159037235441</v>
      </c>
      <c r="W78" s="18">
        <f t="shared" si="9"/>
        <v>1.6977871410503793</v>
      </c>
    </row>
    <row r="79" spans="1:23" x14ac:dyDescent="0.25">
      <c r="A79" s="12" t="s">
        <v>69</v>
      </c>
      <c r="B79" s="44">
        <v>4.582919905550586</v>
      </c>
      <c r="C79" s="45">
        <v>5.9431533091676787</v>
      </c>
      <c r="D79" s="45">
        <v>3.135359168536513</v>
      </c>
      <c r="E79" s="45">
        <v>4.5066993228911167</v>
      </c>
      <c r="F79" s="45">
        <v>3.8435028174526664</v>
      </c>
      <c r="G79" s="45">
        <v>3.7109009091228966</v>
      </c>
      <c r="H79" s="45">
        <v>5.3143957124061938</v>
      </c>
      <c r="I79" s="45">
        <v>2.6022051187492301</v>
      </c>
      <c r="J79" s="45">
        <v>5.163530462495709</v>
      </c>
      <c r="K79" s="46">
        <v>5.1935785532466046</v>
      </c>
      <c r="M79" s="18" t="str">
        <f t="shared" si="5"/>
        <v>SCOTT</v>
      </c>
      <c r="N79" s="17" t="b">
        <f t="shared" si="6"/>
        <v>1</v>
      </c>
      <c r="U79" s="18" t="str">
        <f t="shared" si="7"/>
        <v>SCOTT</v>
      </c>
      <c r="V79" s="18">
        <f t="shared" si="8"/>
        <v>2.6022051187492301</v>
      </c>
      <c r="W79" s="18">
        <f t="shared" si="9"/>
        <v>0.53315404978728287</v>
      </c>
    </row>
    <row r="80" spans="1:23" x14ac:dyDescent="0.25">
      <c r="A80" s="12" t="s">
        <v>69</v>
      </c>
      <c r="B80" s="44">
        <v>3.6134800052276281</v>
      </c>
      <c r="C80" s="45">
        <v>4.6224395727330183</v>
      </c>
      <c r="D80" s="45">
        <v>3.9101563365663576</v>
      </c>
      <c r="E80" s="45">
        <v>4.2925916325433056</v>
      </c>
      <c r="F80" s="45">
        <v>3.9794415531250236</v>
      </c>
      <c r="G80" s="45">
        <v>3.1249183326468186</v>
      </c>
      <c r="H80" s="45">
        <v>4.1495099522451184</v>
      </c>
      <c r="I80" s="45">
        <v>1.6444686247433296</v>
      </c>
      <c r="J80" s="45">
        <v>3.9629879415694065</v>
      </c>
      <c r="K80" s="46">
        <v>4.5059287302395319</v>
      </c>
      <c r="M80" s="18" t="str">
        <f t="shared" si="5"/>
        <v>SCOTT</v>
      </c>
      <c r="N80" s="17" t="b">
        <f t="shared" si="6"/>
        <v>1</v>
      </c>
      <c r="U80" s="18" t="str">
        <f t="shared" si="7"/>
        <v>SCOTT</v>
      </c>
      <c r="V80" s="18">
        <f t="shared" si="8"/>
        <v>1.6444686247433296</v>
      </c>
      <c r="W80" s="18">
        <f t="shared" si="9"/>
        <v>1.4804497079034891</v>
      </c>
    </row>
    <row r="81" spans="1:23" x14ac:dyDescent="0.25">
      <c r="A81" s="12" t="s">
        <v>27</v>
      </c>
      <c r="B81" s="44" t="s">
        <v>27</v>
      </c>
      <c r="C81" s="45" t="s">
        <v>27</v>
      </c>
      <c r="D81" s="45" t="s">
        <v>27</v>
      </c>
      <c r="E81" s="45" t="s">
        <v>27</v>
      </c>
      <c r="F81" s="45" t="s">
        <v>27</v>
      </c>
      <c r="G81" s="45" t="s">
        <v>27</v>
      </c>
      <c r="H81" s="45" t="s">
        <v>27</v>
      </c>
      <c r="I81" s="45" t="s">
        <v>27</v>
      </c>
      <c r="J81" s="45" t="s">
        <v>27</v>
      </c>
      <c r="K81" s="46" t="s">
        <v>27</v>
      </c>
      <c r="M81" s="18" t="e">
        <f t="shared" si="5"/>
        <v>#N/A</v>
      </c>
      <c r="N81" s="17" t="e">
        <f t="shared" si="6"/>
        <v>#N/A</v>
      </c>
      <c r="U81" s="18" t="e">
        <f t="shared" si="7"/>
        <v>#N/A</v>
      </c>
      <c r="V81" s="18">
        <f t="shared" si="8"/>
        <v>0</v>
      </c>
      <c r="W81" s="18" t="e">
        <f t="shared" si="9"/>
        <v>#NUM!</v>
      </c>
    </row>
    <row r="82" spans="1:23" x14ac:dyDescent="0.25">
      <c r="A82" s="12" t="s">
        <v>27</v>
      </c>
      <c r="B82" s="44" t="s">
        <v>27</v>
      </c>
      <c r="C82" s="45" t="s">
        <v>27</v>
      </c>
      <c r="D82" s="45" t="s">
        <v>27</v>
      </c>
      <c r="E82" s="45" t="s">
        <v>27</v>
      </c>
      <c r="F82" s="45" t="s">
        <v>27</v>
      </c>
      <c r="G82" s="45" t="s">
        <v>27</v>
      </c>
      <c r="H82" s="45" t="s">
        <v>27</v>
      </c>
      <c r="I82" s="45" t="s">
        <v>27</v>
      </c>
      <c r="J82" s="45" t="s">
        <v>27</v>
      </c>
      <c r="K82" s="46" t="s">
        <v>27</v>
      </c>
      <c r="M82" s="18" t="e">
        <f t="shared" si="5"/>
        <v>#N/A</v>
      </c>
      <c r="N82" s="17" t="e">
        <f t="shared" si="6"/>
        <v>#N/A</v>
      </c>
      <c r="U82" s="18" t="e">
        <f t="shared" si="7"/>
        <v>#N/A</v>
      </c>
      <c r="V82" s="18">
        <f t="shared" si="8"/>
        <v>0</v>
      </c>
      <c r="W82" s="18" t="e">
        <f t="shared" si="9"/>
        <v>#NUM!</v>
      </c>
    </row>
    <row r="83" spans="1:23" x14ac:dyDescent="0.25">
      <c r="A83" s="12" t="s">
        <v>27</v>
      </c>
      <c r="B83" s="44" t="s">
        <v>27</v>
      </c>
      <c r="C83" s="45" t="s">
        <v>27</v>
      </c>
      <c r="D83" s="45" t="s">
        <v>27</v>
      </c>
      <c r="E83" s="45" t="s">
        <v>27</v>
      </c>
      <c r="F83" s="45" t="s">
        <v>27</v>
      </c>
      <c r="G83" s="45" t="s">
        <v>27</v>
      </c>
      <c r="H83" s="45" t="s">
        <v>27</v>
      </c>
      <c r="I83" s="45" t="s">
        <v>27</v>
      </c>
      <c r="J83" s="45" t="s">
        <v>27</v>
      </c>
      <c r="K83" s="46" t="s">
        <v>27</v>
      </c>
      <c r="M83" s="18" t="e">
        <f t="shared" si="5"/>
        <v>#N/A</v>
      </c>
      <c r="N83" s="17" t="e">
        <f t="shared" si="6"/>
        <v>#N/A</v>
      </c>
      <c r="U83" s="18" t="e">
        <f t="shared" si="7"/>
        <v>#N/A</v>
      </c>
      <c r="V83" s="18">
        <f t="shared" si="8"/>
        <v>0</v>
      </c>
      <c r="W83" s="18" t="e">
        <f t="shared" si="9"/>
        <v>#NUM!</v>
      </c>
    </row>
    <row r="84" spans="1:23" ht="15.75" thickBot="1" x14ac:dyDescent="0.3">
      <c r="A84" s="12" t="s">
        <v>27</v>
      </c>
      <c r="B84" s="44" t="s">
        <v>27</v>
      </c>
      <c r="C84" s="45" t="s">
        <v>27</v>
      </c>
      <c r="D84" s="45" t="s">
        <v>27</v>
      </c>
      <c r="E84" s="45" t="s">
        <v>27</v>
      </c>
      <c r="F84" s="45" t="s">
        <v>27</v>
      </c>
      <c r="G84" s="45" t="s">
        <v>27</v>
      </c>
      <c r="H84" s="45" t="s">
        <v>27</v>
      </c>
      <c r="I84" s="45" t="s">
        <v>27</v>
      </c>
      <c r="J84" s="45" t="s">
        <v>27</v>
      </c>
      <c r="K84" s="46" t="s">
        <v>27</v>
      </c>
      <c r="M84" s="18" t="e">
        <f t="shared" si="5"/>
        <v>#N/A</v>
      </c>
      <c r="N84" s="17" t="e">
        <f t="shared" si="6"/>
        <v>#N/A</v>
      </c>
      <c r="U84" s="18" t="e">
        <f t="shared" si="7"/>
        <v>#N/A</v>
      </c>
      <c r="V84" s="18">
        <f t="shared" si="8"/>
        <v>0</v>
      </c>
      <c r="W84" s="18" t="e">
        <f t="shared" si="9"/>
        <v>#NUM!</v>
      </c>
    </row>
    <row r="85" spans="1:23" ht="15.75" thickBot="1" x14ac:dyDescent="0.3">
      <c r="A85" s="13" t="s">
        <v>27</v>
      </c>
      <c r="B85" s="47" t="s">
        <v>27</v>
      </c>
      <c r="C85" s="48" t="s">
        <v>27</v>
      </c>
      <c r="D85" s="48" t="s">
        <v>27</v>
      </c>
      <c r="E85" s="48" t="s">
        <v>27</v>
      </c>
      <c r="F85" s="48" t="s">
        <v>27</v>
      </c>
      <c r="G85" s="48" t="s">
        <v>27</v>
      </c>
      <c r="H85" s="48" t="s">
        <v>27</v>
      </c>
      <c r="I85" s="48" t="s">
        <v>27</v>
      </c>
      <c r="J85" s="48" t="s">
        <v>27</v>
      </c>
      <c r="K85" s="49" t="s">
        <v>27</v>
      </c>
      <c r="M85" s="19" t="e">
        <f t="shared" si="5"/>
        <v>#N/A</v>
      </c>
      <c r="N85" s="21" t="e">
        <f t="shared" si="6"/>
        <v>#N/A</v>
      </c>
      <c r="O85" s="30">
        <f>COUNTIF($N76:$N85,TRUE)/(10 - COUNTIF($N76:$N85,"#N/A"))</f>
        <v>1</v>
      </c>
      <c r="U85" s="19" t="e">
        <f t="shared" si="7"/>
        <v>#N/A</v>
      </c>
      <c r="V85" s="19">
        <f t="shared" si="8"/>
        <v>0</v>
      </c>
      <c r="W85" s="19" t="e">
        <f t="shared" si="9"/>
        <v>#NUM!</v>
      </c>
    </row>
    <row r="86" spans="1:23" x14ac:dyDescent="0.25">
      <c r="A86" s="11" t="s">
        <v>70</v>
      </c>
      <c r="B86" s="41">
        <v>6.3524210503411265</v>
      </c>
      <c r="C86" s="42">
        <v>3.6961021898767301</v>
      </c>
      <c r="D86" s="42">
        <v>6.9927785308031574</v>
      </c>
      <c r="E86" s="42">
        <v>6.0466135770464042</v>
      </c>
      <c r="F86" s="42">
        <v>5.383818529264718</v>
      </c>
      <c r="G86" s="42">
        <v>5.2553573583768021</v>
      </c>
      <c r="H86" s="42">
        <v>3.1837905155571522</v>
      </c>
      <c r="I86" s="42">
        <v>5.6680128331990929</v>
      </c>
      <c r="J86" s="42">
        <v>2.5497661238268154</v>
      </c>
      <c r="K86" s="43">
        <v>3.4184333716408974</v>
      </c>
      <c r="M86" s="16" t="str">
        <f t="shared" si="5"/>
        <v>DAVE</v>
      </c>
      <c r="N86" s="20" t="b">
        <f t="shared" si="6"/>
        <v>1</v>
      </c>
      <c r="U86" s="16" t="str">
        <f t="shared" si="7"/>
        <v>DAVE</v>
      </c>
      <c r="V86" s="16">
        <f t="shared" si="8"/>
        <v>2.5497661238268154</v>
      </c>
      <c r="W86" s="16">
        <f t="shared" si="9"/>
        <v>0.63402439173033676</v>
      </c>
    </row>
    <row r="87" spans="1:23" x14ac:dyDescent="0.25">
      <c r="A87" s="12" t="s">
        <v>70</v>
      </c>
      <c r="B87" s="44">
        <v>5.6385451294442612</v>
      </c>
      <c r="C87" s="45">
        <v>4.326840590919673</v>
      </c>
      <c r="D87" s="45">
        <v>7.5883256441438274</v>
      </c>
      <c r="E87" s="45">
        <v>5.8492626717678649</v>
      </c>
      <c r="F87" s="45">
        <v>4.619811609166959</v>
      </c>
      <c r="G87" s="45">
        <v>4.4760246142957527</v>
      </c>
      <c r="H87" s="45">
        <v>3.6733736948355284</v>
      </c>
      <c r="I87" s="45">
        <v>3.9830276842008292</v>
      </c>
      <c r="J87" s="45">
        <v>3.0539445670142991</v>
      </c>
      <c r="K87" s="46">
        <v>3.3592443048497671</v>
      </c>
      <c r="M87" s="18" t="str">
        <f t="shared" si="5"/>
        <v>DAVE</v>
      </c>
      <c r="N87" s="17" t="b">
        <f t="shared" si="6"/>
        <v>1</v>
      </c>
      <c r="U87" s="18" t="str">
        <f t="shared" si="7"/>
        <v>DAVE</v>
      </c>
      <c r="V87" s="18">
        <f t="shared" si="8"/>
        <v>3.0539445670142991</v>
      </c>
      <c r="W87" s="18">
        <f t="shared" si="9"/>
        <v>0.30529973783546804</v>
      </c>
    </row>
    <row r="88" spans="1:23" x14ac:dyDescent="0.25">
      <c r="A88" s="12" t="s">
        <v>70</v>
      </c>
      <c r="B88" s="44">
        <v>6.1656507217914926</v>
      </c>
      <c r="C88" s="45">
        <v>4.2703953246203241</v>
      </c>
      <c r="D88" s="45">
        <v>6.6251415334815444</v>
      </c>
      <c r="E88" s="45">
        <v>5.7818842425876351</v>
      </c>
      <c r="F88" s="45">
        <v>4.3592708256869459</v>
      </c>
      <c r="G88" s="45">
        <v>4.8371857993649368</v>
      </c>
      <c r="H88" s="45">
        <v>4.0874133078026178</v>
      </c>
      <c r="I88" s="45">
        <v>4.954740869106633</v>
      </c>
      <c r="J88" s="45">
        <v>3.4913026284936439</v>
      </c>
      <c r="K88" s="46">
        <v>4.1291029098812517</v>
      </c>
      <c r="M88" s="18" t="str">
        <f t="shared" si="5"/>
        <v>DAVE</v>
      </c>
      <c r="N88" s="17" t="b">
        <f t="shared" si="6"/>
        <v>1</v>
      </c>
      <c r="U88" s="18" t="str">
        <f t="shared" si="7"/>
        <v>DAVE</v>
      </c>
      <c r="V88" s="18">
        <f t="shared" si="8"/>
        <v>3.4913026284936439</v>
      </c>
      <c r="W88" s="18">
        <f t="shared" si="9"/>
        <v>0.59611067930897388</v>
      </c>
    </row>
    <row r="89" spans="1:23" x14ac:dyDescent="0.25">
      <c r="A89" s="12" t="s">
        <v>70</v>
      </c>
      <c r="B89" s="44">
        <v>4.3103747396176235</v>
      </c>
      <c r="C89" s="45">
        <v>2.402382753292124</v>
      </c>
      <c r="D89" s="45">
        <v>5.5322487523824773</v>
      </c>
      <c r="E89" s="45">
        <v>6.8313582903879659</v>
      </c>
      <c r="F89" s="45">
        <v>5.6557391241872637</v>
      </c>
      <c r="G89" s="45">
        <v>3.8179686668618764</v>
      </c>
      <c r="H89" s="45">
        <v>1.523317814480563</v>
      </c>
      <c r="I89" s="45">
        <v>3.7699293617329412</v>
      </c>
      <c r="J89" s="45">
        <v>0.9600647156039358</v>
      </c>
      <c r="K89" s="46">
        <v>4.2154075070609984</v>
      </c>
      <c r="M89" s="18" t="str">
        <f t="shared" si="5"/>
        <v>DAVE</v>
      </c>
      <c r="N89" s="17" t="b">
        <f t="shared" si="6"/>
        <v>1</v>
      </c>
      <c r="U89" s="18" t="str">
        <f t="shared" si="7"/>
        <v>DAVE</v>
      </c>
      <c r="V89" s="18">
        <f t="shared" si="8"/>
        <v>0.9600647156039358</v>
      </c>
      <c r="W89" s="18">
        <f t="shared" si="9"/>
        <v>0.56325309887662722</v>
      </c>
    </row>
    <row r="90" spans="1:23" x14ac:dyDescent="0.25">
      <c r="A90" s="12" t="s">
        <v>70</v>
      </c>
      <c r="B90" s="44">
        <v>5.4096669212958046</v>
      </c>
      <c r="C90" s="45">
        <v>3.5841327778659084</v>
      </c>
      <c r="D90" s="45">
        <v>7.3810053374074913</v>
      </c>
      <c r="E90" s="45">
        <v>6.188418214318653</v>
      </c>
      <c r="F90" s="45">
        <v>4.6291457974149761</v>
      </c>
      <c r="G90" s="45">
        <v>4.5312861545160805</v>
      </c>
      <c r="H90" s="45">
        <v>2.4153878684726022</v>
      </c>
      <c r="I90" s="45">
        <v>4.6413084743255055</v>
      </c>
      <c r="J90" s="45">
        <v>2.4332636595212351</v>
      </c>
      <c r="K90" s="46">
        <v>3.2884950955748913</v>
      </c>
      <c r="M90" s="18" t="str">
        <f t="shared" si="5"/>
        <v>JASON</v>
      </c>
      <c r="N90" s="17" t="b">
        <f t="shared" si="6"/>
        <v>0</v>
      </c>
      <c r="U90" s="18" t="str">
        <f t="shared" si="7"/>
        <v>JASON</v>
      </c>
      <c r="V90" s="18">
        <f t="shared" si="8"/>
        <v>2.4153878684726022</v>
      </c>
      <c r="W90" s="18">
        <f t="shared" si="9"/>
        <v>1.7875791048632905E-2</v>
      </c>
    </row>
    <row r="91" spans="1:23" x14ac:dyDescent="0.25">
      <c r="A91" s="12" t="s">
        <v>27</v>
      </c>
      <c r="B91" s="44" t="s">
        <v>27</v>
      </c>
      <c r="C91" s="45" t="s">
        <v>27</v>
      </c>
      <c r="D91" s="45" t="s">
        <v>27</v>
      </c>
      <c r="E91" s="45" t="s">
        <v>27</v>
      </c>
      <c r="F91" s="45" t="s">
        <v>27</v>
      </c>
      <c r="G91" s="45" t="s">
        <v>27</v>
      </c>
      <c r="H91" s="45" t="s">
        <v>27</v>
      </c>
      <c r="I91" s="45" t="s">
        <v>27</v>
      </c>
      <c r="J91" s="45" t="s">
        <v>27</v>
      </c>
      <c r="K91" s="46" t="s">
        <v>27</v>
      </c>
      <c r="M91" s="18" t="e">
        <f t="shared" si="5"/>
        <v>#N/A</v>
      </c>
      <c r="N91" s="17" t="e">
        <f t="shared" si="6"/>
        <v>#N/A</v>
      </c>
      <c r="U91" s="18" t="e">
        <f t="shared" si="7"/>
        <v>#N/A</v>
      </c>
      <c r="V91" s="18">
        <f t="shared" si="8"/>
        <v>0</v>
      </c>
      <c r="W91" s="18" t="e">
        <f t="shared" si="9"/>
        <v>#NUM!</v>
      </c>
    </row>
    <row r="92" spans="1:23" x14ac:dyDescent="0.25">
      <c r="A92" s="12" t="s">
        <v>27</v>
      </c>
      <c r="B92" s="44" t="s">
        <v>27</v>
      </c>
      <c r="C92" s="45" t="s">
        <v>27</v>
      </c>
      <c r="D92" s="45" t="s">
        <v>27</v>
      </c>
      <c r="E92" s="45" t="s">
        <v>27</v>
      </c>
      <c r="F92" s="45" t="s">
        <v>27</v>
      </c>
      <c r="G92" s="45" t="s">
        <v>27</v>
      </c>
      <c r="H92" s="45" t="s">
        <v>27</v>
      </c>
      <c r="I92" s="45" t="s">
        <v>27</v>
      </c>
      <c r="J92" s="45" t="s">
        <v>27</v>
      </c>
      <c r="K92" s="46" t="s">
        <v>27</v>
      </c>
      <c r="M92" s="18" t="e">
        <f t="shared" si="5"/>
        <v>#N/A</v>
      </c>
      <c r="N92" s="17" t="e">
        <f t="shared" si="6"/>
        <v>#N/A</v>
      </c>
      <c r="U92" s="18" t="e">
        <f t="shared" si="7"/>
        <v>#N/A</v>
      </c>
      <c r="V92" s="18">
        <f t="shared" si="8"/>
        <v>0</v>
      </c>
      <c r="W92" s="18" t="e">
        <f t="shared" si="9"/>
        <v>#NUM!</v>
      </c>
    </row>
    <row r="93" spans="1:23" x14ac:dyDescent="0.25">
      <c r="A93" s="12" t="s">
        <v>27</v>
      </c>
      <c r="B93" s="44" t="s">
        <v>27</v>
      </c>
      <c r="C93" s="45" t="s">
        <v>27</v>
      </c>
      <c r="D93" s="45" t="s">
        <v>27</v>
      </c>
      <c r="E93" s="45" t="s">
        <v>27</v>
      </c>
      <c r="F93" s="45" t="s">
        <v>27</v>
      </c>
      <c r="G93" s="45" t="s">
        <v>27</v>
      </c>
      <c r="H93" s="45" t="s">
        <v>27</v>
      </c>
      <c r="I93" s="45" t="s">
        <v>27</v>
      </c>
      <c r="J93" s="45" t="s">
        <v>27</v>
      </c>
      <c r="K93" s="46" t="s">
        <v>27</v>
      </c>
      <c r="M93" s="18" t="e">
        <f t="shared" si="5"/>
        <v>#N/A</v>
      </c>
      <c r="N93" s="17" t="e">
        <f t="shared" si="6"/>
        <v>#N/A</v>
      </c>
      <c r="U93" s="18" t="e">
        <f t="shared" si="7"/>
        <v>#N/A</v>
      </c>
      <c r="V93" s="18">
        <f t="shared" si="8"/>
        <v>0</v>
      </c>
      <c r="W93" s="18" t="e">
        <f t="shared" si="9"/>
        <v>#NUM!</v>
      </c>
    </row>
    <row r="94" spans="1:23" ht="15.75" thickBot="1" x14ac:dyDescent="0.3">
      <c r="A94" s="12" t="s">
        <v>27</v>
      </c>
      <c r="B94" s="44" t="s">
        <v>27</v>
      </c>
      <c r="C94" s="45" t="s">
        <v>27</v>
      </c>
      <c r="D94" s="45" t="s">
        <v>27</v>
      </c>
      <c r="E94" s="45" t="s">
        <v>27</v>
      </c>
      <c r="F94" s="45" t="s">
        <v>27</v>
      </c>
      <c r="G94" s="45" t="s">
        <v>27</v>
      </c>
      <c r="H94" s="45" t="s">
        <v>27</v>
      </c>
      <c r="I94" s="45" t="s">
        <v>27</v>
      </c>
      <c r="J94" s="45" t="s">
        <v>27</v>
      </c>
      <c r="K94" s="46" t="s">
        <v>27</v>
      </c>
      <c r="M94" s="18" t="e">
        <f t="shared" si="5"/>
        <v>#N/A</v>
      </c>
      <c r="N94" s="17" t="e">
        <f t="shared" si="6"/>
        <v>#N/A</v>
      </c>
      <c r="U94" s="18" t="e">
        <f t="shared" si="7"/>
        <v>#N/A</v>
      </c>
      <c r="V94" s="18">
        <f t="shared" si="8"/>
        <v>0</v>
      </c>
      <c r="W94" s="18" t="e">
        <f t="shared" si="9"/>
        <v>#NUM!</v>
      </c>
    </row>
    <row r="95" spans="1:23" ht="15.75" thickBot="1" x14ac:dyDescent="0.3">
      <c r="A95" s="13" t="s">
        <v>27</v>
      </c>
      <c r="B95" s="47" t="s">
        <v>27</v>
      </c>
      <c r="C95" s="48" t="s">
        <v>27</v>
      </c>
      <c r="D95" s="48" t="s">
        <v>27</v>
      </c>
      <c r="E95" s="48" t="s">
        <v>27</v>
      </c>
      <c r="F95" s="48" t="s">
        <v>27</v>
      </c>
      <c r="G95" s="48" t="s">
        <v>27</v>
      </c>
      <c r="H95" s="48" t="s">
        <v>27</v>
      </c>
      <c r="I95" s="48" t="s">
        <v>27</v>
      </c>
      <c r="J95" s="48" t="s">
        <v>27</v>
      </c>
      <c r="K95" s="49" t="s">
        <v>27</v>
      </c>
      <c r="M95" s="19" t="e">
        <f t="shared" si="5"/>
        <v>#N/A</v>
      </c>
      <c r="N95" s="21" t="e">
        <f t="shared" si="6"/>
        <v>#N/A</v>
      </c>
      <c r="O95" s="30">
        <f>COUNTIF($N86:$N95,TRUE)/(10 - COUNTIF($N86:$N95,"#N/A"))</f>
        <v>0.8</v>
      </c>
      <c r="U95" s="19" t="e">
        <f t="shared" si="7"/>
        <v>#N/A</v>
      </c>
      <c r="V95" s="19">
        <f t="shared" si="8"/>
        <v>0</v>
      </c>
      <c r="W95" s="19" t="e">
        <f t="shared" si="9"/>
        <v>#NUM!</v>
      </c>
    </row>
    <row r="96" spans="1:23" x14ac:dyDescent="0.25">
      <c r="A96" s="11" t="s">
        <v>71</v>
      </c>
      <c r="B96" s="41">
        <v>7.3675867319808006</v>
      </c>
      <c r="C96" s="42">
        <v>6.3025521251089804</v>
      </c>
      <c r="D96" s="42">
        <v>7.0167474460738406</v>
      </c>
      <c r="E96" s="42">
        <v>6.3487438798513498</v>
      </c>
      <c r="F96" s="42">
        <v>5.8049126754022558</v>
      </c>
      <c r="G96" s="42">
        <v>4.7963146879223064</v>
      </c>
      <c r="H96" s="42">
        <v>4.4206887524753773</v>
      </c>
      <c r="I96" s="42">
        <v>5.4721568216273706</v>
      </c>
      <c r="J96" s="42">
        <v>4.9860559501401056</v>
      </c>
      <c r="K96" s="43">
        <v>3.9354853684015185</v>
      </c>
      <c r="M96" s="16" t="str">
        <f t="shared" si="5"/>
        <v>ANTONIA</v>
      </c>
      <c r="N96" s="20" t="b">
        <f t="shared" si="6"/>
        <v>1</v>
      </c>
      <c r="U96" s="16" t="str">
        <f t="shared" si="7"/>
        <v>ANTONIA</v>
      </c>
      <c r="V96" s="16">
        <f t="shared" si="8"/>
        <v>3.9354853684015185</v>
      </c>
      <c r="W96" s="16">
        <f t="shared" si="9"/>
        <v>0.48520338407385877</v>
      </c>
    </row>
    <row r="97" spans="1:23" x14ac:dyDescent="0.25">
      <c r="A97" s="12" t="s">
        <v>71</v>
      </c>
      <c r="B97" s="44">
        <v>4.4479866531079377</v>
      </c>
      <c r="C97" s="45">
        <v>5.0136339389548068</v>
      </c>
      <c r="D97" s="45">
        <v>5.5756502702116535</v>
      </c>
      <c r="E97" s="45">
        <v>3.728516626190864</v>
      </c>
      <c r="F97" s="45">
        <v>4.6312704823669097</v>
      </c>
      <c r="G97" s="45">
        <v>2.6149766375622159</v>
      </c>
      <c r="H97" s="45">
        <v>4.2013026899036738</v>
      </c>
      <c r="I97" s="45">
        <v>3.4332895856353285</v>
      </c>
      <c r="J97" s="45">
        <v>3.7366712037032244</v>
      </c>
      <c r="K97" s="46">
        <v>1.5642968584128778</v>
      </c>
      <c r="M97" s="18" t="str">
        <f t="shared" si="5"/>
        <v>ANTONIA</v>
      </c>
      <c r="N97" s="17" t="b">
        <f t="shared" si="6"/>
        <v>1</v>
      </c>
      <c r="U97" s="18" t="str">
        <f t="shared" si="7"/>
        <v>ANTONIA</v>
      </c>
      <c r="V97" s="18">
        <f t="shared" si="8"/>
        <v>1.5642968584128778</v>
      </c>
      <c r="W97" s="18">
        <f t="shared" si="9"/>
        <v>1.0506797791493381</v>
      </c>
    </row>
    <row r="98" spans="1:23" x14ac:dyDescent="0.25">
      <c r="A98" s="12" t="s">
        <v>71</v>
      </c>
      <c r="B98" s="44">
        <v>5.6333342892829554</v>
      </c>
      <c r="C98" s="45">
        <v>5.3924526538501851</v>
      </c>
      <c r="D98" s="45">
        <v>6.7739478615421929</v>
      </c>
      <c r="E98" s="45">
        <v>5.3107327632988577</v>
      </c>
      <c r="F98" s="45">
        <v>6.1753507994487196</v>
      </c>
      <c r="G98" s="45">
        <v>3.9157313085803418</v>
      </c>
      <c r="H98" s="45">
        <v>4.6320656419415069</v>
      </c>
      <c r="I98" s="45">
        <v>4.7403547747879031</v>
      </c>
      <c r="J98" s="45">
        <v>4.4000356776609681</v>
      </c>
      <c r="K98" s="46">
        <v>2.9305630461492518</v>
      </c>
      <c r="M98" s="18" t="str">
        <f t="shared" si="5"/>
        <v>ANTONIA</v>
      </c>
      <c r="N98" s="17" t="b">
        <f t="shared" si="6"/>
        <v>1</v>
      </c>
      <c r="U98" s="18" t="str">
        <f t="shared" si="7"/>
        <v>ANTONIA</v>
      </c>
      <c r="V98" s="18">
        <f t="shared" si="8"/>
        <v>2.9305630461492518</v>
      </c>
      <c r="W98" s="18">
        <f t="shared" si="9"/>
        <v>0.98516826243109001</v>
      </c>
    </row>
    <row r="99" spans="1:23" x14ac:dyDescent="0.25">
      <c r="A99" s="12" t="s">
        <v>71</v>
      </c>
      <c r="B99" s="44">
        <v>5.4533661184354054</v>
      </c>
      <c r="C99" s="45">
        <v>5.3741614145943615</v>
      </c>
      <c r="D99" s="45">
        <v>6.652855211413395</v>
      </c>
      <c r="E99" s="45">
        <v>4.2988149327782219</v>
      </c>
      <c r="F99" s="45">
        <v>5.6843286032506413</v>
      </c>
      <c r="G99" s="45">
        <v>3.0968204600084452</v>
      </c>
      <c r="H99" s="45">
        <v>4.4787577851619158</v>
      </c>
      <c r="I99" s="45">
        <v>4.3505308860957044</v>
      </c>
      <c r="J99" s="45">
        <v>4.399287938277463</v>
      </c>
      <c r="K99" s="46">
        <v>2.3822446229878342</v>
      </c>
      <c r="M99" s="18" t="str">
        <f t="shared" si="5"/>
        <v>ANTONIA</v>
      </c>
      <c r="N99" s="17" t="b">
        <f t="shared" si="6"/>
        <v>1</v>
      </c>
      <c r="U99" s="18" t="str">
        <f t="shared" si="7"/>
        <v>ANTONIA</v>
      </c>
      <c r="V99" s="18">
        <f t="shared" si="8"/>
        <v>2.3822446229878342</v>
      </c>
      <c r="W99" s="18">
        <f t="shared" si="9"/>
        <v>0.714575837020611</v>
      </c>
    </row>
    <row r="100" spans="1:23" x14ac:dyDescent="0.25">
      <c r="A100" s="12" t="s">
        <v>71</v>
      </c>
      <c r="B100" s="44">
        <v>6.2528190704737403</v>
      </c>
      <c r="C100" s="45">
        <v>6.3523308747937337</v>
      </c>
      <c r="D100" s="45">
        <v>7.6272682527727627</v>
      </c>
      <c r="E100" s="45">
        <v>5.4344590143268148</v>
      </c>
      <c r="F100" s="45">
        <v>6.5286189344998604</v>
      </c>
      <c r="G100" s="45">
        <v>4.8511897596313798</v>
      </c>
      <c r="H100" s="45">
        <v>5.8735832116004261</v>
      </c>
      <c r="I100" s="45">
        <v>5.3038384579108948</v>
      </c>
      <c r="J100" s="45">
        <v>5.3541936999656707</v>
      </c>
      <c r="K100" s="46">
        <v>3.6939743067926982</v>
      </c>
      <c r="M100" s="18" t="str">
        <f t="shared" si="5"/>
        <v>ANTONIA</v>
      </c>
      <c r="N100" s="17" t="b">
        <f t="shared" si="6"/>
        <v>1</v>
      </c>
      <c r="U100" s="18" t="str">
        <f t="shared" si="7"/>
        <v>ANTONIA</v>
      </c>
      <c r="V100" s="18">
        <f t="shared" si="8"/>
        <v>3.6939743067926982</v>
      </c>
      <c r="W100" s="18">
        <f t="shared" si="9"/>
        <v>1.1572154528386815</v>
      </c>
    </row>
    <row r="101" spans="1:23" x14ac:dyDescent="0.25">
      <c r="A101" s="12" t="s">
        <v>27</v>
      </c>
      <c r="B101" s="44" t="s">
        <v>27</v>
      </c>
      <c r="C101" s="45" t="s">
        <v>27</v>
      </c>
      <c r="D101" s="45" t="s">
        <v>27</v>
      </c>
      <c r="E101" s="45" t="s">
        <v>27</v>
      </c>
      <c r="F101" s="45" t="s">
        <v>27</v>
      </c>
      <c r="G101" s="45" t="s">
        <v>27</v>
      </c>
      <c r="H101" s="45" t="s">
        <v>27</v>
      </c>
      <c r="I101" s="45" t="s">
        <v>27</v>
      </c>
      <c r="J101" s="45" t="s">
        <v>27</v>
      </c>
      <c r="K101" s="46" t="s">
        <v>27</v>
      </c>
      <c r="M101" s="18" t="e">
        <f t="shared" si="5"/>
        <v>#N/A</v>
      </c>
      <c r="N101" s="17" t="e">
        <f t="shared" si="6"/>
        <v>#N/A</v>
      </c>
      <c r="U101" s="18" t="e">
        <f t="shared" si="7"/>
        <v>#N/A</v>
      </c>
      <c r="V101" s="18">
        <f t="shared" si="8"/>
        <v>0</v>
      </c>
      <c r="W101" s="18" t="e">
        <f t="shared" si="9"/>
        <v>#NUM!</v>
      </c>
    </row>
    <row r="102" spans="1:23" x14ac:dyDescent="0.25">
      <c r="A102" s="12" t="s">
        <v>27</v>
      </c>
      <c r="B102" s="44" t="s">
        <v>27</v>
      </c>
      <c r="C102" s="45" t="s">
        <v>27</v>
      </c>
      <c r="D102" s="45" t="s">
        <v>27</v>
      </c>
      <c r="E102" s="45" t="s">
        <v>27</v>
      </c>
      <c r="F102" s="45" t="s">
        <v>27</v>
      </c>
      <c r="G102" s="45" t="s">
        <v>27</v>
      </c>
      <c r="H102" s="45" t="s">
        <v>27</v>
      </c>
      <c r="I102" s="45" t="s">
        <v>27</v>
      </c>
      <c r="J102" s="45" t="s">
        <v>27</v>
      </c>
      <c r="K102" s="46" t="s">
        <v>27</v>
      </c>
      <c r="M102" s="18" t="e">
        <f t="shared" si="5"/>
        <v>#N/A</v>
      </c>
      <c r="N102" s="17" t="e">
        <f t="shared" si="6"/>
        <v>#N/A</v>
      </c>
      <c r="U102" s="18" t="e">
        <f t="shared" si="7"/>
        <v>#N/A</v>
      </c>
      <c r="V102" s="18">
        <f t="shared" si="8"/>
        <v>0</v>
      </c>
      <c r="W102" s="18" t="e">
        <f t="shared" si="9"/>
        <v>#NUM!</v>
      </c>
    </row>
    <row r="103" spans="1:23" x14ac:dyDescent="0.25">
      <c r="A103" s="12" t="s">
        <v>27</v>
      </c>
      <c r="B103" s="44" t="s">
        <v>27</v>
      </c>
      <c r="C103" s="45" t="s">
        <v>27</v>
      </c>
      <c r="D103" s="45" t="s">
        <v>27</v>
      </c>
      <c r="E103" s="45" t="s">
        <v>27</v>
      </c>
      <c r="F103" s="45" t="s">
        <v>27</v>
      </c>
      <c r="G103" s="45" t="s">
        <v>27</v>
      </c>
      <c r="H103" s="45" t="s">
        <v>27</v>
      </c>
      <c r="I103" s="45" t="s">
        <v>27</v>
      </c>
      <c r="J103" s="45" t="s">
        <v>27</v>
      </c>
      <c r="K103" s="46" t="s">
        <v>27</v>
      </c>
      <c r="M103" s="18" t="e">
        <f t="shared" si="5"/>
        <v>#N/A</v>
      </c>
      <c r="N103" s="17" t="e">
        <f t="shared" si="6"/>
        <v>#N/A</v>
      </c>
      <c r="U103" s="18" t="e">
        <f t="shared" si="7"/>
        <v>#N/A</v>
      </c>
      <c r="V103" s="18">
        <f t="shared" si="8"/>
        <v>0</v>
      </c>
      <c r="W103" s="18" t="e">
        <f t="shared" si="9"/>
        <v>#NUM!</v>
      </c>
    </row>
    <row r="104" spans="1:23" ht="15.75" thickBot="1" x14ac:dyDescent="0.3">
      <c r="A104" s="12" t="s">
        <v>27</v>
      </c>
      <c r="B104" s="44" t="s">
        <v>27</v>
      </c>
      <c r="C104" s="45" t="s">
        <v>27</v>
      </c>
      <c r="D104" s="45" t="s">
        <v>27</v>
      </c>
      <c r="E104" s="45" t="s">
        <v>27</v>
      </c>
      <c r="F104" s="45" t="s">
        <v>27</v>
      </c>
      <c r="G104" s="45" t="s">
        <v>27</v>
      </c>
      <c r="H104" s="45" t="s">
        <v>27</v>
      </c>
      <c r="I104" s="45" t="s">
        <v>27</v>
      </c>
      <c r="J104" s="45" t="s">
        <v>27</v>
      </c>
      <c r="K104" s="46" t="s">
        <v>27</v>
      </c>
      <c r="M104" s="18" t="e">
        <f t="shared" si="5"/>
        <v>#N/A</v>
      </c>
      <c r="N104" s="17" t="e">
        <f t="shared" si="6"/>
        <v>#N/A</v>
      </c>
      <c r="U104" s="18" t="e">
        <f t="shared" si="7"/>
        <v>#N/A</v>
      </c>
      <c r="V104" s="18">
        <f t="shared" si="8"/>
        <v>0</v>
      </c>
      <c r="W104" s="18" t="e">
        <f t="shared" si="9"/>
        <v>#NUM!</v>
      </c>
    </row>
    <row r="105" spans="1:23" ht="15.75" thickBot="1" x14ac:dyDescent="0.3">
      <c r="A105" s="13" t="s">
        <v>27</v>
      </c>
      <c r="B105" s="47" t="s">
        <v>27</v>
      </c>
      <c r="C105" s="48" t="s">
        <v>27</v>
      </c>
      <c r="D105" s="48" t="s">
        <v>27</v>
      </c>
      <c r="E105" s="48" t="s">
        <v>27</v>
      </c>
      <c r="F105" s="48" t="s">
        <v>27</v>
      </c>
      <c r="G105" s="48" t="s">
        <v>27</v>
      </c>
      <c r="H105" s="48" t="s">
        <v>27</v>
      </c>
      <c r="I105" s="48" t="s">
        <v>27</v>
      </c>
      <c r="J105" s="48" t="s">
        <v>27</v>
      </c>
      <c r="K105" s="49" t="s">
        <v>27</v>
      </c>
      <c r="M105" s="19" t="e">
        <f t="shared" si="5"/>
        <v>#N/A</v>
      </c>
      <c r="N105" s="21" t="e">
        <f t="shared" si="6"/>
        <v>#N/A</v>
      </c>
      <c r="O105" s="30">
        <f>COUNTIF($N96:$N105,TRUE)/(10 - COUNTIF($N96:$N105,"#N/A"))</f>
        <v>1</v>
      </c>
      <c r="U105" s="19" t="e">
        <f t="shared" si="7"/>
        <v>#N/A</v>
      </c>
      <c r="V105" s="19">
        <f t="shared" si="8"/>
        <v>0</v>
      </c>
      <c r="W105" s="19" t="e">
        <f t="shared" si="9"/>
        <v>#NUM!</v>
      </c>
    </row>
  </sheetData>
  <mergeCells count="2">
    <mergeCell ref="B4:K4"/>
    <mergeCell ref="R17:S17"/>
  </mergeCells>
  <conditionalFormatting sqref="B6:K6">
    <cfRule type="top10" dxfId="1815" priority="902" bottom="1" rank="1"/>
    <cfRule type="top10" dxfId="1814" priority="903" bottom="1" rank="2"/>
    <cfRule type="top10" dxfId="1813" priority="904" bottom="1" rank="3"/>
    <cfRule type="top10" dxfId="1812" priority="905" bottom="1" rank="4"/>
  </conditionalFormatting>
  <conditionalFormatting sqref="M6 A6">
    <cfRule type="duplicateValues" dxfId="1811" priority="901"/>
  </conditionalFormatting>
  <conditionalFormatting sqref="N6">
    <cfRule type="duplicateValues" dxfId="1810" priority="900"/>
  </conditionalFormatting>
  <conditionalFormatting sqref="B7:K7">
    <cfRule type="top10" dxfId="1809" priority="896" bottom="1" rank="1"/>
    <cfRule type="top10" dxfId="1808" priority="897" bottom="1" rank="2"/>
    <cfRule type="top10" dxfId="1807" priority="898" bottom="1" rank="3"/>
    <cfRule type="top10" dxfId="1806" priority="899" bottom="1" rank="4"/>
  </conditionalFormatting>
  <conditionalFormatting sqref="M7 A7">
    <cfRule type="duplicateValues" dxfId="1805" priority="895"/>
  </conditionalFormatting>
  <conditionalFormatting sqref="B8:K8">
    <cfRule type="top10" dxfId="1804" priority="891" bottom="1" rank="1"/>
    <cfRule type="top10" dxfId="1803" priority="892" bottom="1" rank="2"/>
    <cfRule type="top10" dxfId="1802" priority="893" bottom="1" rank="3"/>
    <cfRule type="top10" dxfId="1801" priority="894" bottom="1" rank="4"/>
  </conditionalFormatting>
  <conditionalFormatting sqref="M8 A8">
    <cfRule type="duplicateValues" dxfId="1800" priority="890"/>
  </conditionalFormatting>
  <conditionalFormatting sqref="B9:K9">
    <cfRule type="top10" dxfId="1799" priority="886" bottom="1" rank="1"/>
    <cfRule type="top10" dxfId="1798" priority="887" bottom="1" rank="2"/>
    <cfRule type="top10" dxfId="1797" priority="888" bottom="1" rank="3"/>
    <cfRule type="top10" dxfId="1796" priority="889" bottom="1" rank="4"/>
  </conditionalFormatting>
  <conditionalFormatting sqref="M9 A9">
    <cfRule type="duplicateValues" dxfId="1795" priority="885"/>
  </conditionalFormatting>
  <conditionalFormatting sqref="B10:K10">
    <cfRule type="top10" dxfId="1794" priority="881" bottom="1" rank="1"/>
    <cfRule type="top10" dxfId="1793" priority="882" bottom="1" rank="2"/>
    <cfRule type="top10" dxfId="1792" priority="883" bottom="1" rank="3"/>
    <cfRule type="top10" dxfId="1791" priority="884" bottom="1" rank="4"/>
  </conditionalFormatting>
  <conditionalFormatting sqref="M10 A10">
    <cfRule type="duplicateValues" dxfId="1790" priority="880"/>
  </conditionalFormatting>
  <conditionalFormatting sqref="B11:K11">
    <cfRule type="top10" dxfId="1789" priority="876" bottom="1" rank="1"/>
    <cfRule type="top10" dxfId="1788" priority="877" bottom="1" rank="2"/>
    <cfRule type="top10" dxfId="1787" priority="878" bottom="1" rank="3"/>
    <cfRule type="top10" dxfId="1786" priority="879" bottom="1" rank="4"/>
  </conditionalFormatting>
  <conditionalFormatting sqref="M11 A11">
    <cfRule type="duplicateValues" dxfId="1785" priority="875"/>
  </conditionalFormatting>
  <conditionalFormatting sqref="B12:K12">
    <cfRule type="top10" dxfId="1784" priority="871" bottom="1" rank="1"/>
    <cfRule type="top10" dxfId="1783" priority="872" bottom="1" rank="2"/>
    <cfRule type="top10" dxfId="1782" priority="873" bottom="1" rank="3"/>
    <cfRule type="top10" dxfId="1781" priority="874" bottom="1" rank="4"/>
  </conditionalFormatting>
  <conditionalFormatting sqref="M12 A12">
    <cfRule type="duplicateValues" dxfId="1780" priority="870"/>
  </conditionalFormatting>
  <conditionalFormatting sqref="B13:K13">
    <cfRule type="top10" dxfId="1779" priority="866" bottom="1" rank="1"/>
    <cfRule type="top10" dxfId="1778" priority="867" bottom="1" rank="2"/>
    <cfRule type="top10" dxfId="1777" priority="868" bottom="1" rank="3"/>
    <cfRule type="top10" dxfId="1776" priority="869" bottom="1" rank="4"/>
  </conditionalFormatting>
  <conditionalFormatting sqref="M13 A13">
    <cfRule type="duplicateValues" dxfId="1775" priority="865"/>
  </conditionalFormatting>
  <conditionalFormatting sqref="B14:K14">
    <cfRule type="top10" dxfId="1774" priority="861" bottom="1" rank="1"/>
    <cfRule type="top10" dxfId="1773" priority="862" bottom="1" rank="2"/>
    <cfRule type="top10" dxfId="1772" priority="863" bottom="1" rank="3"/>
    <cfRule type="top10" dxfId="1771" priority="864" bottom="1" rank="4"/>
  </conditionalFormatting>
  <conditionalFormatting sqref="M14 A14">
    <cfRule type="duplicateValues" dxfId="1770" priority="860"/>
  </conditionalFormatting>
  <conditionalFormatting sqref="B15:K15">
    <cfRule type="top10" dxfId="1769" priority="856" bottom="1" rank="1"/>
    <cfRule type="top10" dxfId="1768" priority="857" bottom="1" rank="2"/>
    <cfRule type="top10" dxfId="1767" priority="858" bottom="1" rank="3"/>
    <cfRule type="top10" dxfId="1766" priority="859" bottom="1" rank="4"/>
  </conditionalFormatting>
  <conditionalFormatting sqref="M15 A15">
    <cfRule type="duplicateValues" dxfId="1765" priority="855"/>
  </conditionalFormatting>
  <conditionalFormatting sqref="B16:K16">
    <cfRule type="top10" dxfId="1764" priority="851" bottom="1" rank="1"/>
    <cfRule type="top10" dxfId="1763" priority="852" bottom="1" rank="2"/>
    <cfRule type="top10" dxfId="1762" priority="853" bottom="1" rank="3"/>
    <cfRule type="top10" dxfId="1761" priority="854" bottom="1" rank="4"/>
  </conditionalFormatting>
  <conditionalFormatting sqref="M16 A16">
    <cfRule type="duplicateValues" dxfId="1760" priority="850"/>
  </conditionalFormatting>
  <conditionalFormatting sqref="B17:K17">
    <cfRule type="top10" dxfId="1759" priority="846" bottom="1" rank="1"/>
    <cfRule type="top10" dxfId="1758" priority="847" bottom="1" rank="2"/>
    <cfRule type="top10" dxfId="1757" priority="848" bottom="1" rank="3"/>
    <cfRule type="top10" dxfId="1756" priority="849" bottom="1" rank="4"/>
  </conditionalFormatting>
  <conditionalFormatting sqref="M17 A17">
    <cfRule type="duplicateValues" dxfId="1755" priority="845"/>
  </conditionalFormatting>
  <conditionalFormatting sqref="B18:K18">
    <cfRule type="top10" dxfId="1754" priority="841" bottom="1" rank="1"/>
    <cfRule type="top10" dxfId="1753" priority="842" bottom="1" rank="2"/>
    <cfRule type="top10" dxfId="1752" priority="843" bottom="1" rank="3"/>
    <cfRule type="top10" dxfId="1751" priority="844" bottom="1" rank="4"/>
  </conditionalFormatting>
  <conditionalFormatting sqref="M18 A18">
    <cfRule type="duplicateValues" dxfId="1750" priority="840"/>
  </conditionalFormatting>
  <conditionalFormatting sqref="B19:K19">
    <cfRule type="top10" dxfId="1749" priority="836" bottom="1" rank="1"/>
    <cfRule type="top10" dxfId="1748" priority="837" bottom="1" rank="2"/>
    <cfRule type="top10" dxfId="1747" priority="838" bottom="1" rank="3"/>
    <cfRule type="top10" dxfId="1746" priority="839" bottom="1" rank="4"/>
  </conditionalFormatting>
  <conditionalFormatting sqref="M19 A19">
    <cfRule type="duplicateValues" dxfId="1745" priority="835"/>
  </conditionalFormatting>
  <conditionalFormatting sqref="B20:K20">
    <cfRule type="top10" dxfId="1744" priority="831" bottom="1" rank="1"/>
    <cfRule type="top10" dxfId="1743" priority="832" bottom="1" rank="2"/>
    <cfRule type="top10" dxfId="1742" priority="833" bottom="1" rank="3"/>
    <cfRule type="top10" dxfId="1741" priority="834" bottom="1" rank="4"/>
  </conditionalFormatting>
  <conditionalFormatting sqref="M20 A20">
    <cfRule type="duplicateValues" dxfId="1740" priority="830"/>
  </conditionalFormatting>
  <conditionalFormatting sqref="B21:K21">
    <cfRule type="top10" dxfId="1739" priority="826" bottom="1" rank="1"/>
    <cfRule type="top10" dxfId="1738" priority="827" bottom="1" rank="2"/>
    <cfRule type="top10" dxfId="1737" priority="828" bottom="1" rank="3"/>
    <cfRule type="top10" dxfId="1736" priority="829" bottom="1" rank="4"/>
  </conditionalFormatting>
  <conditionalFormatting sqref="M21 A21">
    <cfRule type="duplicateValues" dxfId="1735" priority="825"/>
  </conditionalFormatting>
  <conditionalFormatting sqref="B22:K22">
    <cfRule type="top10" dxfId="1734" priority="821" bottom="1" rank="1"/>
    <cfRule type="top10" dxfId="1733" priority="822" bottom="1" rank="2"/>
    <cfRule type="top10" dxfId="1732" priority="823" bottom="1" rank="3"/>
    <cfRule type="top10" dxfId="1731" priority="824" bottom="1" rank="4"/>
  </conditionalFormatting>
  <conditionalFormatting sqref="M22 A22">
    <cfRule type="duplicateValues" dxfId="1730" priority="820"/>
  </conditionalFormatting>
  <conditionalFormatting sqref="B23:K23">
    <cfRule type="top10" dxfId="1729" priority="816" bottom="1" rank="1"/>
    <cfRule type="top10" dxfId="1728" priority="817" bottom="1" rank="2"/>
    <cfRule type="top10" dxfId="1727" priority="818" bottom="1" rank="3"/>
    <cfRule type="top10" dxfId="1726" priority="819" bottom="1" rank="4"/>
  </conditionalFormatting>
  <conditionalFormatting sqref="M23 A23">
    <cfRule type="duplicateValues" dxfId="1725" priority="815"/>
  </conditionalFormatting>
  <conditionalFormatting sqref="B24:K24">
    <cfRule type="top10" dxfId="1724" priority="811" bottom="1" rank="1"/>
    <cfRule type="top10" dxfId="1723" priority="812" bottom="1" rank="2"/>
    <cfRule type="top10" dxfId="1722" priority="813" bottom="1" rank="3"/>
    <cfRule type="top10" dxfId="1721" priority="814" bottom="1" rank="4"/>
  </conditionalFormatting>
  <conditionalFormatting sqref="M24 A24">
    <cfRule type="duplicateValues" dxfId="1720" priority="810"/>
  </conditionalFormatting>
  <conditionalFormatting sqref="B25:K25">
    <cfRule type="top10" dxfId="1719" priority="806" bottom="1" rank="1"/>
    <cfRule type="top10" dxfId="1718" priority="807" bottom="1" rank="2"/>
    <cfRule type="top10" dxfId="1717" priority="808" bottom="1" rank="3"/>
    <cfRule type="top10" dxfId="1716" priority="809" bottom="1" rank="4"/>
  </conditionalFormatting>
  <conditionalFormatting sqref="M25 A25">
    <cfRule type="duplicateValues" dxfId="1715" priority="805"/>
  </conditionalFormatting>
  <conditionalFormatting sqref="B26:K26">
    <cfRule type="top10" dxfId="1714" priority="801" bottom="1" rank="1"/>
    <cfRule type="top10" dxfId="1713" priority="802" bottom="1" rank="2"/>
    <cfRule type="top10" dxfId="1712" priority="803" bottom="1" rank="3"/>
    <cfRule type="top10" dxfId="1711" priority="804" bottom="1" rank="4"/>
  </conditionalFormatting>
  <conditionalFormatting sqref="M26 A26">
    <cfRule type="duplicateValues" dxfId="1710" priority="800"/>
  </conditionalFormatting>
  <conditionalFormatting sqref="B27:K27">
    <cfRule type="top10" dxfId="1709" priority="796" bottom="1" rank="1"/>
    <cfRule type="top10" dxfId="1708" priority="797" bottom="1" rank="2"/>
    <cfRule type="top10" dxfId="1707" priority="798" bottom="1" rank="3"/>
    <cfRule type="top10" dxfId="1706" priority="799" bottom="1" rank="4"/>
  </conditionalFormatting>
  <conditionalFormatting sqref="M27 A27">
    <cfRule type="duplicateValues" dxfId="1705" priority="795"/>
  </conditionalFormatting>
  <conditionalFormatting sqref="B28:K28">
    <cfRule type="top10" dxfId="1704" priority="791" bottom="1" rank="1"/>
    <cfRule type="top10" dxfId="1703" priority="792" bottom="1" rank="2"/>
    <cfRule type="top10" dxfId="1702" priority="793" bottom="1" rank="3"/>
    <cfRule type="top10" dxfId="1701" priority="794" bottom="1" rank="4"/>
  </conditionalFormatting>
  <conditionalFormatting sqref="M28 A28">
    <cfRule type="duplicateValues" dxfId="1700" priority="790"/>
  </conditionalFormatting>
  <conditionalFormatting sqref="B29:K29">
    <cfRule type="top10" dxfId="1699" priority="786" bottom="1" rank="1"/>
    <cfRule type="top10" dxfId="1698" priority="787" bottom="1" rank="2"/>
    <cfRule type="top10" dxfId="1697" priority="788" bottom="1" rank="3"/>
    <cfRule type="top10" dxfId="1696" priority="789" bottom="1" rank="4"/>
  </conditionalFormatting>
  <conditionalFormatting sqref="M29 A29">
    <cfRule type="duplicateValues" dxfId="1695" priority="785"/>
  </conditionalFormatting>
  <conditionalFormatting sqref="B30:K30">
    <cfRule type="top10" dxfId="1694" priority="781" bottom="1" rank="1"/>
    <cfRule type="top10" dxfId="1693" priority="782" bottom="1" rank="2"/>
    <cfRule type="top10" dxfId="1692" priority="783" bottom="1" rank="3"/>
    <cfRule type="top10" dxfId="1691" priority="784" bottom="1" rank="4"/>
  </conditionalFormatting>
  <conditionalFormatting sqref="M30 A30">
    <cfRule type="duplicateValues" dxfId="1690" priority="780"/>
  </conditionalFormatting>
  <conditionalFormatting sqref="B31:K31">
    <cfRule type="top10" dxfId="1689" priority="776" bottom="1" rank="1"/>
    <cfRule type="top10" dxfId="1688" priority="777" bottom="1" rank="2"/>
    <cfRule type="top10" dxfId="1687" priority="778" bottom="1" rank="3"/>
    <cfRule type="top10" dxfId="1686" priority="779" bottom="1" rank="4"/>
  </conditionalFormatting>
  <conditionalFormatting sqref="M31 A31">
    <cfRule type="duplicateValues" dxfId="1685" priority="775"/>
  </conditionalFormatting>
  <conditionalFormatting sqref="B32:K32">
    <cfRule type="top10" dxfId="1684" priority="771" bottom="1" rank="1"/>
    <cfRule type="top10" dxfId="1683" priority="772" bottom="1" rank="2"/>
    <cfRule type="top10" dxfId="1682" priority="773" bottom="1" rank="3"/>
    <cfRule type="top10" dxfId="1681" priority="774" bottom="1" rank="4"/>
  </conditionalFormatting>
  <conditionalFormatting sqref="M32 A32">
    <cfRule type="duplicateValues" dxfId="1680" priority="770"/>
  </conditionalFormatting>
  <conditionalFormatting sqref="B33:K33">
    <cfRule type="top10" dxfId="1679" priority="766" bottom="1" rank="1"/>
    <cfRule type="top10" dxfId="1678" priority="767" bottom="1" rank="2"/>
    <cfRule type="top10" dxfId="1677" priority="768" bottom="1" rank="3"/>
    <cfRule type="top10" dxfId="1676" priority="769" bottom="1" rank="4"/>
  </conditionalFormatting>
  <conditionalFormatting sqref="M33 A33">
    <cfRule type="duplicateValues" dxfId="1675" priority="765"/>
  </conditionalFormatting>
  <conditionalFormatting sqref="B34:K34">
    <cfRule type="top10" dxfId="1674" priority="761" bottom="1" rank="1"/>
    <cfRule type="top10" dxfId="1673" priority="762" bottom="1" rank="2"/>
    <cfRule type="top10" dxfId="1672" priority="763" bottom="1" rank="3"/>
    <cfRule type="top10" dxfId="1671" priority="764" bottom="1" rank="4"/>
  </conditionalFormatting>
  <conditionalFormatting sqref="M34 A34">
    <cfRule type="duplicateValues" dxfId="1670" priority="760"/>
  </conditionalFormatting>
  <conditionalFormatting sqref="B35:K35">
    <cfRule type="top10" dxfId="1669" priority="756" bottom="1" rank="1"/>
    <cfRule type="top10" dxfId="1668" priority="757" bottom="1" rank="2"/>
    <cfRule type="top10" dxfId="1667" priority="758" bottom="1" rank="3"/>
    <cfRule type="top10" dxfId="1666" priority="759" bottom="1" rank="4"/>
  </conditionalFormatting>
  <conditionalFormatting sqref="M35 A35">
    <cfRule type="duplicateValues" dxfId="1665" priority="755"/>
  </conditionalFormatting>
  <conditionalFormatting sqref="B36:K36">
    <cfRule type="top10" dxfId="1664" priority="751" bottom="1" rank="1"/>
    <cfRule type="top10" dxfId="1663" priority="752" bottom="1" rank="2"/>
    <cfRule type="top10" dxfId="1662" priority="753" bottom="1" rank="3"/>
    <cfRule type="top10" dxfId="1661" priority="754" bottom="1" rank="4"/>
  </conditionalFormatting>
  <conditionalFormatting sqref="M36 A36">
    <cfRule type="duplicateValues" dxfId="1660" priority="750"/>
  </conditionalFormatting>
  <conditionalFormatting sqref="B37:K37">
    <cfRule type="top10" dxfId="1659" priority="746" bottom="1" rank="1"/>
    <cfRule type="top10" dxfId="1658" priority="747" bottom="1" rank="2"/>
    <cfRule type="top10" dxfId="1657" priority="748" bottom="1" rank="3"/>
    <cfRule type="top10" dxfId="1656" priority="749" bottom="1" rank="4"/>
  </conditionalFormatting>
  <conditionalFormatting sqref="M37 A37">
    <cfRule type="duplicateValues" dxfId="1655" priority="745"/>
  </conditionalFormatting>
  <conditionalFormatting sqref="B38:K38">
    <cfRule type="top10" dxfId="1654" priority="741" bottom="1" rank="1"/>
    <cfRule type="top10" dxfId="1653" priority="742" bottom="1" rank="2"/>
    <cfRule type="top10" dxfId="1652" priority="743" bottom="1" rank="3"/>
    <cfRule type="top10" dxfId="1651" priority="744" bottom="1" rank="4"/>
  </conditionalFormatting>
  <conditionalFormatting sqref="M38 A38">
    <cfRule type="duplicateValues" dxfId="1650" priority="740"/>
  </conditionalFormatting>
  <conditionalFormatting sqref="B39:K39">
    <cfRule type="top10" dxfId="1649" priority="736" bottom="1" rank="1"/>
    <cfRule type="top10" dxfId="1648" priority="737" bottom="1" rank="2"/>
    <cfRule type="top10" dxfId="1647" priority="738" bottom="1" rank="3"/>
    <cfRule type="top10" dxfId="1646" priority="739" bottom="1" rank="4"/>
  </conditionalFormatting>
  <conditionalFormatting sqref="M39 A39">
    <cfRule type="duplicateValues" dxfId="1645" priority="735"/>
  </conditionalFormatting>
  <conditionalFormatting sqref="B40:K40">
    <cfRule type="top10" dxfId="1644" priority="731" bottom="1" rank="1"/>
    <cfRule type="top10" dxfId="1643" priority="732" bottom="1" rank="2"/>
    <cfRule type="top10" dxfId="1642" priority="733" bottom="1" rank="3"/>
    <cfRule type="top10" dxfId="1641" priority="734" bottom="1" rank="4"/>
  </conditionalFormatting>
  <conditionalFormatting sqref="M40 A40">
    <cfRule type="duplicateValues" dxfId="1640" priority="730"/>
  </conditionalFormatting>
  <conditionalFormatting sqref="B41:K41">
    <cfRule type="top10" dxfId="1639" priority="726" bottom="1" rank="1"/>
    <cfRule type="top10" dxfId="1638" priority="727" bottom="1" rank="2"/>
    <cfRule type="top10" dxfId="1637" priority="728" bottom="1" rank="3"/>
    <cfRule type="top10" dxfId="1636" priority="729" bottom="1" rank="4"/>
  </conditionalFormatting>
  <conditionalFormatting sqref="M41 A41">
    <cfRule type="duplicateValues" dxfId="1635" priority="725"/>
  </conditionalFormatting>
  <conditionalFormatting sqref="B42:K42">
    <cfRule type="top10" dxfId="1634" priority="721" bottom="1" rank="1"/>
    <cfRule type="top10" dxfId="1633" priority="722" bottom="1" rank="2"/>
    <cfRule type="top10" dxfId="1632" priority="723" bottom="1" rank="3"/>
    <cfRule type="top10" dxfId="1631" priority="724" bottom="1" rank="4"/>
  </conditionalFormatting>
  <conditionalFormatting sqref="M42 A42">
    <cfRule type="duplicateValues" dxfId="1630" priority="720"/>
  </conditionalFormatting>
  <conditionalFormatting sqref="B43:K43">
    <cfRule type="top10" dxfId="1629" priority="716" bottom="1" rank="1"/>
    <cfRule type="top10" dxfId="1628" priority="717" bottom="1" rank="2"/>
    <cfRule type="top10" dxfId="1627" priority="718" bottom="1" rank="3"/>
    <cfRule type="top10" dxfId="1626" priority="719" bottom="1" rank="4"/>
  </conditionalFormatting>
  <conditionalFormatting sqref="M43 A43">
    <cfRule type="duplicateValues" dxfId="1625" priority="715"/>
  </conditionalFormatting>
  <conditionalFormatting sqref="B44:K44">
    <cfRule type="top10" dxfId="1624" priority="711" bottom="1" rank="1"/>
    <cfRule type="top10" dxfId="1623" priority="712" bottom="1" rank="2"/>
    <cfRule type="top10" dxfId="1622" priority="713" bottom="1" rank="3"/>
    <cfRule type="top10" dxfId="1621" priority="714" bottom="1" rank="4"/>
  </conditionalFormatting>
  <conditionalFormatting sqref="M44 A44">
    <cfRule type="duplicateValues" dxfId="1620" priority="710"/>
  </conditionalFormatting>
  <conditionalFormatting sqref="B45:K45">
    <cfRule type="top10" dxfId="1619" priority="706" bottom="1" rank="1"/>
    <cfRule type="top10" dxfId="1618" priority="707" bottom="1" rank="2"/>
    <cfRule type="top10" dxfId="1617" priority="708" bottom="1" rank="3"/>
    <cfRule type="top10" dxfId="1616" priority="709" bottom="1" rank="4"/>
  </conditionalFormatting>
  <conditionalFormatting sqref="M45 A45">
    <cfRule type="duplicateValues" dxfId="1615" priority="705"/>
  </conditionalFormatting>
  <conditionalFormatting sqref="B46:K46">
    <cfRule type="top10" dxfId="1614" priority="701" bottom="1" rank="1"/>
    <cfRule type="top10" dxfId="1613" priority="702" bottom="1" rank="2"/>
    <cfRule type="top10" dxfId="1612" priority="703" bottom="1" rank="3"/>
    <cfRule type="top10" dxfId="1611" priority="704" bottom="1" rank="4"/>
  </conditionalFormatting>
  <conditionalFormatting sqref="M46 A46">
    <cfRule type="duplicateValues" dxfId="1610" priority="700"/>
  </conditionalFormatting>
  <conditionalFormatting sqref="B47:K47">
    <cfRule type="top10" dxfId="1609" priority="696" bottom="1" rank="1"/>
    <cfRule type="top10" dxfId="1608" priority="697" bottom="1" rank="2"/>
    <cfRule type="top10" dxfId="1607" priority="698" bottom="1" rank="3"/>
    <cfRule type="top10" dxfId="1606" priority="699" bottom="1" rank="4"/>
  </conditionalFormatting>
  <conditionalFormatting sqref="M47 A47">
    <cfRule type="duplicateValues" dxfId="1605" priority="695"/>
  </conditionalFormatting>
  <conditionalFormatting sqref="B48:K48">
    <cfRule type="top10" dxfId="1604" priority="691" bottom="1" rank="1"/>
    <cfRule type="top10" dxfId="1603" priority="692" bottom="1" rank="2"/>
    <cfRule type="top10" dxfId="1602" priority="693" bottom="1" rank="3"/>
    <cfRule type="top10" dxfId="1601" priority="694" bottom="1" rank="4"/>
  </conditionalFormatting>
  <conditionalFormatting sqref="M48 A48">
    <cfRule type="duplicateValues" dxfId="1600" priority="690"/>
  </conditionalFormatting>
  <conditionalFormatting sqref="B49:K49">
    <cfRule type="top10" dxfId="1599" priority="686" bottom="1" rank="1"/>
    <cfRule type="top10" dxfId="1598" priority="687" bottom="1" rank="2"/>
    <cfRule type="top10" dxfId="1597" priority="688" bottom="1" rank="3"/>
    <cfRule type="top10" dxfId="1596" priority="689" bottom="1" rank="4"/>
  </conditionalFormatting>
  <conditionalFormatting sqref="M49 A49">
    <cfRule type="duplicateValues" dxfId="1595" priority="685"/>
  </conditionalFormatting>
  <conditionalFormatting sqref="B50:K50">
    <cfRule type="top10" dxfId="1594" priority="681" bottom="1" rank="1"/>
    <cfRule type="top10" dxfId="1593" priority="682" bottom="1" rank="2"/>
    <cfRule type="top10" dxfId="1592" priority="683" bottom="1" rank="3"/>
    <cfRule type="top10" dxfId="1591" priority="684" bottom="1" rank="4"/>
  </conditionalFormatting>
  <conditionalFormatting sqref="M50 A50">
    <cfRule type="duplicateValues" dxfId="1590" priority="680"/>
  </conditionalFormatting>
  <conditionalFormatting sqref="B51:K51">
    <cfRule type="top10" dxfId="1589" priority="676" bottom="1" rank="1"/>
    <cfRule type="top10" dxfId="1588" priority="677" bottom="1" rank="2"/>
    <cfRule type="top10" dxfId="1587" priority="678" bottom="1" rank="3"/>
    <cfRule type="top10" dxfId="1586" priority="679" bottom="1" rank="4"/>
  </conditionalFormatting>
  <conditionalFormatting sqref="M51 A51">
    <cfRule type="duplicateValues" dxfId="1585" priority="675"/>
  </conditionalFormatting>
  <conditionalFormatting sqref="B52:K52">
    <cfRule type="top10" dxfId="1584" priority="671" bottom="1" rank="1"/>
    <cfRule type="top10" dxfId="1583" priority="672" bottom="1" rank="2"/>
    <cfRule type="top10" dxfId="1582" priority="673" bottom="1" rank="3"/>
    <cfRule type="top10" dxfId="1581" priority="674" bottom="1" rank="4"/>
  </conditionalFormatting>
  <conditionalFormatting sqref="M52 A52">
    <cfRule type="duplicateValues" dxfId="1580" priority="670"/>
  </conditionalFormatting>
  <conditionalFormatting sqref="B53:K53">
    <cfRule type="top10" dxfId="1579" priority="666" bottom="1" rank="1"/>
    <cfRule type="top10" dxfId="1578" priority="667" bottom="1" rank="2"/>
    <cfRule type="top10" dxfId="1577" priority="668" bottom="1" rank="3"/>
    <cfRule type="top10" dxfId="1576" priority="669" bottom="1" rank="4"/>
  </conditionalFormatting>
  <conditionalFormatting sqref="M53 A53">
    <cfRule type="duplicateValues" dxfId="1575" priority="665"/>
  </conditionalFormatting>
  <conditionalFormatting sqref="B54:K54">
    <cfRule type="top10" dxfId="1574" priority="661" bottom="1" rank="1"/>
    <cfRule type="top10" dxfId="1573" priority="662" bottom="1" rank="2"/>
    <cfRule type="top10" dxfId="1572" priority="663" bottom="1" rank="3"/>
    <cfRule type="top10" dxfId="1571" priority="664" bottom="1" rank="4"/>
  </conditionalFormatting>
  <conditionalFormatting sqref="M54 A54">
    <cfRule type="duplicateValues" dxfId="1570" priority="660"/>
  </conditionalFormatting>
  <conditionalFormatting sqref="B55:K55">
    <cfRule type="top10" dxfId="1569" priority="656" bottom="1" rank="1"/>
    <cfRule type="top10" dxfId="1568" priority="657" bottom="1" rank="2"/>
    <cfRule type="top10" dxfId="1567" priority="658" bottom="1" rank="3"/>
    <cfRule type="top10" dxfId="1566" priority="659" bottom="1" rank="4"/>
  </conditionalFormatting>
  <conditionalFormatting sqref="M55 A55">
    <cfRule type="duplicateValues" dxfId="1565" priority="655"/>
  </conditionalFormatting>
  <conditionalFormatting sqref="B56:K56">
    <cfRule type="top10" dxfId="1564" priority="651" bottom="1" rank="1"/>
    <cfRule type="top10" dxfId="1563" priority="652" bottom="1" rank="2"/>
    <cfRule type="top10" dxfId="1562" priority="653" bottom="1" rank="3"/>
    <cfRule type="top10" dxfId="1561" priority="654" bottom="1" rank="4"/>
  </conditionalFormatting>
  <conditionalFormatting sqref="M56 A56">
    <cfRule type="duplicateValues" dxfId="1560" priority="650"/>
  </conditionalFormatting>
  <conditionalFormatting sqref="B57:K57">
    <cfRule type="top10" dxfId="1559" priority="646" bottom="1" rank="1"/>
    <cfRule type="top10" dxfId="1558" priority="647" bottom="1" rank="2"/>
    <cfRule type="top10" dxfId="1557" priority="648" bottom="1" rank="3"/>
    <cfRule type="top10" dxfId="1556" priority="649" bottom="1" rank="4"/>
  </conditionalFormatting>
  <conditionalFormatting sqref="M57 A57">
    <cfRule type="duplicateValues" dxfId="1555" priority="645"/>
  </conditionalFormatting>
  <conditionalFormatting sqref="B58:K58">
    <cfRule type="top10" dxfId="1554" priority="641" bottom="1" rank="1"/>
    <cfRule type="top10" dxfId="1553" priority="642" bottom="1" rank="2"/>
    <cfRule type="top10" dxfId="1552" priority="643" bottom="1" rank="3"/>
    <cfRule type="top10" dxfId="1551" priority="644" bottom="1" rank="4"/>
  </conditionalFormatting>
  <conditionalFormatting sqref="M58 A58">
    <cfRule type="duplicateValues" dxfId="1550" priority="640"/>
  </conditionalFormatting>
  <conditionalFormatting sqref="B59:K59">
    <cfRule type="top10" dxfId="1549" priority="636" bottom="1" rank="1"/>
    <cfRule type="top10" dxfId="1548" priority="637" bottom="1" rank="2"/>
    <cfRule type="top10" dxfId="1547" priority="638" bottom="1" rank="3"/>
    <cfRule type="top10" dxfId="1546" priority="639" bottom="1" rank="4"/>
  </conditionalFormatting>
  <conditionalFormatting sqref="M59 A59">
    <cfRule type="duplicateValues" dxfId="1545" priority="635"/>
  </conditionalFormatting>
  <conditionalFormatting sqref="B60:K60">
    <cfRule type="top10" dxfId="1544" priority="631" bottom="1" rank="1"/>
    <cfRule type="top10" dxfId="1543" priority="632" bottom="1" rank="2"/>
    <cfRule type="top10" dxfId="1542" priority="633" bottom="1" rank="3"/>
    <cfRule type="top10" dxfId="1541" priority="634" bottom="1" rank="4"/>
  </conditionalFormatting>
  <conditionalFormatting sqref="M60 A60">
    <cfRule type="duplicateValues" dxfId="1540" priority="630"/>
  </conditionalFormatting>
  <conditionalFormatting sqref="B61:K61">
    <cfRule type="top10" dxfId="1539" priority="626" bottom="1" rank="1"/>
    <cfRule type="top10" dxfId="1538" priority="627" bottom="1" rank="2"/>
    <cfRule type="top10" dxfId="1537" priority="628" bottom="1" rank="3"/>
    <cfRule type="top10" dxfId="1536" priority="629" bottom="1" rank="4"/>
  </conditionalFormatting>
  <conditionalFormatting sqref="M61 A61">
    <cfRule type="duplicateValues" dxfId="1535" priority="625"/>
  </conditionalFormatting>
  <conditionalFormatting sqref="B62:K62">
    <cfRule type="top10" dxfId="1534" priority="621" bottom="1" rank="1"/>
    <cfRule type="top10" dxfId="1533" priority="622" bottom="1" rank="2"/>
    <cfRule type="top10" dxfId="1532" priority="623" bottom="1" rank="3"/>
    <cfRule type="top10" dxfId="1531" priority="624" bottom="1" rank="4"/>
  </conditionalFormatting>
  <conditionalFormatting sqref="M62 A62">
    <cfRule type="duplicateValues" dxfId="1530" priority="620"/>
  </conditionalFormatting>
  <conditionalFormatting sqref="B63:K63">
    <cfRule type="top10" dxfId="1529" priority="616" bottom="1" rank="1"/>
    <cfRule type="top10" dxfId="1528" priority="617" bottom="1" rank="2"/>
    <cfRule type="top10" dxfId="1527" priority="618" bottom="1" rank="3"/>
    <cfRule type="top10" dxfId="1526" priority="619" bottom="1" rank="4"/>
  </conditionalFormatting>
  <conditionalFormatting sqref="M63 A63">
    <cfRule type="duplicateValues" dxfId="1525" priority="615"/>
  </conditionalFormatting>
  <conditionalFormatting sqref="B64:K64">
    <cfRule type="top10" dxfId="1524" priority="611" bottom="1" rank="1"/>
    <cfRule type="top10" dxfId="1523" priority="612" bottom="1" rank="2"/>
    <cfRule type="top10" dxfId="1522" priority="613" bottom="1" rank="3"/>
    <cfRule type="top10" dxfId="1521" priority="614" bottom="1" rank="4"/>
  </conditionalFormatting>
  <conditionalFormatting sqref="M64 A64">
    <cfRule type="duplicateValues" dxfId="1520" priority="610"/>
  </conditionalFormatting>
  <conditionalFormatting sqref="B65:K65">
    <cfRule type="top10" dxfId="1519" priority="606" bottom="1" rank="1"/>
    <cfRule type="top10" dxfId="1518" priority="607" bottom="1" rank="2"/>
    <cfRule type="top10" dxfId="1517" priority="608" bottom="1" rank="3"/>
    <cfRule type="top10" dxfId="1516" priority="609" bottom="1" rank="4"/>
  </conditionalFormatting>
  <conditionalFormatting sqref="M65 A65">
    <cfRule type="duplicateValues" dxfId="1515" priority="605"/>
  </conditionalFormatting>
  <conditionalFormatting sqref="B66:K66">
    <cfRule type="top10" dxfId="1514" priority="601" bottom="1" rank="1"/>
    <cfRule type="top10" dxfId="1513" priority="602" bottom="1" rank="2"/>
    <cfRule type="top10" dxfId="1512" priority="603" bottom="1" rank="3"/>
    <cfRule type="top10" dxfId="1511" priority="604" bottom="1" rank="4"/>
  </conditionalFormatting>
  <conditionalFormatting sqref="M66 A66">
    <cfRule type="duplicateValues" dxfId="1510" priority="600"/>
  </conditionalFormatting>
  <conditionalFormatting sqref="B67:K67">
    <cfRule type="top10" dxfId="1509" priority="596" bottom="1" rank="1"/>
    <cfRule type="top10" dxfId="1508" priority="597" bottom="1" rank="2"/>
    <cfRule type="top10" dxfId="1507" priority="598" bottom="1" rank="3"/>
    <cfRule type="top10" dxfId="1506" priority="599" bottom="1" rank="4"/>
  </conditionalFormatting>
  <conditionalFormatting sqref="M67 A67">
    <cfRule type="duplicateValues" dxfId="1505" priority="595"/>
  </conditionalFormatting>
  <conditionalFormatting sqref="B68:K68">
    <cfRule type="top10" dxfId="1504" priority="591" bottom="1" rank="1"/>
    <cfRule type="top10" dxfId="1503" priority="592" bottom="1" rank="2"/>
    <cfRule type="top10" dxfId="1502" priority="593" bottom="1" rank="3"/>
    <cfRule type="top10" dxfId="1501" priority="594" bottom="1" rank="4"/>
  </conditionalFormatting>
  <conditionalFormatting sqref="M68 A68">
    <cfRule type="duplicateValues" dxfId="1500" priority="590"/>
  </conditionalFormatting>
  <conditionalFormatting sqref="B69:K69">
    <cfRule type="top10" dxfId="1499" priority="586" bottom="1" rank="1"/>
    <cfRule type="top10" dxfId="1498" priority="587" bottom="1" rank="2"/>
    <cfRule type="top10" dxfId="1497" priority="588" bottom="1" rank="3"/>
    <cfRule type="top10" dxfId="1496" priority="589" bottom="1" rank="4"/>
  </conditionalFormatting>
  <conditionalFormatting sqref="M69 A69">
    <cfRule type="duplicateValues" dxfId="1495" priority="585"/>
  </conditionalFormatting>
  <conditionalFormatting sqref="B70:K70">
    <cfRule type="top10" dxfId="1494" priority="581" bottom="1" rank="1"/>
    <cfRule type="top10" dxfId="1493" priority="582" bottom="1" rank="2"/>
    <cfRule type="top10" dxfId="1492" priority="583" bottom="1" rank="3"/>
    <cfRule type="top10" dxfId="1491" priority="584" bottom="1" rank="4"/>
  </conditionalFormatting>
  <conditionalFormatting sqref="M70 A70">
    <cfRule type="duplicateValues" dxfId="1490" priority="580"/>
  </conditionalFormatting>
  <conditionalFormatting sqref="B71:K71">
    <cfRule type="top10" dxfId="1489" priority="576" bottom="1" rank="1"/>
    <cfRule type="top10" dxfId="1488" priority="577" bottom="1" rank="2"/>
    <cfRule type="top10" dxfId="1487" priority="578" bottom="1" rank="3"/>
    <cfRule type="top10" dxfId="1486" priority="579" bottom="1" rank="4"/>
  </conditionalFormatting>
  <conditionalFormatting sqref="M71 A71">
    <cfRule type="duplicateValues" dxfId="1485" priority="575"/>
  </conditionalFormatting>
  <conditionalFormatting sqref="B72:K72">
    <cfRule type="top10" dxfId="1484" priority="571" bottom="1" rank="1"/>
    <cfRule type="top10" dxfId="1483" priority="572" bottom="1" rank="2"/>
    <cfRule type="top10" dxfId="1482" priority="573" bottom="1" rank="3"/>
    <cfRule type="top10" dxfId="1481" priority="574" bottom="1" rank="4"/>
  </conditionalFormatting>
  <conditionalFormatting sqref="M72 A72">
    <cfRule type="duplicateValues" dxfId="1480" priority="570"/>
  </conditionalFormatting>
  <conditionalFormatting sqref="B73:K73">
    <cfRule type="top10" dxfId="1479" priority="566" bottom="1" rank="1"/>
    <cfRule type="top10" dxfId="1478" priority="567" bottom="1" rank="2"/>
    <cfRule type="top10" dxfId="1477" priority="568" bottom="1" rank="3"/>
    <cfRule type="top10" dxfId="1476" priority="569" bottom="1" rank="4"/>
  </conditionalFormatting>
  <conditionalFormatting sqref="M73 A73">
    <cfRule type="duplicateValues" dxfId="1475" priority="565"/>
  </conditionalFormatting>
  <conditionalFormatting sqref="B74:K74">
    <cfRule type="top10" dxfId="1474" priority="561" bottom="1" rank="1"/>
    <cfRule type="top10" dxfId="1473" priority="562" bottom="1" rank="2"/>
    <cfRule type="top10" dxfId="1472" priority="563" bottom="1" rank="3"/>
    <cfRule type="top10" dxfId="1471" priority="564" bottom="1" rank="4"/>
  </conditionalFormatting>
  <conditionalFormatting sqref="M74 A74">
    <cfRule type="duplicateValues" dxfId="1470" priority="560"/>
  </conditionalFormatting>
  <conditionalFormatting sqref="B75:K75">
    <cfRule type="top10" dxfId="1469" priority="556" bottom="1" rank="1"/>
    <cfRule type="top10" dxfId="1468" priority="557" bottom="1" rank="2"/>
    <cfRule type="top10" dxfId="1467" priority="558" bottom="1" rank="3"/>
    <cfRule type="top10" dxfId="1466" priority="559" bottom="1" rank="4"/>
  </conditionalFormatting>
  <conditionalFormatting sqref="M75 A75">
    <cfRule type="duplicateValues" dxfId="1465" priority="555"/>
  </conditionalFormatting>
  <conditionalFormatting sqref="B76:K76">
    <cfRule type="top10" dxfId="1464" priority="551" bottom="1" rank="1"/>
    <cfRule type="top10" dxfId="1463" priority="552" bottom="1" rank="2"/>
    <cfRule type="top10" dxfId="1462" priority="553" bottom="1" rank="3"/>
    <cfRule type="top10" dxfId="1461" priority="554" bottom="1" rank="4"/>
  </conditionalFormatting>
  <conditionalFormatting sqref="M76 A76">
    <cfRule type="duplicateValues" dxfId="1460" priority="550"/>
  </conditionalFormatting>
  <conditionalFormatting sqref="B77:K77">
    <cfRule type="top10" dxfId="1459" priority="546" bottom="1" rank="1"/>
    <cfRule type="top10" dxfId="1458" priority="547" bottom="1" rank="2"/>
    <cfRule type="top10" dxfId="1457" priority="548" bottom="1" rank="3"/>
    <cfRule type="top10" dxfId="1456" priority="549" bottom="1" rank="4"/>
  </conditionalFormatting>
  <conditionalFormatting sqref="M77 A77">
    <cfRule type="duplicateValues" dxfId="1455" priority="545"/>
  </conditionalFormatting>
  <conditionalFormatting sqref="B78:K78">
    <cfRule type="top10" dxfId="1454" priority="541" bottom="1" rank="1"/>
    <cfRule type="top10" dxfId="1453" priority="542" bottom="1" rank="2"/>
    <cfRule type="top10" dxfId="1452" priority="543" bottom="1" rank="3"/>
    <cfRule type="top10" dxfId="1451" priority="544" bottom="1" rank="4"/>
  </conditionalFormatting>
  <conditionalFormatting sqref="M78 A78">
    <cfRule type="duplicateValues" dxfId="1450" priority="540"/>
  </conditionalFormatting>
  <conditionalFormatting sqref="B79:K79">
    <cfRule type="top10" dxfId="1449" priority="536" bottom="1" rank="1"/>
    <cfRule type="top10" dxfId="1448" priority="537" bottom="1" rank="2"/>
    <cfRule type="top10" dxfId="1447" priority="538" bottom="1" rank="3"/>
    <cfRule type="top10" dxfId="1446" priority="539" bottom="1" rank="4"/>
  </conditionalFormatting>
  <conditionalFormatting sqref="M79 A79">
    <cfRule type="duplicateValues" dxfId="1445" priority="535"/>
  </conditionalFormatting>
  <conditionalFormatting sqref="B80:K80">
    <cfRule type="top10" dxfId="1444" priority="531" bottom="1" rank="1"/>
    <cfRule type="top10" dxfId="1443" priority="532" bottom="1" rank="2"/>
    <cfRule type="top10" dxfId="1442" priority="533" bottom="1" rank="3"/>
    <cfRule type="top10" dxfId="1441" priority="534" bottom="1" rank="4"/>
  </conditionalFormatting>
  <conditionalFormatting sqref="M80 A80">
    <cfRule type="duplicateValues" dxfId="1440" priority="530"/>
  </conditionalFormatting>
  <conditionalFormatting sqref="B81:K81">
    <cfRule type="top10" dxfId="1439" priority="526" bottom="1" rank="1"/>
    <cfRule type="top10" dxfId="1438" priority="527" bottom="1" rank="2"/>
    <cfRule type="top10" dxfId="1437" priority="528" bottom="1" rank="3"/>
    <cfRule type="top10" dxfId="1436" priority="529" bottom="1" rank="4"/>
  </conditionalFormatting>
  <conditionalFormatting sqref="M81 A81">
    <cfRule type="duplicateValues" dxfId="1435" priority="525"/>
  </conditionalFormatting>
  <conditionalFormatting sqref="B82:K82">
    <cfRule type="top10" dxfId="1434" priority="521" bottom="1" rank="1"/>
    <cfRule type="top10" dxfId="1433" priority="522" bottom="1" rank="2"/>
    <cfRule type="top10" dxfId="1432" priority="523" bottom="1" rank="3"/>
    <cfRule type="top10" dxfId="1431" priority="524" bottom="1" rank="4"/>
  </conditionalFormatting>
  <conditionalFormatting sqref="M82 A82">
    <cfRule type="duplicateValues" dxfId="1430" priority="520"/>
  </conditionalFormatting>
  <conditionalFormatting sqref="B83:K83">
    <cfRule type="top10" dxfId="1429" priority="516" bottom="1" rank="1"/>
    <cfRule type="top10" dxfId="1428" priority="517" bottom="1" rank="2"/>
    <cfRule type="top10" dxfId="1427" priority="518" bottom="1" rank="3"/>
    <cfRule type="top10" dxfId="1426" priority="519" bottom="1" rank="4"/>
  </conditionalFormatting>
  <conditionalFormatting sqref="M83 A83">
    <cfRule type="duplicateValues" dxfId="1425" priority="515"/>
  </conditionalFormatting>
  <conditionalFormatting sqref="B84:K84">
    <cfRule type="top10" dxfId="1424" priority="511" bottom="1" rank="1"/>
    <cfRule type="top10" dxfId="1423" priority="512" bottom="1" rank="2"/>
    <cfRule type="top10" dxfId="1422" priority="513" bottom="1" rank="3"/>
    <cfRule type="top10" dxfId="1421" priority="514" bottom="1" rank="4"/>
  </conditionalFormatting>
  <conditionalFormatting sqref="M84 A84">
    <cfRule type="duplicateValues" dxfId="1420" priority="510"/>
  </conditionalFormatting>
  <conditionalFormatting sqref="B85:K85">
    <cfRule type="top10" dxfId="1419" priority="506" bottom="1" rank="1"/>
    <cfRule type="top10" dxfId="1418" priority="507" bottom="1" rank="2"/>
    <cfRule type="top10" dxfId="1417" priority="508" bottom="1" rank="3"/>
    <cfRule type="top10" dxfId="1416" priority="509" bottom="1" rank="4"/>
  </conditionalFormatting>
  <conditionalFormatting sqref="M85 A85">
    <cfRule type="duplicateValues" dxfId="1415" priority="505"/>
  </conditionalFormatting>
  <conditionalFormatting sqref="B86:K86">
    <cfRule type="top10" dxfId="1414" priority="501" bottom="1" rank="1"/>
    <cfRule type="top10" dxfId="1413" priority="502" bottom="1" rank="2"/>
    <cfRule type="top10" dxfId="1412" priority="503" bottom="1" rank="3"/>
    <cfRule type="top10" dxfId="1411" priority="504" bottom="1" rank="4"/>
  </conditionalFormatting>
  <conditionalFormatting sqref="M86 A86">
    <cfRule type="duplicateValues" dxfId="1410" priority="500"/>
  </conditionalFormatting>
  <conditionalFormatting sqref="B87:K87">
    <cfRule type="top10" dxfId="1409" priority="496" bottom="1" rank="1"/>
    <cfRule type="top10" dxfId="1408" priority="497" bottom="1" rank="2"/>
    <cfRule type="top10" dxfId="1407" priority="498" bottom="1" rank="3"/>
    <cfRule type="top10" dxfId="1406" priority="499" bottom="1" rank="4"/>
  </conditionalFormatting>
  <conditionalFormatting sqref="M87 A87">
    <cfRule type="duplicateValues" dxfId="1405" priority="495"/>
  </conditionalFormatting>
  <conditionalFormatting sqref="B88:K88">
    <cfRule type="top10" dxfId="1404" priority="491" bottom="1" rank="1"/>
    <cfRule type="top10" dxfId="1403" priority="492" bottom="1" rank="2"/>
    <cfRule type="top10" dxfId="1402" priority="493" bottom="1" rank="3"/>
    <cfRule type="top10" dxfId="1401" priority="494" bottom="1" rank="4"/>
  </conditionalFormatting>
  <conditionalFormatting sqref="M88 A88">
    <cfRule type="duplicateValues" dxfId="1400" priority="490"/>
  </conditionalFormatting>
  <conditionalFormatting sqref="B89:K89">
    <cfRule type="top10" dxfId="1399" priority="486" bottom="1" rank="1"/>
    <cfRule type="top10" dxfId="1398" priority="487" bottom="1" rank="2"/>
    <cfRule type="top10" dxfId="1397" priority="488" bottom="1" rank="3"/>
    <cfRule type="top10" dxfId="1396" priority="489" bottom="1" rank="4"/>
  </conditionalFormatting>
  <conditionalFormatting sqref="M89 A89">
    <cfRule type="duplicateValues" dxfId="1395" priority="485"/>
  </conditionalFormatting>
  <conditionalFormatting sqref="B90:K90">
    <cfRule type="top10" dxfId="1394" priority="481" bottom="1" rank="1"/>
    <cfRule type="top10" dxfId="1393" priority="482" bottom="1" rank="2"/>
    <cfRule type="top10" dxfId="1392" priority="483" bottom="1" rank="3"/>
    <cfRule type="top10" dxfId="1391" priority="484" bottom="1" rank="4"/>
  </conditionalFormatting>
  <conditionalFormatting sqref="M90 A90">
    <cfRule type="duplicateValues" dxfId="1390" priority="480"/>
  </conditionalFormatting>
  <conditionalFormatting sqref="B91:K91">
    <cfRule type="top10" dxfId="1389" priority="476" bottom="1" rank="1"/>
    <cfRule type="top10" dxfId="1388" priority="477" bottom="1" rank="2"/>
    <cfRule type="top10" dxfId="1387" priority="478" bottom="1" rank="3"/>
    <cfRule type="top10" dxfId="1386" priority="479" bottom="1" rank="4"/>
  </conditionalFormatting>
  <conditionalFormatting sqref="M91 A91">
    <cfRule type="duplicateValues" dxfId="1385" priority="475"/>
  </conditionalFormatting>
  <conditionalFormatting sqref="B92:K92">
    <cfRule type="top10" dxfId="1384" priority="471" bottom="1" rank="1"/>
    <cfRule type="top10" dxfId="1383" priority="472" bottom="1" rank="2"/>
    <cfRule type="top10" dxfId="1382" priority="473" bottom="1" rank="3"/>
    <cfRule type="top10" dxfId="1381" priority="474" bottom="1" rank="4"/>
  </conditionalFormatting>
  <conditionalFormatting sqref="M92 A92">
    <cfRule type="duplicateValues" dxfId="1380" priority="470"/>
  </conditionalFormatting>
  <conditionalFormatting sqref="B93:K93">
    <cfRule type="top10" dxfId="1379" priority="466" bottom="1" rank="1"/>
    <cfRule type="top10" dxfId="1378" priority="467" bottom="1" rank="2"/>
    <cfRule type="top10" dxfId="1377" priority="468" bottom="1" rank="3"/>
    <cfRule type="top10" dxfId="1376" priority="469" bottom="1" rank="4"/>
  </conditionalFormatting>
  <conditionalFormatting sqref="M93 A93">
    <cfRule type="duplicateValues" dxfId="1375" priority="465"/>
  </conditionalFormatting>
  <conditionalFormatting sqref="B94:K94">
    <cfRule type="top10" dxfId="1374" priority="461" bottom="1" rank="1"/>
    <cfRule type="top10" dxfId="1373" priority="462" bottom="1" rank="2"/>
    <cfRule type="top10" dxfId="1372" priority="463" bottom="1" rank="3"/>
    <cfRule type="top10" dxfId="1371" priority="464" bottom="1" rank="4"/>
  </conditionalFormatting>
  <conditionalFormatting sqref="M94 A94">
    <cfRule type="duplicateValues" dxfId="1370" priority="460"/>
  </conditionalFormatting>
  <conditionalFormatting sqref="B95:K95">
    <cfRule type="top10" dxfId="1369" priority="456" bottom="1" rank="1"/>
    <cfRule type="top10" dxfId="1368" priority="457" bottom="1" rank="2"/>
    <cfRule type="top10" dxfId="1367" priority="458" bottom="1" rank="3"/>
    <cfRule type="top10" dxfId="1366" priority="459" bottom="1" rank="4"/>
  </conditionalFormatting>
  <conditionalFormatting sqref="M95 A95">
    <cfRule type="duplicateValues" dxfId="1365" priority="455"/>
  </conditionalFormatting>
  <conditionalFormatting sqref="B96:K96">
    <cfRule type="top10" dxfId="1364" priority="451" bottom="1" rank="1"/>
    <cfRule type="top10" dxfId="1363" priority="452" bottom="1" rank="2"/>
    <cfRule type="top10" dxfId="1362" priority="453" bottom="1" rank="3"/>
    <cfRule type="top10" dxfId="1361" priority="454" bottom="1" rank="4"/>
  </conditionalFormatting>
  <conditionalFormatting sqref="M96 A96">
    <cfRule type="duplicateValues" dxfId="1360" priority="450"/>
  </conditionalFormatting>
  <conditionalFormatting sqref="B97:K97">
    <cfRule type="top10" dxfId="1359" priority="446" bottom="1" rank="1"/>
    <cfRule type="top10" dxfId="1358" priority="447" bottom="1" rank="2"/>
    <cfRule type="top10" dxfId="1357" priority="448" bottom="1" rank="3"/>
    <cfRule type="top10" dxfId="1356" priority="449" bottom="1" rank="4"/>
  </conditionalFormatting>
  <conditionalFormatting sqref="M97 A97">
    <cfRule type="duplicateValues" dxfId="1355" priority="445"/>
  </conditionalFormatting>
  <conditionalFormatting sqref="B98:K98">
    <cfRule type="top10" dxfId="1354" priority="441" bottom="1" rank="1"/>
    <cfRule type="top10" dxfId="1353" priority="442" bottom="1" rank="2"/>
    <cfRule type="top10" dxfId="1352" priority="443" bottom="1" rank="3"/>
    <cfRule type="top10" dxfId="1351" priority="444" bottom="1" rank="4"/>
  </conditionalFormatting>
  <conditionalFormatting sqref="M98 A98">
    <cfRule type="duplicateValues" dxfId="1350" priority="440"/>
  </conditionalFormatting>
  <conditionalFormatting sqref="B99:K99">
    <cfRule type="top10" dxfId="1349" priority="436" bottom="1" rank="1"/>
    <cfRule type="top10" dxfId="1348" priority="437" bottom="1" rank="2"/>
    <cfRule type="top10" dxfId="1347" priority="438" bottom="1" rank="3"/>
    <cfRule type="top10" dxfId="1346" priority="439" bottom="1" rank="4"/>
  </conditionalFormatting>
  <conditionalFormatting sqref="M99 A99">
    <cfRule type="duplicateValues" dxfId="1345" priority="435"/>
  </conditionalFormatting>
  <conditionalFormatting sqref="B100:K100">
    <cfRule type="top10" dxfId="1344" priority="431" bottom="1" rank="1"/>
    <cfRule type="top10" dxfId="1343" priority="432" bottom="1" rank="2"/>
    <cfRule type="top10" dxfId="1342" priority="433" bottom="1" rank="3"/>
    <cfRule type="top10" dxfId="1341" priority="434" bottom="1" rank="4"/>
  </conditionalFormatting>
  <conditionalFormatting sqref="M100 A100">
    <cfRule type="duplicateValues" dxfId="1340" priority="430"/>
  </conditionalFormatting>
  <conditionalFormatting sqref="B101:K101">
    <cfRule type="top10" dxfId="1339" priority="426" bottom="1" rank="1"/>
    <cfRule type="top10" dxfId="1338" priority="427" bottom="1" rank="2"/>
    <cfRule type="top10" dxfId="1337" priority="428" bottom="1" rank="3"/>
    <cfRule type="top10" dxfId="1336" priority="429" bottom="1" rank="4"/>
  </conditionalFormatting>
  <conditionalFormatting sqref="M101 A101">
    <cfRule type="duplicateValues" dxfId="1335" priority="425"/>
  </conditionalFormatting>
  <conditionalFormatting sqref="B102:K102">
    <cfRule type="top10" dxfId="1334" priority="421" bottom="1" rank="1"/>
    <cfRule type="top10" dxfId="1333" priority="422" bottom="1" rank="2"/>
    <cfRule type="top10" dxfId="1332" priority="423" bottom="1" rank="3"/>
    <cfRule type="top10" dxfId="1331" priority="424" bottom="1" rank="4"/>
  </conditionalFormatting>
  <conditionalFormatting sqref="M102 A102">
    <cfRule type="duplicateValues" dxfId="1330" priority="420"/>
  </conditionalFormatting>
  <conditionalFormatting sqref="B103:K103">
    <cfRule type="top10" dxfId="1329" priority="416" bottom="1" rank="1"/>
    <cfRule type="top10" dxfId="1328" priority="417" bottom="1" rank="2"/>
    <cfRule type="top10" dxfId="1327" priority="418" bottom="1" rank="3"/>
    <cfRule type="top10" dxfId="1326" priority="419" bottom="1" rank="4"/>
  </conditionalFormatting>
  <conditionalFormatting sqref="M103 A103">
    <cfRule type="duplicateValues" dxfId="1325" priority="415"/>
  </conditionalFormatting>
  <conditionalFormatting sqref="B104:K104">
    <cfRule type="top10" dxfId="1324" priority="411" bottom="1" rank="1"/>
    <cfRule type="top10" dxfId="1323" priority="412" bottom="1" rank="2"/>
    <cfRule type="top10" dxfId="1322" priority="413" bottom="1" rank="3"/>
    <cfRule type="top10" dxfId="1321" priority="414" bottom="1" rank="4"/>
  </conditionalFormatting>
  <conditionalFormatting sqref="M104 A104">
    <cfRule type="duplicateValues" dxfId="1320" priority="410"/>
  </conditionalFormatting>
  <conditionalFormatting sqref="B105:K105">
    <cfRule type="top10" dxfId="1319" priority="406" bottom="1" rank="1"/>
    <cfRule type="top10" dxfId="1318" priority="407" bottom="1" rank="2"/>
    <cfRule type="top10" dxfId="1317" priority="408" bottom="1" rank="3"/>
    <cfRule type="top10" dxfId="1316" priority="409" bottom="1" rank="4"/>
  </conditionalFormatting>
  <conditionalFormatting sqref="M105 A105">
    <cfRule type="duplicateValues" dxfId="1315" priority="405"/>
  </conditionalFormatting>
  <conditionalFormatting sqref="N7">
    <cfRule type="duplicateValues" dxfId="1314" priority="404"/>
  </conditionalFormatting>
  <conditionalFormatting sqref="N8">
    <cfRule type="duplicateValues" dxfId="1313" priority="403"/>
  </conditionalFormatting>
  <conditionalFormatting sqref="N9">
    <cfRule type="duplicateValues" dxfId="1312" priority="402"/>
  </conditionalFormatting>
  <conditionalFormatting sqref="N10">
    <cfRule type="duplicateValues" dxfId="1311" priority="401"/>
  </conditionalFormatting>
  <conditionalFormatting sqref="N11">
    <cfRule type="duplicateValues" dxfId="1310" priority="400"/>
  </conditionalFormatting>
  <conditionalFormatting sqref="N12">
    <cfRule type="duplicateValues" dxfId="1309" priority="399"/>
  </conditionalFormatting>
  <conditionalFormatting sqref="N13">
    <cfRule type="duplicateValues" dxfId="1308" priority="398"/>
  </conditionalFormatting>
  <conditionalFormatting sqref="N14">
    <cfRule type="duplicateValues" dxfId="1307" priority="397"/>
  </conditionalFormatting>
  <conditionalFormatting sqref="N15">
    <cfRule type="duplicateValues" dxfId="1306" priority="396"/>
  </conditionalFormatting>
  <conditionalFormatting sqref="N16">
    <cfRule type="duplicateValues" dxfId="1305" priority="395"/>
  </conditionalFormatting>
  <conditionalFormatting sqref="N17">
    <cfRule type="duplicateValues" dxfId="1304" priority="394"/>
  </conditionalFormatting>
  <conditionalFormatting sqref="N18">
    <cfRule type="duplicateValues" dxfId="1303" priority="393"/>
  </conditionalFormatting>
  <conditionalFormatting sqref="N19">
    <cfRule type="duplicateValues" dxfId="1302" priority="392"/>
  </conditionalFormatting>
  <conditionalFormatting sqref="N20">
    <cfRule type="duplicateValues" dxfId="1301" priority="391"/>
  </conditionalFormatting>
  <conditionalFormatting sqref="N21">
    <cfRule type="duplicateValues" dxfId="1300" priority="390"/>
  </conditionalFormatting>
  <conditionalFormatting sqref="N22">
    <cfRule type="duplicateValues" dxfId="1299" priority="389"/>
  </conditionalFormatting>
  <conditionalFormatting sqref="N23">
    <cfRule type="duplicateValues" dxfId="1298" priority="388"/>
  </conditionalFormatting>
  <conditionalFormatting sqref="N24">
    <cfRule type="duplicateValues" dxfId="1297" priority="387"/>
  </conditionalFormatting>
  <conditionalFormatting sqref="N25">
    <cfRule type="duplicateValues" dxfId="1296" priority="386"/>
  </conditionalFormatting>
  <conditionalFormatting sqref="N26">
    <cfRule type="duplicateValues" dxfId="1295" priority="385"/>
  </conditionalFormatting>
  <conditionalFormatting sqref="N27">
    <cfRule type="duplicateValues" dxfId="1294" priority="384"/>
  </conditionalFormatting>
  <conditionalFormatting sqref="N28">
    <cfRule type="duplicateValues" dxfId="1293" priority="383"/>
  </conditionalFormatting>
  <conditionalFormatting sqref="N29">
    <cfRule type="duplicateValues" dxfId="1292" priority="382"/>
  </conditionalFormatting>
  <conditionalFormatting sqref="N30">
    <cfRule type="duplicateValues" dxfId="1291" priority="381"/>
  </conditionalFormatting>
  <conditionalFormatting sqref="N31">
    <cfRule type="duplicateValues" dxfId="1290" priority="380"/>
  </conditionalFormatting>
  <conditionalFormatting sqref="N32">
    <cfRule type="duplicateValues" dxfId="1289" priority="379"/>
  </conditionalFormatting>
  <conditionalFormatting sqref="N33">
    <cfRule type="duplicateValues" dxfId="1288" priority="378"/>
  </conditionalFormatting>
  <conditionalFormatting sqref="N34">
    <cfRule type="duplicateValues" dxfId="1287" priority="377"/>
  </conditionalFormatting>
  <conditionalFormatting sqref="N35">
    <cfRule type="duplicateValues" dxfId="1286" priority="376"/>
  </conditionalFormatting>
  <conditionalFormatting sqref="N36">
    <cfRule type="duplicateValues" dxfId="1285" priority="375"/>
  </conditionalFormatting>
  <conditionalFormatting sqref="N37">
    <cfRule type="duplicateValues" dxfId="1284" priority="374"/>
  </conditionalFormatting>
  <conditionalFormatting sqref="N38">
    <cfRule type="duplicateValues" dxfId="1283" priority="373"/>
  </conditionalFormatting>
  <conditionalFormatting sqref="N39">
    <cfRule type="duplicateValues" dxfId="1282" priority="372"/>
  </conditionalFormatting>
  <conditionalFormatting sqref="N40">
    <cfRule type="duplicateValues" dxfId="1281" priority="371"/>
  </conditionalFormatting>
  <conditionalFormatting sqref="N41">
    <cfRule type="duplicateValues" dxfId="1280" priority="370"/>
  </conditionalFormatting>
  <conditionalFormatting sqref="N42">
    <cfRule type="duplicateValues" dxfId="1279" priority="369"/>
  </conditionalFormatting>
  <conditionalFormatting sqref="N43">
    <cfRule type="duplicateValues" dxfId="1278" priority="368"/>
  </conditionalFormatting>
  <conditionalFormatting sqref="N44">
    <cfRule type="duplicateValues" dxfId="1277" priority="367"/>
  </conditionalFormatting>
  <conditionalFormatting sqref="N45">
    <cfRule type="duplicateValues" dxfId="1276" priority="366"/>
  </conditionalFormatting>
  <conditionalFormatting sqref="N46">
    <cfRule type="duplicateValues" dxfId="1275" priority="365"/>
  </conditionalFormatting>
  <conditionalFormatting sqref="N47">
    <cfRule type="duplicateValues" dxfId="1274" priority="364"/>
  </conditionalFormatting>
  <conditionalFormatting sqref="N48">
    <cfRule type="duplicateValues" dxfId="1273" priority="363"/>
  </conditionalFormatting>
  <conditionalFormatting sqref="N49">
    <cfRule type="duplicateValues" dxfId="1272" priority="362"/>
  </conditionalFormatting>
  <conditionalFormatting sqref="N50">
    <cfRule type="duplicateValues" dxfId="1271" priority="361"/>
  </conditionalFormatting>
  <conditionalFormatting sqref="N51">
    <cfRule type="duplicateValues" dxfId="1270" priority="360"/>
  </conditionalFormatting>
  <conditionalFormatting sqref="N52">
    <cfRule type="duplicateValues" dxfId="1269" priority="359"/>
  </conditionalFormatting>
  <conditionalFormatting sqref="N53">
    <cfRule type="duplicateValues" dxfId="1268" priority="358"/>
  </conditionalFormatting>
  <conditionalFormatting sqref="N54">
    <cfRule type="duplicateValues" dxfId="1267" priority="357"/>
  </conditionalFormatting>
  <conditionalFormatting sqref="N55">
    <cfRule type="duplicateValues" dxfId="1266" priority="356"/>
  </conditionalFormatting>
  <conditionalFormatting sqref="N56">
    <cfRule type="duplicateValues" dxfId="1265" priority="355"/>
  </conditionalFormatting>
  <conditionalFormatting sqref="N57">
    <cfRule type="duplicateValues" dxfId="1264" priority="354"/>
  </conditionalFormatting>
  <conditionalFormatting sqref="N58">
    <cfRule type="duplicateValues" dxfId="1263" priority="353"/>
  </conditionalFormatting>
  <conditionalFormatting sqref="N59">
    <cfRule type="duplicateValues" dxfId="1262" priority="352"/>
  </conditionalFormatting>
  <conditionalFormatting sqref="N60">
    <cfRule type="duplicateValues" dxfId="1261" priority="351"/>
  </conditionalFormatting>
  <conditionalFormatting sqref="N61">
    <cfRule type="duplicateValues" dxfId="1260" priority="350"/>
  </conditionalFormatting>
  <conditionalFormatting sqref="N62">
    <cfRule type="duplicateValues" dxfId="1259" priority="349"/>
  </conditionalFormatting>
  <conditionalFormatting sqref="N63">
    <cfRule type="duplicateValues" dxfId="1258" priority="348"/>
  </conditionalFormatting>
  <conditionalFormatting sqref="N64">
    <cfRule type="duplicateValues" dxfId="1257" priority="347"/>
  </conditionalFormatting>
  <conditionalFormatting sqref="N65">
    <cfRule type="duplicateValues" dxfId="1256" priority="346"/>
  </conditionalFormatting>
  <conditionalFormatting sqref="N66">
    <cfRule type="duplicateValues" dxfId="1255" priority="345"/>
  </conditionalFormatting>
  <conditionalFormatting sqref="N67">
    <cfRule type="duplicateValues" dxfId="1254" priority="344"/>
  </conditionalFormatting>
  <conditionalFormatting sqref="N68">
    <cfRule type="duplicateValues" dxfId="1253" priority="343"/>
  </conditionalFormatting>
  <conditionalFormatting sqref="N69">
    <cfRule type="duplicateValues" dxfId="1252" priority="342"/>
  </conditionalFormatting>
  <conditionalFormatting sqref="N70">
    <cfRule type="duplicateValues" dxfId="1251" priority="341"/>
  </conditionalFormatting>
  <conditionalFormatting sqref="N71">
    <cfRule type="duplicateValues" dxfId="1250" priority="340"/>
  </conditionalFormatting>
  <conditionalFormatting sqref="N72">
    <cfRule type="duplicateValues" dxfId="1249" priority="339"/>
  </conditionalFormatting>
  <conditionalFormatting sqref="N73">
    <cfRule type="duplicateValues" dxfId="1248" priority="338"/>
  </conditionalFormatting>
  <conditionalFormatting sqref="N74">
    <cfRule type="duplicateValues" dxfId="1247" priority="337"/>
  </conditionalFormatting>
  <conditionalFormatting sqref="N75">
    <cfRule type="duplicateValues" dxfId="1246" priority="336"/>
  </conditionalFormatting>
  <conditionalFormatting sqref="N76">
    <cfRule type="duplicateValues" dxfId="1245" priority="335"/>
  </conditionalFormatting>
  <conditionalFormatting sqref="N77">
    <cfRule type="duplicateValues" dxfId="1244" priority="334"/>
  </conditionalFormatting>
  <conditionalFormatting sqref="N78">
    <cfRule type="duplicateValues" dxfId="1243" priority="333"/>
  </conditionalFormatting>
  <conditionalFormatting sqref="N79">
    <cfRule type="duplicateValues" dxfId="1242" priority="332"/>
  </conditionalFormatting>
  <conditionalFormatting sqref="N80">
    <cfRule type="duplicateValues" dxfId="1241" priority="331"/>
  </conditionalFormatting>
  <conditionalFormatting sqref="N81">
    <cfRule type="duplicateValues" dxfId="1240" priority="330"/>
  </conditionalFormatting>
  <conditionalFormatting sqref="N82">
    <cfRule type="duplicateValues" dxfId="1239" priority="329"/>
  </conditionalFormatting>
  <conditionalFormatting sqref="N83">
    <cfRule type="duplicateValues" dxfId="1238" priority="328"/>
  </conditionalFormatting>
  <conditionalFormatting sqref="N84">
    <cfRule type="duplicateValues" dxfId="1237" priority="327"/>
  </conditionalFormatting>
  <conditionalFormatting sqref="N85">
    <cfRule type="duplicateValues" dxfId="1236" priority="326"/>
  </conditionalFormatting>
  <conditionalFormatting sqref="N86">
    <cfRule type="duplicateValues" dxfId="1235" priority="325"/>
  </conditionalFormatting>
  <conditionalFormatting sqref="N87">
    <cfRule type="duplicateValues" dxfId="1234" priority="324"/>
  </conditionalFormatting>
  <conditionalFormatting sqref="N88">
    <cfRule type="duplicateValues" dxfId="1233" priority="323"/>
  </conditionalFormatting>
  <conditionalFormatting sqref="N89">
    <cfRule type="duplicateValues" dxfId="1232" priority="322"/>
  </conditionalFormatting>
  <conditionalFormatting sqref="N90">
    <cfRule type="duplicateValues" dxfId="1231" priority="321"/>
  </conditionalFormatting>
  <conditionalFormatting sqref="N91">
    <cfRule type="duplicateValues" dxfId="1230" priority="320"/>
  </conditionalFormatting>
  <conditionalFormatting sqref="N92">
    <cfRule type="duplicateValues" dxfId="1229" priority="319"/>
  </conditionalFormatting>
  <conditionalFormatting sqref="N93">
    <cfRule type="duplicateValues" dxfId="1228" priority="318"/>
  </conditionalFormatting>
  <conditionalFormatting sqref="N94">
    <cfRule type="duplicateValues" dxfId="1227" priority="317"/>
  </conditionalFormatting>
  <conditionalFormatting sqref="N95">
    <cfRule type="duplicateValues" dxfId="1226" priority="316"/>
  </conditionalFormatting>
  <conditionalFormatting sqref="N96">
    <cfRule type="duplicateValues" dxfId="1225" priority="315"/>
  </conditionalFormatting>
  <conditionalFormatting sqref="N97">
    <cfRule type="duplicateValues" dxfId="1224" priority="314"/>
  </conditionalFormatting>
  <conditionalFormatting sqref="N98">
    <cfRule type="duplicateValues" dxfId="1223" priority="313"/>
  </conditionalFormatting>
  <conditionalFormatting sqref="N99">
    <cfRule type="duplicateValues" dxfId="1222" priority="312"/>
  </conditionalFormatting>
  <conditionalFormatting sqref="N100">
    <cfRule type="duplicateValues" dxfId="1221" priority="311"/>
  </conditionalFormatting>
  <conditionalFormatting sqref="N101">
    <cfRule type="duplicateValues" dxfId="1220" priority="310"/>
  </conditionalFormatting>
  <conditionalFormatting sqref="N102">
    <cfRule type="duplicateValues" dxfId="1219" priority="309"/>
  </conditionalFormatting>
  <conditionalFormatting sqref="N103">
    <cfRule type="duplicateValues" dxfId="1218" priority="308"/>
  </conditionalFormatting>
  <conditionalFormatting sqref="N104">
    <cfRule type="duplicateValues" dxfId="1217" priority="307"/>
  </conditionalFormatting>
  <conditionalFormatting sqref="N105">
    <cfRule type="duplicateValues" dxfId="1216" priority="306"/>
  </conditionalFormatting>
  <conditionalFormatting sqref="M6:N105">
    <cfRule type="expression" dxfId="1215" priority="305">
      <formula>ISNA($N6)</formula>
    </cfRule>
  </conditionalFormatting>
  <conditionalFormatting sqref="R6:R17">
    <cfRule type="colorScale" priority="304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U6">
    <cfRule type="duplicateValues" dxfId="1214" priority="303"/>
  </conditionalFormatting>
  <conditionalFormatting sqref="U7">
    <cfRule type="duplicateValues" dxfId="1213" priority="302"/>
  </conditionalFormatting>
  <conditionalFormatting sqref="U8">
    <cfRule type="duplicateValues" dxfId="1212" priority="301"/>
  </conditionalFormatting>
  <conditionalFormatting sqref="U9">
    <cfRule type="duplicateValues" dxfId="1211" priority="300"/>
  </conditionalFormatting>
  <conditionalFormatting sqref="U10">
    <cfRule type="duplicateValues" dxfId="1210" priority="299"/>
  </conditionalFormatting>
  <conditionalFormatting sqref="U11">
    <cfRule type="duplicateValues" dxfId="1209" priority="298"/>
  </conditionalFormatting>
  <conditionalFormatting sqref="U12">
    <cfRule type="duplicateValues" dxfId="1208" priority="297"/>
  </conditionalFormatting>
  <conditionalFormatting sqref="U13">
    <cfRule type="duplicateValues" dxfId="1207" priority="296"/>
  </conditionalFormatting>
  <conditionalFormatting sqref="U14">
    <cfRule type="duplicateValues" dxfId="1206" priority="295"/>
  </conditionalFormatting>
  <conditionalFormatting sqref="U15">
    <cfRule type="duplicateValues" dxfId="1205" priority="294"/>
  </conditionalFormatting>
  <conditionalFormatting sqref="U16">
    <cfRule type="duplicateValues" dxfId="1204" priority="293"/>
  </conditionalFormatting>
  <conditionalFormatting sqref="U17">
    <cfRule type="duplicateValues" dxfId="1203" priority="292"/>
  </conditionalFormatting>
  <conditionalFormatting sqref="U18">
    <cfRule type="duplicateValues" dxfId="1202" priority="291"/>
  </conditionalFormatting>
  <conditionalFormatting sqref="U19">
    <cfRule type="duplicateValues" dxfId="1201" priority="290"/>
  </conditionalFormatting>
  <conditionalFormatting sqref="U20">
    <cfRule type="duplicateValues" dxfId="1200" priority="289"/>
  </conditionalFormatting>
  <conditionalFormatting sqref="U21">
    <cfRule type="duplicateValues" dxfId="1199" priority="288"/>
  </conditionalFormatting>
  <conditionalFormatting sqref="U22">
    <cfRule type="duplicateValues" dxfId="1198" priority="287"/>
  </conditionalFormatting>
  <conditionalFormatting sqref="U23">
    <cfRule type="duplicateValues" dxfId="1197" priority="286"/>
  </conditionalFormatting>
  <conditionalFormatting sqref="U24">
    <cfRule type="duplicateValues" dxfId="1196" priority="285"/>
  </conditionalFormatting>
  <conditionalFormatting sqref="U25">
    <cfRule type="duplicateValues" dxfId="1195" priority="284"/>
  </conditionalFormatting>
  <conditionalFormatting sqref="U26">
    <cfRule type="duplicateValues" dxfId="1194" priority="283"/>
  </conditionalFormatting>
  <conditionalFormatting sqref="U27">
    <cfRule type="duplicateValues" dxfId="1193" priority="282"/>
  </conditionalFormatting>
  <conditionalFormatting sqref="U28">
    <cfRule type="duplicateValues" dxfId="1192" priority="281"/>
  </conditionalFormatting>
  <conditionalFormatting sqref="U29">
    <cfRule type="duplicateValues" dxfId="1191" priority="280"/>
  </conditionalFormatting>
  <conditionalFormatting sqref="U30">
    <cfRule type="duplicateValues" dxfId="1190" priority="279"/>
  </conditionalFormatting>
  <conditionalFormatting sqref="U31">
    <cfRule type="duplicateValues" dxfId="1189" priority="278"/>
  </conditionalFormatting>
  <conditionalFormatting sqref="U32">
    <cfRule type="duplicateValues" dxfId="1188" priority="277"/>
  </conditionalFormatting>
  <conditionalFormatting sqref="U33">
    <cfRule type="duplicateValues" dxfId="1187" priority="276"/>
  </conditionalFormatting>
  <conditionalFormatting sqref="U34">
    <cfRule type="duplicateValues" dxfId="1186" priority="275"/>
  </conditionalFormatting>
  <conditionalFormatting sqref="U35">
    <cfRule type="duplicateValues" dxfId="1185" priority="274"/>
  </conditionalFormatting>
  <conditionalFormatting sqref="U36">
    <cfRule type="duplicateValues" dxfId="1184" priority="273"/>
  </conditionalFormatting>
  <conditionalFormatting sqref="U37">
    <cfRule type="duplicateValues" dxfId="1183" priority="272"/>
  </conditionalFormatting>
  <conditionalFormatting sqref="U38">
    <cfRule type="duplicateValues" dxfId="1182" priority="271"/>
  </conditionalFormatting>
  <conditionalFormatting sqref="U39">
    <cfRule type="duplicateValues" dxfId="1181" priority="270"/>
  </conditionalFormatting>
  <conditionalFormatting sqref="U40">
    <cfRule type="duplicateValues" dxfId="1180" priority="269"/>
  </conditionalFormatting>
  <conditionalFormatting sqref="U41">
    <cfRule type="duplicateValues" dxfId="1179" priority="268"/>
  </conditionalFormatting>
  <conditionalFormatting sqref="U42">
    <cfRule type="duplicateValues" dxfId="1178" priority="267"/>
  </conditionalFormatting>
  <conditionalFormatting sqref="U43">
    <cfRule type="duplicateValues" dxfId="1177" priority="266"/>
  </conditionalFormatting>
  <conditionalFormatting sqref="U44">
    <cfRule type="duplicateValues" dxfId="1176" priority="265"/>
  </conditionalFormatting>
  <conditionalFormatting sqref="U45">
    <cfRule type="duplicateValues" dxfId="1175" priority="264"/>
  </conditionalFormatting>
  <conditionalFormatting sqref="U46">
    <cfRule type="duplicateValues" dxfId="1174" priority="263"/>
  </conditionalFormatting>
  <conditionalFormatting sqref="U47">
    <cfRule type="duplicateValues" dxfId="1173" priority="262"/>
  </conditionalFormatting>
  <conditionalFormatting sqref="U48">
    <cfRule type="duplicateValues" dxfId="1172" priority="261"/>
  </conditionalFormatting>
  <conditionalFormatting sqref="U49">
    <cfRule type="duplicateValues" dxfId="1171" priority="260"/>
  </conditionalFormatting>
  <conditionalFormatting sqref="U50">
    <cfRule type="duplicateValues" dxfId="1170" priority="259"/>
  </conditionalFormatting>
  <conditionalFormatting sqref="U51">
    <cfRule type="duplicateValues" dxfId="1169" priority="258"/>
  </conditionalFormatting>
  <conditionalFormatting sqref="U52">
    <cfRule type="duplicateValues" dxfId="1168" priority="257"/>
  </conditionalFormatting>
  <conditionalFormatting sqref="U53">
    <cfRule type="duplicateValues" dxfId="1167" priority="256"/>
  </conditionalFormatting>
  <conditionalFormatting sqref="U54">
    <cfRule type="duplicateValues" dxfId="1166" priority="255"/>
  </conditionalFormatting>
  <conditionalFormatting sqref="U55">
    <cfRule type="duplicateValues" dxfId="1165" priority="254"/>
  </conditionalFormatting>
  <conditionalFormatting sqref="U56">
    <cfRule type="duplicateValues" dxfId="1164" priority="253"/>
  </conditionalFormatting>
  <conditionalFormatting sqref="U57">
    <cfRule type="duplicateValues" dxfId="1163" priority="252"/>
  </conditionalFormatting>
  <conditionalFormatting sqref="U58">
    <cfRule type="duplicateValues" dxfId="1162" priority="251"/>
  </conditionalFormatting>
  <conditionalFormatting sqref="U59">
    <cfRule type="duplicateValues" dxfId="1161" priority="250"/>
  </conditionalFormatting>
  <conditionalFormatting sqref="U60">
    <cfRule type="duplicateValues" dxfId="1160" priority="249"/>
  </conditionalFormatting>
  <conditionalFormatting sqref="U61">
    <cfRule type="duplicateValues" dxfId="1159" priority="248"/>
  </conditionalFormatting>
  <conditionalFormatting sqref="U62">
    <cfRule type="duplicateValues" dxfId="1158" priority="247"/>
  </conditionalFormatting>
  <conditionalFormatting sqref="U63">
    <cfRule type="duplicateValues" dxfId="1157" priority="246"/>
  </conditionalFormatting>
  <conditionalFormatting sqref="U64">
    <cfRule type="duplicateValues" dxfId="1156" priority="245"/>
  </conditionalFormatting>
  <conditionalFormatting sqref="U65">
    <cfRule type="duplicateValues" dxfId="1155" priority="244"/>
  </conditionalFormatting>
  <conditionalFormatting sqref="U66">
    <cfRule type="duplicateValues" dxfId="1154" priority="243"/>
  </conditionalFormatting>
  <conditionalFormatting sqref="U67">
    <cfRule type="duplicateValues" dxfId="1153" priority="242"/>
  </conditionalFormatting>
  <conditionalFormatting sqref="U68">
    <cfRule type="duplicateValues" dxfId="1152" priority="241"/>
  </conditionalFormatting>
  <conditionalFormatting sqref="U69">
    <cfRule type="duplicateValues" dxfId="1151" priority="240"/>
  </conditionalFormatting>
  <conditionalFormatting sqref="U70">
    <cfRule type="duplicateValues" dxfId="1150" priority="239"/>
  </conditionalFormatting>
  <conditionalFormatting sqref="U71">
    <cfRule type="duplicateValues" dxfId="1149" priority="238"/>
  </conditionalFormatting>
  <conditionalFormatting sqref="U72">
    <cfRule type="duplicateValues" dxfId="1148" priority="237"/>
  </conditionalFormatting>
  <conditionalFormatting sqref="U73">
    <cfRule type="duplicateValues" dxfId="1147" priority="236"/>
  </conditionalFormatting>
  <conditionalFormatting sqref="U74">
    <cfRule type="duplicateValues" dxfId="1146" priority="235"/>
  </conditionalFormatting>
  <conditionalFormatting sqref="U75">
    <cfRule type="duplicateValues" dxfId="1145" priority="234"/>
  </conditionalFormatting>
  <conditionalFormatting sqref="U76">
    <cfRule type="duplicateValues" dxfId="1144" priority="233"/>
  </conditionalFormatting>
  <conditionalFormatting sqref="U77">
    <cfRule type="duplicateValues" dxfId="1143" priority="232"/>
  </conditionalFormatting>
  <conditionalFormatting sqref="U78">
    <cfRule type="duplicateValues" dxfId="1142" priority="231"/>
  </conditionalFormatting>
  <conditionalFormatting sqref="U79">
    <cfRule type="duplicateValues" dxfId="1141" priority="230"/>
  </conditionalFormatting>
  <conditionalFormatting sqref="U80">
    <cfRule type="duplicateValues" dxfId="1140" priority="229"/>
  </conditionalFormatting>
  <conditionalFormatting sqref="U81">
    <cfRule type="duplicateValues" dxfId="1139" priority="228"/>
  </conditionalFormatting>
  <conditionalFormatting sqref="U82">
    <cfRule type="duplicateValues" dxfId="1138" priority="227"/>
  </conditionalFormatting>
  <conditionalFormatting sqref="U83">
    <cfRule type="duplicateValues" dxfId="1137" priority="226"/>
  </conditionalFormatting>
  <conditionalFormatting sqref="U84">
    <cfRule type="duplicateValues" dxfId="1136" priority="225"/>
  </conditionalFormatting>
  <conditionalFormatting sqref="U85">
    <cfRule type="duplicateValues" dxfId="1135" priority="224"/>
  </conditionalFormatting>
  <conditionalFormatting sqref="U86">
    <cfRule type="duplicateValues" dxfId="1134" priority="223"/>
  </conditionalFormatting>
  <conditionalFormatting sqref="U87">
    <cfRule type="duplicateValues" dxfId="1133" priority="222"/>
  </conditionalFormatting>
  <conditionalFormatting sqref="U88">
    <cfRule type="duplicateValues" dxfId="1132" priority="221"/>
  </conditionalFormatting>
  <conditionalFormatting sqref="U89">
    <cfRule type="duplicateValues" dxfId="1131" priority="220"/>
  </conditionalFormatting>
  <conditionalFormatting sqref="U90">
    <cfRule type="duplicateValues" dxfId="1130" priority="219"/>
  </conditionalFormatting>
  <conditionalFormatting sqref="U91">
    <cfRule type="duplicateValues" dxfId="1129" priority="218"/>
  </conditionalFormatting>
  <conditionalFormatting sqref="U92">
    <cfRule type="duplicateValues" dxfId="1128" priority="217"/>
  </conditionalFormatting>
  <conditionalFormatting sqref="U93">
    <cfRule type="duplicateValues" dxfId="1127" priority="216"/>
  </conditionalFormatting>
  <conditionalFormatting sqref="U94">
    <cfRule type="duplicateValues" dxfId="1126" priority="215"/>
  </conditionalFormatting>
  <conditionalFormatting sqref="U95">
    <cfRule type="duplicateValues" dxfId="1125" priority="214"/>
  </conditionalFormatting>
  <conditionalFormatting sqref="U96">
    <cfRule type="duplicateValues" dxfId="1124" priority="213"/>
  </conditionalFormatting>
  <conditionalFormatting sqref="U97">
    <cfRule type="duplicateValues" dxfId="1123" priority="212"/>
  </conditionalFormatting>
  <conditionalFormatting sqref="U98">
    <cfRule type="duplicateValues" dxfId="1122" priority="211"/>
  </conditionalFormatting>
  <conditionalFormatting sqref="U99">
    <cfRule type="duplicateValues" dxfId="1121" priority="210"/>
  </conditionalFormatting>
  <conditionalFormatting sqref="U100">
    <cfRule type="duplicateValues" dxfId="1120" priority="209"/>
  </conditionalFormatting>
  <conditionalFormatting sqref="U101">
    <cfRule type="duplicateValues" dxfId="1119" priority="208"/>
  </conditionalFormatting>
  <conditionalFormatting sqref="U102">
    <cfRule type="duplicateValues" dxfId="1118" priority="207"/>
  </conditionalFormatting>
  <conditionalFormatting sqref="U103">
    <cfRule type="duplicateValues" dxfId="1117" priority="206"/>
  </conditionalFormatting>
  <conditionalFormatting sqref="U104">
    <cfRule type="duplicateValues" dxfId="1116" priority="205"/>
  </conditionalFormatting>
  <conditionalFormatting sqref="U105">
    <cfRule type="duplicateValues" dxfId="1115" priority="204"/>
  </conditionalFormatting>
  <conditionalFormatting sqref="U6:U105">
    <cfRule type="expression" dxfId="1114" priority="203">
      <formula>ISNA($N6)</formula>
    </cfRule>
  </conditionalFormatting>
  <conditionalFormatting sqref="V6">
    <cfRule type="duplicateValues" dxfId="1113" priority="202"/>
  </conditionalFormatting>
  <conditionalFormatting sqref="V7">
    <cfRule type="duplicateValues" dxfId="1112" priority="201"/>
  </conditionalFormatting>
  <conditionalFormatting sqref="V8">
    <cfRule type="duplicateValues" dxfId="1111" priority="200"/>
  </conditionalFormatting>
  <conditionalFormatting sqref="V9">
    <cfRule type="duplicateValues" dxfId="1110" priority="199"/>
  </conditionalFormatting>
  <conditionalFormatting sqref="V10">
    <cfRule type="duplicateValues" dxfId="1109" priority="198"/>
  </conditionalFormatting>
  <conditionalFormatting sqref="V11">
    <cfRule type="duplicateValues" dxfId="1108" priority="197"/>
  </conditionalFormatting>
  <conditionalFormatting sqref="V12">
    <cfRule type="duplicateValues" dxfId="1107" priority="196"/>
  </conditionalFormatting>
  <conditionalFormatting sqref="V13">
    <cfRule type="duplicateValues" dxfId="1106" priority="195"/>
  </conditionalFormatting>
  <conditionalFormatting sqref="V14">
    <cfRule type="duplicateValues" dxfId="1105" priority="194"/>
  </conditionalFormatting>
  <conditionalFormatting sqref="V15">
    <cfRule type="duplicateValues" dxfId="1104" priority="193"/>
  </conditionalFormatting>
  <conditionalFormatting sqref="V16">
    <cfRule type="duplicateValues" dxfId="1103" priority="192"/>
  </conditionalFormatting>
  <conditionalFormatting sqref="V17">
    <cfRule type="duplicateValues" dxfId="1102" priority="191"/>
  </conditionalFormatting>
  <conditionalFormatting sqref="V18">
    <cfRule type="duplicateValues" dxfId="1101" priority="190"/>
  </conditionalFormatting>
  <conditionalFormatting sqref="V19">
    <cfRule type="duplicateValues" dxfId="1100" priority="189"/>
  </conditionalFormatting>
  <conditionalFormatting sqref="V20">
    <cfRule type="duplicateValues" dxfId="1099" priority="188"/>
  </conditionalFormatting>
  <conditionalFormatting sqref="V21">
    <cfRule type="duplicateValues" dxfId="1098" priority="187"/>
  </conditionalFormatting>
  <conditionalFormatting sqref="V22">
    <cfRule type="duplicateValues" dxfId="1097" priority="186"/>
  </conditionalFormatting>
  <conditionalFormatting sqref="V23">
    <cfRule type="duplicateValues" dxfId="1096" priority="185"/>
  </conditionalFormatting>
  <conditionalFormatting sqref="V24">
    <cfRule type="duplicateValues" dxfId="1095" priority="184"/>
  </conditionalFormatting>
  <conditionalFormatting sqref="V25">
    <cfRule type="duplicateValues" dxfId="1094" priority="183"/>
  </conditionalFormatting>
  <conditionalFormatting sqref="V26">
    <cfRule type="duplicateValues" dxfId="1093" priority="182"/>
  </conditionalFormatting>
  <conditionalFormatting sqref="V27">
    <cfRule type="duplicateValues" dxfId="1092" priority="181"/>
  </conditionalFormatting>
  <conditionalFormatting sqref="V28">
    <cfRule type="duplicateValues" dxfId="1091" priority="180"/>
  </conditionalFormatting>
  <conditionalFormatting sqref="V29">
    <cfRule type="duplicateValues" dxfId="1090" priority="179"/>
  </conditionalFormatting>
  <conditionalFormatting sqref="V30">
    <cfRule type="duplicateValues" dxfId="1089" priority="178"/>
  </conditionalFormatting>
  <conditionalFormatting sqref="V31">
    <cfRule type="duplicateValues" dxfId="1088" priority="177"/>
  </conditionalFormatting>
  <conditionalFormatting sqref="V32">
    <cfRule type="duplicateValues" dxfId="1087" priority="176"/>
  </conditionalFormatting>
  <conditionalFormatting sqref="V33">
    <cfRule type="duplicateValues" dxfId="1086" priority="175"/>
  </conditionalFormatting>
  <conditionalFormatting sqref="V34">
    <cfRule type="duplicateValues" dxfId="1085" priority="174"/>
  </conditionalFormatting>
  <conditionalFormatting sqref="V35">
    <cfRule type="duplicateValues" dxfId="1084" priority="173"/>
  </conditionalFormatting>
  <conditionalFormatting sqref="V36">
    <cfRule type="duplicateValues" dxfId="1083" priority="172"/>
  </conditionalFormatting>
  <conditionalFormatting sqref="V37">
    <cfRule type="duplicateValues" dxfId="1082" priority="171"/>
  </conditionalFormatting>
  <conditionalFormatting sqref="V38">
    <cfRule type="duplicateValues" dxfId="1081" priority="170"/>
  </conditionalFormatting>
  <conditionalFormatting sqref="V39">
    <cfRule type="duplicateValues" dxfId="1080" priority="169"/>
  </conditionalFormatting>
  <conditionalFormatting sqref="V40">
    <cfRule type="duplicateValues" dxfId="1079" priority="168"/>
  </conditionalFormatting>
  <conditionalFormatting sqref="V41">
    <cfRule type="duplicateValues" dxfId="1078" priority="167"/>
  </conditionalFormatting>
  <conditionalFormatting sqref="V42">
    <cfRule type="duplicateValues" dxfId="1077" priority="166"/>
  </conditionalFormatting>
  <conditionalFormatting sqref="V43">
    <cfRule type="duplicateValues" dxfId="1076" priority="165"/>
  </conditionalFormatting>
  <conditionalFormatting sqref="V44">
    <cfRule type="duplicateValues" dxfId="1075" priority="164"/>
  </conditionalFormatting>
  <conditionalFormatting sqref="V45">
    <cfRule type="duplicateValues" dxfId="1074" priority="163"/>
  </conditionalFormatting>
  <conditionalFormatting sqref="V46">
    <cfRule type="duplicateValues" dxfId="1073" priority="162"/>
  </conditionalFormatting>
  <conditionalFormatting sqref="V47">
    <cfRule type="duplicateValues" dxfId="1072" priority="161"/>
  </conditionalFormatting>
  <conditionalFormatting sqref="V48">
    <cfRule type="duplicateValues" dxfId="1071" priority="160"/>
  </conditionalFormatting>
  <conditionalFormatting sqref="V49">
    <cfRule type="duplicateValues" dxfId="1070" priority="159"/>
  </conditionalFormatting>
  <conditionalFormatting sqref="V50">
    <cfRule type="duplicateValues" dxfId="1069" priority="158"/>
  </conditionalFormatting>
  <conditionalFormatting sqref="V51">
    <cfRule type="duplicateValues" dxfId="1068" priority="157"/>
  </conditionalFormatting>
  <conditionalFormatting sqref="V52">
    <cfRule type="duplicateValues" dxfId="1067" priority="156"/>
  </conditionalFormatting>
  <conditionalFormatting sqref="V53">
    <cfRule type="duplicateValues" dxfId="1066" priority="155"/>
  </conditionalFormatting>
  <conditionalFormatting sqref="V54">
    <cfRule type="duplicateValues" dxfId="1065" priority="154"/>
  </conditionalFormatting>
  <conditionalFormatting sqref="V55">
    <cfRule type="duplicateValues" dxfId="1064" priority="153"/>
  </conditionalFormatting>
  <conditionalFormatting sqref="V56">
    <cfRule type="duplicateValues" dxfId="1063" priority="152"/>
  </conditionalFormatting>
  <conditionalFormatting sqref="V57">
    <cfRule type="duplicateValues" dxfId="1062" priority="151"/>
  </conditionalFormatting>
  <conditionalFormatting sqref="V58">
    <cfRule type="duplicateValues" dxfId="1061" priority="150"/>
  </conditionalFormatting>
  <conditionalFormatting sqref="V59">
    <cfRule type="duplicateValues" dxfId="1060" priority="149"/>
  </conditionalFormatting>
  <conditionalFormatting sqref="V60">
    <cfRule type="duplicateValues" dxfId="1059" priority="148"/>
  </conditionalFormatting>
  <conditionalFormatting sqref="V61">
    <cfRule type="duplicateValues" dxfId="1058" priority="147"/>
  </conditionalFormatting>
  <conditionalFormatting sqref="V62">
    <cfRule type="duplicateValues" dxfId="1057" priority="146"/>
  </conditionalFormatting>
  <conditionalFormatting sqref="V63">
    <cfRule type="duplicateValues" dxfId="1056" priority="145"/>
  </conditionalFormatting>
  <conditionalFormatting sqref="V64">
    <cfRule type="duplicateValues" dxfId="1055" priority="144"/>
  </conditionalFormatting>
  <conditionalFormatting sqref="V65">
    <cfRule type="duplicateValues" dxfId="1054" priority="143"/>
  </conditionalFormatting>
  <conditionalFormatting sqref="V66">
    <cfRule type="duplicateValues" dxfId="1053" priority="142"/>
  </conditionalFormatting>
  <conditionalFormatting sqref="V67">
    <cfRule type="duplicateValues" dxfId="1052" priority="141"/>
  </conditionalFormatting>
  <conditionalFormatting sqref="V68">
    <cfRule type="duplicateValues" dxfId="1051" priority="140"/>
  </conditionalFormatting>
  <conditionalFormatting sqref="V69">
    <cfRule type="duplicateValues" dxfId="1050" priority="139"/>
  </conditionalFormatting>
  <conditionalFormatting sqref="V70">
    <cfRule type="duplicateValues" dxfId="1049" priority="138"/>
  </conditionalFormatting>
  <conditionalFormatting sqref="V71">
    <cfRule type="duplicateValues" dxfId="1048" priority="137"/>
  </conditionalFormatting>
  <conditionalFormatting sqref="V72">
    <cfRule type="duplicateValues" dxfId="1047" priority="136"/>
  </conditionalFormatting>
  <conditionalFormatting sqref="V73">
    <cfRule type="duplicateValues" dxfId="1046" priority="135"/>
  </conditionalFormatting>
  <conditionalFormatting sqref="V74">
    <cfRule type="duplicateValues" dxfId="1045" priority="134"/>
  </conditionalFormatting>
  <conditionalFormatting sqref="V75">
    <cfRule type="duplicateValues" dxfId="1044" priority="133"/>
  </conditionalFormatting>
  <conditionalFormatting sqref="V76">
    <cfRule type="duplicateValues" dxfId="1043" priority="132"/>
  </conditionalFormatting>
  <conditionalFormatting sqref="V77">
    <cfRule type="duplicateValues" dxfId="1042" priority="131"/>
  </conditionalFormatting>
  <conditionalFormatting sqref="V78">
    <cfRule type="duplicateValues" dxfId="1041" priority="130"/>
  </conditionalFormatting>
  <conditionalFormatting sqref="V79">
    <cfRule type="duplicateValues" dxfId="1040" priority="129"/>
  </conditionalFormatting>
  <conditionalFormatting sqref="V80">
    <cfRule type="duplicateValues" dxfId="1039" priority="128"/>
  </conditionalFormatting>
  <conditionalFormatting sqref="V81">
    <cfRule type="duplicateValues" dxfId="1038" priority="127"/>
  </conditionalFormatting>
  <conditionalFormatting sqref="V82">
    <cfRule type="duplicateValues" dxfId="1037" priority="126"/>
  </conditionalFormatting>
  <conditionalFormatting sqref="V83">
    <cfRule type="duplicateValues" dxfId="1036" priority="125"/>
  </conditionalFormatting>
  <conditionalFormatting sqref="V84">
    <cfRule type="duplicateValues" dxfId="1035" priority="124"/>
  </conditionalFormatting>
  <conditionalFormatting sqref="V85">
    <cfRule type="duplicateValues" dxfId="1034" priority="123"/>
  </conditionalFormatting>
  <conditionalFormatting sqref="V86">
    <cfRule type="duplicateValues" dxfId="1033" priority="122"/>
  </conditionalFormatting>
  <conditionalFormatting sqref="V87">
    <cfRule type="duplicateValues" dxfId="1032" priority="121"/>
  </conditionalFormatting>
  <conditionalFormatting sqref="V88">
    <cfRule type="duplicateValues" dxfId="1031" priority="120"/>
  </conditionalFormatting>
  <conditionalFormatting sqref="V89">
    <cfRule type="duplicateValues" dxfId="1030" priority="119"/>
  </conditionalFormatting>
  <conditionalFormatting sqref="V90">
    <cfRule type="duplicateValues" dxfId="1029" priority="118"/>
  </conditionalFormatting>
  <conditionalFormatting sqref="V91">
    <cfRule type="duplicateValues" dxfId="1028" priority="117"/>
  </conditionalFormatting>
  <conditionalFormatting sqref="V92">
    <cfRule type="duplicateValues" dxfId="1027" priority="116"/>
  </conditionalFormatting>
  <conditionalFormatting sqref="V93">
    <cfRule type="duplicateValues" dxfId="1026" priority="115"/>
  </conditionalFormatting>
  <conditionalFormatting sqref="V94">
    <cfRule type="duplicateValues" dxfId="1025" priority="114"/>
  </conditionalFormatting>
  <conditionalFormatting sqref="V95">
    <cfRule type="duplicateValues" dxfId="1024" priority="113"/>
  </conditionalFormatting>
  <conditionalFormatting sqref="V96">
    <cfRule type="duplicateValues" dxfId="1023" priority="112"/>
  </conditionalFormatting>
  <conditionalFormatting sqref="V97">
    <cfRule type="duplicateValues" dxfId="1022" priority="111"/>
  </conditionalFormatting>
  <conditionalFormatting sqref="V98">
    <cfRule type="duplicateValues" dxfId="1021" priority="110"/>
  </conditionalFormatting>
  <conditionalFormatting sqref="V99">
    <cfRule type="duplicateValues" dxfId="1020" priority="109"/>
  </conditionalFormatting>
  <conditionalFormatting sqref="V100">
    <cfRule type="duplicateValues" dxfId="1019" priority="108"/>
  </conditionalFormatting>
  <conditionalFormatting sqref="V101">
    <cfRule type="duplicateValues" dxfId="1018" priority="107"/>
  </conditionalFormatting>
  <conditionalFormatting sqref="V102">
    <cfRule type="duplicateValues" dxfId="1017" priority="106"/>
  </conditionalFormatting>
  <conditionalFormatting sqref="V103">
    <cfRule type="duplicateValues" dxfId="1016" priority="105"/>
  </conditionalFormatting>
  <conditionalFormatting sqref="V104">
    <cfRule type="duplicateValues" dxfId="1015" priority="104"/>
  </conditionalFormatting>
  <conditionalFormatting sqref="V105">
    <cfRule type="duplicateValues" dxfId="1014" priority="103"/>
  </conditionalFormatting>
  <conditionalFormatting sqref="V6:V105">
    <cfRule type="expression" dxfId="1013" priority="102">
      <formula>ISNA($N6)</formula>
    </cfRule>
  </conditionalFormatting>
  <conditionalFormatting sqref="W6">
    <cfRule type="duplicateValues" dxfId="1012" priority="101"/>
  </conditionalFormatting>
  <conditionalFormatting sqref="W7">
    <cfRule type="duplicateValues" dxfId="1011" priority="100"/>
  </conditionalFormatting>
  <conditionalFormatting sqref="W8">
    <cfRule type="duplicateValues" dxfId="1010" priority="99"/>
  </conditionalFormatting>
  <conditionalFormatting sqref="W9">
    <cfRule type="duplicateValues" dxfId="1009" priority="98"/>
  </conditionalFormatting>
  <conditionalFormatting sqref="W10">
    <cfRule type="duplicateValues" dxfId="1008" priority="97"/>
  </conditionalFormatting>
  <conditionalFormatting sqref="W11">
    <cfRule type="duplicateValues" dxfId="1007" priority="96"/>
  </conditionalFormatting>
  <conditionalFormatting sqref="W12">
    <cfRule type="duplicateValues" dxfId="1006" priority="95"/>
  </conditionalFormatting>
  <conditionalFormatting sqref="W13">
    <cfRule type="duplicateValues" dxfId="1005" priority="94"/>
  </conditionalFormatting>
  <conditionalFormatting sqref="W14">
    <cfRule type="duplicateValues" dxfId="1004" priority="93"/>
  </conditionalFormatting>
  <conditionalFormatting sqref="W15">
    <cfRule type="duplicateValues" dxfId="1003" priority="92"/>
  </conditionalFormatting>
  <conditionalFormatting sqref="W16">
    <cfRule type="duplicateValues" dxfId="1002" priority="91"/>
  </conditionalFormatting>
  <conditionalFormatting sqref="W17">
    <cfRule type="duplicateValues" dxfId="1001" priority="90"/>
  </conditionalFormatting>
  <conditionalFormatting sqref="W18">
    <cfRule type="duplicateValues" dxfId="1000" priority="89"/>
  </conditionalFormatting>
  <conditionalFormatting sqref="W19">
    <cfRule type="duplicateValues" dxfId="999" priority="88"/>
  </conditionalFormatting>
  <conditionalFormatting sqref="W20">
    <cfRule type="duplicateValues" dxfId="998" priority="87"/>
  </conditionalFormatting>
  <conditionalFormatting sqref="W21">
    <cfRule type="duplicateValues" dxfId="997" priority="86"/>
  </conditionalFormatting>
  <conditionalFormatting sqref="W22">
    <cfRule type="duplicateValues" dxfId="996" priority="85"/>
  </conditionalFormatting>
  <conditionalFormatting sqref="W23">
    <cfRule type="duplicateValues" dxfId="995" priority="84"/>
  </conditionalFormatting>
  <conditionalFormatting sqref="W24">
    <cfRule type="duplicateValues" dxfId="994" priority="83"/>
  </conditionalFormatting>
  <conditionalFormatting sqref="W25">
    <cfRule type="duplicateValues" dxfId="993" priority="82"/>
  </conditionalFormatting>
  <conditionalFormatting sqref="W26">
    <cfRule type="duplicateValues" dxfId="992" priority="81"/>
  </conditionalFormatting>
  <conditionalFormatting sqref="W27">
    <cfRule type="duplicateValues" dxfId="991" priority="80"/>
  </conditionalFormatting>
  <conditionalFormatting sqref="W28">
    <cfRule type="duplicateValues" dxfId="990" priority="79"/>
  </conditionalFormatting>
  <conditionalFormatting sqref="W29">
    <cfRule type="duplicateValues" dxfId="989" priority="78"/>
  </conditionalFormatting>
  <conditionalFormatting sqref="W30">
    <cfRule type="duplicateValues" dxfId="988" priority="77"/>
  </conditionalFormatting>
  <conditionalFormatting sqref="W31">
    <cfRule type="duplicateValues" dxfId="987" priority="76"/>
  </conditionalFormatting>
  <conditionalFormatting sqref="W32">
    <cfRule type="duplicateValues" dxfId="986" priority="75"/>
  </conditionalFormatting>
  <conditionalFormatting sqref="W33">
    <cfRule type="duplicateValues" dxfId="985" priority="74"/>
  </conditionalFormatting>
  <conditionalFormatting sqref="W34">
    <cfRule type="duplicateValues" dxfId="984" priority="73"/>
  </conditionalFormatting>
  <conditionalFormatting sqref="W35">
    <cfRule type="duplicateValues" dxfId="983" priority="72"/>
  </conditionalFormatting>
  <conditionalFormatting sqref="W36">
    <cfRule type="duplicateValues" dxfId="982" priority="71"/>
  </conditionalFormatting>
  <conditionalFormatting sqref="W37">
    <cfRule type="duplicateValues" dxfId="981" priority="70"/>
  </conditionalFormatting>
  <conditionalFormatting sqref="W38">
    <cfRule type="duplicateValues" dxfId="980" priority="69"/>
  </conditionalFormatting>
  <conditionalFormatting sqref="W39">
    <cfRule type="duplicateValues" dxfId="979" priority="68"/>
  </conditionalFormatting>
  <conditionalFormatting sqref="W40">
    <cfRule type="duplicateValues" dxfId="978" priority="67"/>
  </conditionalFormatting>
  <conditionalFormatting sqref="W41">
    <cfRule type="duplicateValues" dxfId="977" priority="66"/>
  </conditionalFormatting>
  <conditionalFormatting sqref="W42">
    <cfRule type="duplicateValues" dxfId="976" priority="65"/>
  </conditionalFormatting>
  <conditionalFormatting sqref="W43">
    <cfRule type="duplicateValues" dxfId="975" priority="64"/>
  </conditionalFormatting>
  <conditionalFormatting sqref="W44">
    <cfRule type="duplicateValues" dxfId="974" priority="63"/>
  </conditionalFormatting>
  <conditionalFormatting sqref="W45">
    <cfRule type="duplicateValues" dxfId="973" priority="62"/>
  </conditionalFormatting>
  <conditionalFormatting sqref="W46">
    <cfRule type="duplicateValues" dxfId="972" priority="61"/>
  </conditionalFormatting>
  <conditionalFormatting sqref="W47">
    <cfRule type="duplicateValues" dxfId="971" priority="60"/>
  </conditionalFormatting>
  <conditionalFormatting sqref="W48">
    <cfRule type="duplicateValues" dxfId="970" priority="59"/>
  </conditionalFormatting>
  <conditionalFormatting sqref="W49">
    <cfRule type="duplicateValues" dxfId="969" priority="58"/>
  </conditionalFormatting>
  <conditionalFormatting sqref="W50">
    <cfRule type="duplicateValues" dxfId="968" priority="57"/>
  </conditionalFormatting>
  <conditionalFormatting sqref="W51">
    <cfRule type="duplicateValues" dxfId="967" priority="56"/>
  </conditionalFormatting>
  <conditionalFormatting sqref="W52">
    <cfRule type="duplicateValues" dxfId="966" priority="55"/>
  </conditionalFormatting>
  <conditionalFormatting sqref="W53">
    <cfRule type="duplicateValues" dxfId="965" priority="54"/>
  </conditionalFormatting>
  <conditionalFormatting sqref="W54">
    <cfRule type="duplicateValues" dxfId="964" priority="53"/>
  </conditionalFormatting>
  <conditionalFormatting sqref="W55">
    <cfRule type="duplicateValues" dxfId="963" priority="52"/>
  </conditionalFormatting>
  <conditionalFormatting sqref="W56">
    <cfRule type="duplicateValues" dxfId="962" priority="51"/>
  </conditionalFormatting>
  <conditionalFormatting sqref="W57">
    <cfRule type="duplicateValues" dxfId="961" priority="50"/>
  </conditionalFormatting>
  <conditionalFormatting sqref="W58">
    <cfRule type="duplicateValues" dxfId="960" priority="49"/>
  </conditionalFormatting>
  <conditionalFormatting sqref="W59">
    <cfRule type="duplicateValues" dxfId="959" priority="48"/>
  </conditionalFormatting>
  <conditionalFormatting sqref="W60">
    <cfRule type="duplicateValues" dxfId="958" priority="47"/>
  </conditionalFormatting>
  <conditionalFormatting sqref="W61">
    <cfRule type="duplicateValues" dxfId="957" priority="46"/>
  </conditionalFormatting>
  <conditionalFormatting sqref="W62">
    <cfRule type="duplicateValues" dxfId="956" priority="45"/>
  </conditionalFormatting>
  <conditionalFormatting sqref="W63">
    <cfRule type="duplicateValues" dxfId="955" priority="44"/>
  </conditionalFormatting>
  <conditionalFormatting sqref="W64">
    <cfRule type="duplicateValues" dxfId="954" priority="43"/>
  </conditionalFormatting>
  <conditionalFormatting sqref="W65">
    <cfRule type="duplicateValues" dxfId="953" priority="42"/>
  </conditionalFormatting>
  <conditionalFormatting sqref="W66">
    <cfRule type="duplicateValues" dxfId="952" priority="41"/>
  </conditionalFormatting>
  <conditionalFormatting sqref="W67">
    <cfRule type="duplicateValues" dxfId="951" priority="40"/>
  </conditionalFormatting>
  <conditionalFormatting sqref="W68">
    <cfRule type="duplicateValues" dxfId="950" priority="39"/>
  </conditionalFormatting>
  <conditionalFormatting sqref="W69">
    <cfRule type="duplicateValues" dxfId="949" priority="38"/>
  </conditionalFormatting>
  <conditionalFormatting sqref="W70">
    <cfRule type="duplicateValues" dxfId="948" priority="37"/>
  </conditionalFormatting>
  <conditionalFormatting sqref="W71">
    <cfRule type="duplicateValues" dxfId="947" priority="36"/>
  </conditionalFormatting>
  <conditionalFormatting sqref="W72">
    <cfRule type="duplicateValues" dxfId="946" priority="35"/>
  </conditionalFormatting>
  <conditionalFormatting sqref="W73">
    <cfRule type="duplicateValues" dxfId="945" priority="34"/>
  </conditionalFormatting>
  <conditionalFormatting sqref="W74">
    <cfRule type="duplicateValues" dxfId="944" priority="33"/>
  </conditionalFormatting>
  <conditionalFormatting sqref="W75">
    <cfRule type="duplicateValues" dxfId="943" priority="32"/>
  </conditionalFormatting>
  <conditionalFormatting sqref="W76">
    <cfRule type="duplicateValues" dxfId="942" priority="31"/>
  </conditionalFormatting>
  <conditionalFormatting sqref="W77">
    <cfRule type="duplicateValues" dxfId="941" priority="30"/>
  </conditionalFormatting>
  <conditionalFormatting sqref="W78">
    <cfRule type="duplicateValues" dxfId="940" priority="29"/>
  </conditionalFormatting>
  <conditionalFormatting sqref="W79">
    <cfRule type="duplicateValues" dxfId="939" priority="28"/>
  </conditionalFormatting>
  <conditionalFormatting sqref="W80">
    <cfRule type="duplicateValues" dxfId="938" priority="27"/>
  </conditionalFormatting>
  <conditionalFormatting sqref="W81">
    <cfRule type="duplicateValues" dxfId="937" priority="26"/>
  </conditionalFormatting>
  <conditionalFormatting sqref="W82">
    <cfRule type="duplicateValues" dxfId="936" priority="25"/>
  </conditionalFormatting>
  <conditionalFormatting sqref="W83">
    <cfRule type="duplicateValues" dxfId="935" priority="24"/>
  </conditionalFormatting>
  <conditionalFormatting sqref="W84">
    <cfRule type="duplicateValues" dxfId="934" priority="23"/>
  </conditionalFormatting>
  <conditionalFormatting sqref="W85">
    <cfRule type="duplicateValues" dxfId="933" priority="22"/>
  </conditionalFormatting>
  <conditionalFormatting sqref="W86">
    <cfRule type="duplicateValues" dxfId="932" priority="21"/>
  </conditionalFormatting>
  <conditionalFormatting sqref="W87">
    <cfRule type="duplicateValues" dxfId="931" priority="20"/>
  </conditionalFormatting>
  <conditionalFormatting sqref="W88">
    <cfRule type="duplicateValues" dxfId="930" priority="19"/>
  </conditionalFormatting>
  <conditionalFormatting sqref="W89">
    <cfRule type="duplicateValues" dxfId="929" priority="18"/>
  </conditionalFormatting>
  <conditionalFormatting sqref="W90">
    <cfRule type="duplicateValues" dxfId="928" priority="17"/>
  </conditionalFormatting>
  <conditionalFormatting sqref="W91">
    <cfRule type="duplicateValues" dxfId="927" priority="16"/>
  </conditionalFormatting>
  <conditionalFormatting sqref="W92">
    <cfRule type="duplicateValues" dxfId="926" priority="15"/>
  </conditionalFormatting>
  <conditionalFormatting sqref="W93">
    <cfRule type="duplicateValues" dxfId="925" priority="14"/>
  </conditionalFormatting>
  <conditionalFormatting sqref="W94">
    <cfRule type="duplicateValues" dxfId="924" priority="13"/>
  </conditionalFormatting>
  <conditionalFormatting sqref="W95">
    <cfRule type="duplicateValues" dxfId="923" priority="12"/>
  </conditionalFormatting>
  <conditionalFormatting sqref="W96">
    <cfRule type="duplicateValues" dxfId="922" priority="11"/>
  </conditionalFormatting>
  <conditionalFormatting sqref="W97">
    <cfRule type="duplicateValues" dxfId="921" priority="10"/>
  </conditionalFormatting>
  <conditionalFormatting sqref="W98">
    <cfRule type="duplicateValues" dxfId="920" priority="9"/>
  </conditionalFormatting>
  <conditionalFormatting sqref="W99">
    <cfRule type="duplicateValues" dxfId="919" priority="8"/>
  </conditionalFormatting>
  <conditionalFormatting sqref="W100">
    <cfRule type="duplicateValues" dxfId="918" priority="7"/>
  </conditionalFormatting>
  <conditionalFormatting sqref="W101">
    <cfRule type="duplicateValues" dxfId="917" priority="6"/>
  </conditionalFormatting>
  <conditionalFormatting sqref="W102">
    <cfRule type="duplicateValues" dxfId="916" priority="5"/>
  </conditionalFormatting>
  <conditionalFormatting sqref="W103">
    <cfRule type="duplicateValues" dxfId="915" priority="4"/>
  </conditionalFormatting>
  <conditionalFormatting sqref="W104">
    <cfRule type="duplicateValues" dxfId="914" priority="3"/>
  </conditionalFormatting>
  <conditionalFormatting sqref="W105">
    <cfRule type="duplicateValues" dxfId="913" priority="2"/>
  </conditionalFormatting>
  <conditionalFormatting sqref="W6:W105">
    <cfRule type="expression" dxfId="912" priority="1">
      <formula>ISNA($N6)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05"/>
  <sheetViews>
    <sheetView workbookViewId="0">
      <selection activeCell="R17" sqref="R17:S17"/>
    </sheetView>
  </sheetViews>
  <sheetFormatPr defaultRowHeight="15" x14ac:dyDescent="0.25"/>
  <cols>
    <col min="1" max="1" width="14.5703125" style="8" bestFit="1" customWidth="1"/>
    <col min="2" max="2" width="9.140625" style="2" customWidth="1"/>
    <col min="3" max="12" width="9.140625" style="2"/>
    <col min="13" max="13" width="18.28515625" style="2" customWidth="1"/>
    <col min="14" max="14" width="9.140625" style="3"/>
    <col min="15" max="15" width="9.140625" style="4"/>
    <col min="16" max="16" width="9.140625" style="2"/>
    <col min="17" max="17" width="16.5703125" style="2" bestFit="1" customWidth="1"/>
    <col min="18" max="16384" width="9.140625" style="2"/>
  </cols>
  <sheetData>
    <row r="1" spans="1:23" x14ac:dyDescent="0.25">
      <c r="A1" s="31" t="s">
        <v>0</v>
      </c>
      <c r="B1" s="65" t="s">
        <v>5</v>
      </c>
      <c r="C1" s="65"/>
      <c r="D1" s="65"/>
      <c r="E1" s="32" t="s">
        <v>4</v>
      </c>
      <c r="F1" s="52"/>
      <c r="G1" s="65" t="s">
        <v>5</v>
      </c>
      <c r="H1" s="65"/>
      <c r="I1" s="32" t="s">
        <v>2</v>
      </c>
      <c r="J1" s="65" t="s">
        <v>5</v>
      </c>
      <c r="K1" s="66"/>
    </row>
    <row r="2" spans="1:23" ht="15.75" thickBot="1" x14ac:dyDescent="0.3">
      <c r="A2" s="33" t="s">
        <v>1</v>
      </c>
      <c r="B2" s="67" t="s">
        <v>5</v>
      </c>
      <c r="C2" s="67"/>
      <c r="D2" s="67"/>
      <c r="E2" s="34" t="s">
        <v>3</v>
      </c>
      <c r="F2" s="53"/>
      <c r="G2" s="67" t="s">
        <v>5</v>
      </c>
      <c r="H2" s="67"/>
      <c r="I2" s="34" t="s">
        <v>24</v>
      </c>
      <c r="J2" s="67" t="s">
        <v>25</v>
      </c>
      <c r="K2" s="68"/>
      <c r="M2" s="5"/>
    </row>
    <row r="3" spans="1:23" x14ac:dyDescent="0.25">
      <c r="A3" s="6"/>
    </row>
    <row r="4" spans="1:23" ht="15.75" thickBot="1" x14ac:dyDescent="0.3">
      <c r="A4" s="2"/>
      <c r="B4" s="125" t="s">
        <v>22</v>
      </c>
      <c r="C4" s="125"/>
      <c r="D4" s="125"/>
      <c r="E4" s="125"/>
      <c r="F4" s="125"/>
      <c r="G4" s="125"/>
      <c r="H4" s="125"/>
      <c r="I4" s="125"/>
      <c r="J4" s="125"/>
      <c r="K4" s="125"/>
    </row>
    <row r="5" spans="1:23" s="6" customFormat="1" ht="15.75" thickBot="1" x14ac:dyDescent="0.3">
      <c r="A5" s="6" t="s">
        <v>23</v>
      </c>
      <c r="B5" s="9" t="s">
        <v>7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0" t="s">
        <v>15</v>
      </c>
      <c r="M5" s="14" t="s">
        <v>16</v>
      </c>
      <c r="N5" s="15" t="s">
        <v>17</v>
      </c>
      <c r="O5" s="7"/>
      <c r="Q5" s="6" t="s">
        <v>18</v>
      </c>
      <c r="R5" s="28" t="s">
        <v>19</v>
      </c>
      <c r="S5" s="10" t="s">
        <v>20</v>
      </c>
      <c r="U5" s="6" t="s">
        <v>29</v>
      </c>
      <c r="V5" s="6" t="s">
        <v>28</v>
      </c>
      <c r="W5" s="6" t="s">
        <v>30</v>
      </c>
    </row>
    <row r="6" spans="1:23" x14ac:dyDescent="0.25">
      <c r="A6" s="11" t="s">
        <v>7</v>
      </c>
      <c r="B6" s="41">
        <v>1</v>
      </c>
      <c r="C6" s="42">
        <v>2</v>
      </c>
      <c r="D6" s="42">
        <v>3</v>
      </c>
      <c r="E6" s="42">
        <v>4</v>
      </c>
      <c r="F6" s="42">
        <v>5</v>
      </c>
      <c r="G6" s="42">
        <v>6</v>
      </c>
      <c r="H6" s="42">
        <v>7</v>
      </c>
      <c r="I6" s="42">
        <v>8</v>
      </c>
      <c r="J6" s="42">
        <v>9</v>
      </c>
      <c r="K6" s="43">
        <v>10</v>
      </c>
      <c r="M6" s="16" t="str">
        <f t="shared" ref="M6:M37" si="0">INDEX($B$5:$K$5,MATCH(MIN($B6:$K6),$B6:$K6,0))</f>
        <v>Word 1</v>
      </c>
      <c r="N6" s="20" t="b">
        <f t="shared" ref="N6:N37" si="1">$M6 = $A6</f>
        <v>1</v>
      </c>
      <c r="Q6" s="22" t="s">
        <v>7</v>
      </c>
      <c r="R6" s="25">
        <f>IF(ISERR($O$15)," ",$O$15)</f>
        <v>0.77777777777777779</v>
      </c>
      <c r="S6" s="20">
        <f>(10 - COUNTIF($N6:$N15,"#N/A"))</f>
        <v>9</v>
      </c>
      <c r="U6" s="16" t="str">
        <f t="shared" ref="U6:U69" si="2">INDEX($B$5:$K$5,MATCH(MIN($B6:$K6),$B6:$K6,0))</f>
        <v>Word 1</v>
      </c>
      <c r="V6" s="16">
        <f>MIN(B6:K6)</f>
        <v>1</v>
      </c>
      <c r="W6" s="16">
        <f>SMALL(B6:K6,2)-V6</f>
        <v>1</v>
      </c>
    </row>
    <row r="7" spans="1:23" x14ac:dyDescent="0.25">
      <c r="A7" s="12" t="s">
        <v>7</v>
      </c>
      <c r="B7" s="44">
        <v>1</v>
      </c>
      <c r="C7" s="45">
        <v>2</v>
      </c>
      <c r="D7" s="45">
        <v>3</v>
      </c>
      <c r="E7" s="45">
        <v>4</v>
      </c>
      <c r="F7" s="45">
        <v>5</v>
      </c>
      <c r="G7" s="45"/>
      <c r="H7" s="45"/>
      <c r="I7" s="45"/>
      <c r="J7" s="45"/>
      <c r="K7" s="46"/>
      <c r="M7" s="18" t="str">
        <f t="shared" si="0"/>
        <v>Word 1</v>
      </c>
      <c r="N7" s="17" t="b">
        <f t="shared" si="1"/>
        <v>1</v>
      </c>
      <c r="Q7" s="23" t="s">
        <v>6</v>
      </c>
      <c r="R7" s="26">
        <f>IF(ISERR($O$25)," ",$O$25)</f>
        <v>1</v>
      </c>
      <c r="S7" s="17">
        <f>(10 - COUNTIF($N16:$N25,"#N/A"))</f>
        <v>9</v>
      </c>
      <c r="U7" s="18" t="str">
        <f t="shared" si="2"/>
        <v>Word 1</v>
      </c>
      <c r="V7" s="18">
        <f t="shared" ref="V7:V70" si="3">MIN(B7:K7)</f>
        <v>1</v>
      </c>
      <c r="W7" s="18">
        <f t="shared" ref="W7:W70" si="4">SMALL(B7:K7,2)-V7</f>
        <v>1</v>
      </c>
    </row>
    <row r="8" spans="1:23" x14ac:dyDescent="0.25">
      <c r="A8" s="12" t="s">
        <v>7</v>
      </c>
      <c r="B8" s="44">
        <v>1</v>
      </c>
      <c r="C8" s="45">
        <v>2</v>
      </c>
      <c r="D8" s="45">
        <v>3</v>
      </c>
      <c r="E8" s="45">
        <v>4</v>
      </c>
      <c r="F8" s="45">
        <v>5</v>
      </c>
      <c r="G8" s="45"/>
      <c r="H8" s="45"/>
      <c r="I8" s="45"/>
      <c r="J8" s="45"/>
      <c r="K8" s="46"/>
      <c r="M8" s="18" t="str">
        <f t="shared" si="0"/>
        <v>Word 1</v>
      </c>
      <c r="N8" s="17" t="b">
        <f t="shared" si="1"/>
        <v>1</v>
      </c>
      <c r="Q8" s="23" t="s">
        <v>8</v>
      </c>
      <c r="R8" s="26">
        <f>IF(ISERR($O$35)," ",$O$35)</f>
        <v>0</v>
      </c>
      <c r="S8" s="17">
        <f>(10 - COUNTIF($N26:$N35,"#N/A"))</f>
        <v>6</v>
      </c>
      <c r="U8" s="18" t="str">
        <f t="shared" si="2"/>
        <v>Word 1</v>
      </c>
      <c r="V8" s="18">
        <f t="shared" si="3"/>
        <v>1</v>
      </c>
      <c r="W8" s="18">
        <f t="shared" si="4"/>
        <v>1</v>
      </c>
    </row>
    <row r="9" spans="1:23" x14ac:dyDescent="0.25">
      <c r="A9" s="12" t="s">
        <v>7</v>
      </c>
      <c r="B9" s="44">
        <v>2</v>
      </c>
      <c r="C9" s="45">
        <v>1</v>
      </c>
      <c r="D9" s="45">
        <v>3</v>
      </c>
      <c r="E9" s="45">
        <v>4</v>
      </c>
      <c r="F9" s="45">
        <v>5</v>
      </c>
      <c r="G9" s="45"/>
      <c r="H9" s="45"/>
      <c r="I9" s="45"/>
      <c r="J9" s="45"/>
      <c r="K9" s="46"/>
      <c r="M9" s="18" t="str">
        <f t="shared" si="0"/>
        <v>Word 2</v>
      </c>
      <c r="N9" s="17" t="b">
        <f t="shared" si="1"/>
        <v>0</v>
      </c>
      <c r="Q9" s="23" t="s">
        <v>9</v>
      </c>
      <c r="R9" s="26" t="str">
        <f>IF(ISERR($O$45)," ",$O$45)</f>
        <v xml:space="preserve"> </v>
      </c>
      <c r="S9" s="17">
        <f>(10 - COUNTIF($N36:$N45,"#N/A"))</f>
        <v>0</v>
      </c>
      <c r="U9" s="18" t="str">
        <f t="shared" si="2"/>
        <v>Word 2</v>
      </c>
      <c r="V9" s="18">
        <f t="shared" si="3"/>
        <v>1</v>
      </c>
      <c r="W9" s="18">
        <f t="shared" si="4"/>
        <v>1</v>
      </c>
    </row>
    <row r="10" spans="1:23" x14ac:dyDescent="0.25">
      <c r="A10" s="12" t="s">
        <v>7</v>
      </c>
      <c r="B10" s="44">
        <v>1</v>
      </c>
      <c r="C10" s="45">
        <v>2</v>
      </c>
      <c r="D10" s="45">
        <v>3</v>
      </c>
      <c r="E10" s="45">
        <v>4</v>
      </c>
      <c r="F10" s="45">
        <v>5</v>
      </c>
      <c r="G10" s="45"/>
      <c r="H10" s="45"/>
      <c r="I10" s="45"/>
      <c r="J10" s="45"/>
      <c r="K10" s="46"/>
      <c r="M10" s="18" t="str">
        <f t="shared" si="0"/>
        <v>Word 1</v>
      </c>
      <c r="N10" s="17" t="b">
        <f t="shared" si="1"/>
        <v>1</v>
      </c>
      <c r="Q10" s="23" t="s">
        <v>10</v>
      </c>
      <c r="R10" s="26" t="str">
        <f>IF(ISERR($O$55)," ",$O$55)</f>
        <v xml:space="preserve"> </v>
      </c>
      <c r="S10" s="17">
        <f>(10 - COUNTIF($N46:$N55,"#N/A"))</f>
        <v>0</v>
      </c>
      <c r="U10" s="18" t="str">
        <f t="shared" si="2"/>
        <v>Word 1</v>
      </c>
      <c r="V10" s="18">
        <f t="shared" si="3"/>
        <v>1</v>
      </c>
      <c r="W10" s="18">
        <f t="shared" si="4"/>
        <v>1</v>
      </c>
    </row>
    <row r="11" spans="1:23" x14ac:dyDescent="0.25">
      <c r="A11" s="12" t="s">
        <v>7</v>
      </c>
      <c r="B11" s="44">
        <v>3</v>
      </c>
      <c r="C11" s="45">
        <v>2</v>
      </c>
      <c r="D11" s="45">
        <v>1</v>
      </c>
      <c r="E11" s="45">
        <v>4</v>
      </c>
      <c r="F11" s="45">
        <v>5</v>
      </c>
      <c r="G11" s="45"/>
      <c r="H11" s="45"/>
      <c r="I11" s="45"/>
      <c r="J11" s="45"/>
      <c r="K11" s="46"/>
      <c r="M11" s="18" t="str">
        <f t="shared" si="0"/>
        <v>Word 3</v>
      </c>
      <c r="N11" s="17" t="b">
        <f t="shared" si="1"/>
        <v>0</v>
      </c>
      <c r="Q11" s="23" t="s">
        <v>11</v>
      </c>
      <c r="R11" s="26" t="str">
        <f>IF(ISERR($O$65)," ",$O$65)</f>
        <v xml:space="preserve"> </v>
      </c>
      <c r="S11" s="17">
        <f>(10 - COUNTIF($N56:$N65,"#N/A"))</f>
        <v>0</v>
      </c>
      <c r="U11" s="18" t="str">
        <f t="shared" si="2"/>
        <v>Word 3</v>
      </c>
      <c r="V11" s="18">
        <f t="shared" si="3"/>
        <v>1</v>
      </c>
      <c r="W11" s="18">
        <f t="shared" si="4"/>
        <v>1</v>
      </c>
    </row>
    <row r="12" spans="1:23" x14ac:dyDescent="0.25">
      <c r="A12" s="12" t="s">
        <v>7</v>
      </c>
      <c r="B12" s="44">
        <v>1</v>
      </c>
      <c r="C12" s="45">
        <v>2</v>
      </c>
      <c r="D12" s="45">
        <v>3</v>
      </c>
      <c r="E12" s="45">
        <v>4</v>
      </c>
      <c r="F12" s="45">
        <v>5</v>
      </c>
      <c r="G12" s="45"/>
      <c r="H12" s="45"/>
      <c r="I12" s="45"/>
      <c r="J12" s="45"/>
      <c r="K12" s="46"/>
      <c r="M12" s="18" t="str">
        <f t="shared" si="0"/>
        <v>Word 1</v>
      </c>
      <c r="N12" s="17" t="b">
        <f t="shared" si="1"/>
        <v>1</v>
      </c>
      <c r="Q12" s="23" t="s">
        <v>12</v>
      </c>
      <c r="R12" s="26" t="str">
        <f>IF(ISERR($O$75)," ",$O$75)</f>
        <v xml:space="preserve"> </v>
      </c>
      <c r="S12" s="17">
        <f>(10 - COUNTIF($N66:$N75,"#N/A"))</f>
        <v>0</v>
      </c>
      <c r="U12" s="18" t="str">
        <f t="shared" si="2"/>
        <v>Word 1</v>
      </c>
      <c r="V12" s="18">
        <f t="shared" si="3"/>
        <v>1</v>
      </c>
      <c r="W12" s="18">
        <f t="shared" si="4"/>
        <v>1</v>
      </c>
    </row>
    <row r="13" spans="1:23" x14ac:dyDescent="0.25">
      <c r="A13" s="12" t="s">
        <v>7</v>
      </c>
      <c r="B13" s="44">
        <v>1</v>
      </c>
      <c r="C13" s="45">
        <v>2</v>
      </c>
      <c r="D13" s="45">
        <v>3</v>
      </c>
      <c r="E13" s="45">
        <v>4</v>
      </c>
      <c r="F13" s="45">
        <v>5</v>
      </c>
      <c r="G13" s="45"/>
      <c r="H13" s="45"/>
      <c r="I13" s="45"/>
      <c r="J13" s="45"/>
      <c r="K13" s="46"/>
      <c r="M13" s="18" t="str">
        <f t="shared" si="0"/>
        <v>Word 1</v>
      </c>
      <c r="N13" s="17" t="b">
        <f t="shared" si="1"/>
        <v>1</v>
      </c>
      <c r="Q13" s="23" t="s">
        <v>13</v>
      </c>
      <c r="R13" s="26" t="str">
        <f>IF(ISERR($O$85)," ",$O$85)</f>
        <v xml:space="preserve"> </v>
      </c>
      <c r="S13" s="17">
        <f>(10 - COUNTIF($N76:$N85,"#N/A"))</f>
        <v>0</v>
      </c>
      <c r="U13" s="18" t="str">
        <f t="shared" si="2"/>
        <v>Word 1</v>
      </c>
      <c r="V13" s="18">
        <f t="shared" si="3"/>
        <v>1</v>
      </c>
      <c r="W13" s="18">
        <f t="shared" si="4"/>
        <v>1</v>
      </c>
    </row>
    <row r="14" spans="1:23" ht="15.75" thickBot="1" x14ac:dyDescent="0.3">
      <c r="A14" s="12" t="s">
        <v>7</v>
      </c>
      <c r="B14" s="44">
        <v>1</v>
      </c>
      <c r="C14" s="45">
        <v>2</v>
      </c>
      <c r="D14" s="45">
        <v>3</v>
      </c>
      <c r="E14" s="45">
        <v>4</v>
      </c>
      <c r="F14" s="45">
        <v>5</v>
      </c>
      <c r="G14" s="45"/>
      <c r="H14" s="45"/>
      <c r="I14" s="45"/>
      <c r="J14" s="45"/>
      <c r="K14" s="46"/>
      <c r="M14" s="18" t="str">
        <f t="shared" si="0"/>
        <v>Word 1</v>
      </c>
      <c r="N14" s="17" t="b">
        <f t="shared" si="1"/>
        <v>1</v>
      </c>
      <c r="Q14" s="23" t="s">
        <v>14</v>
      </c>
      <c r="R14" s="26" t="str">
        <f>IF(ISERR($O$95)," ",$O$95)</f>
        <v xml:space="preserve"> </v>
      </c>
      <c r="S14" s="17">
        <f>(10 - COUNTIF($N86:$N95,"#N/A"))</f>
        <v>0</v>
      </c>
      <c r="U14" s="18" t="str">
        <f t="shared" si="2"/>
        <v>Word 1</v>
      </c>
      <c r="V14" s="18">
        <f t="shared" si="3"/>
        <v>1</v>
      </c>
      <c r="W14" s="18">
        <f t="shared" si="4"/>
        <v>1</v>
      </c>
    </row>
    <row r="15" spans="1:23" ht="15.75" thickBot="1" x14ac:dyDescent="0.3">
      <c r="A15" s="13" t="s">
        <v>7</v>
      </c>
      <c r="B15" s="47"/>
      <c r="C15" s="48"/>
      <c r="D15" s="48"/>
      <c r="E15" s="48"/>
      <c r="F15" s="48"/>
      <c r="G15" s="48"/>
      <c r="H15" s="48"/>
      <c r="I15" s="48"/>
      <c r="J15" s="48"/>
      <c r="K15" s="49"/>
      <c r="M15" s="19" t="e">
        <f t="shared" si="0"/>
        <v>#N/A</v>
      </c>
      <c r="N15" s="21" t="e">
        <f t="shared" si="1"/>
        <v>#N/A</v>
      </c>
      <c r="O15" s="30">
        <f>COUNTIF($N6:$N15,TRUE)/(10 - COUNTIF($N6:$N15,"#N/A"))</f>
        <v>0.77777777777777779</v>
      </c>
      <c r="Q15" s="24" t="s">
        <v>15</v>
      </c>
      <c r="R15" s="27" t="str">
        <f>IF(ISERR($O$105)," ",$O$105)</f>
        <v xml:space="preserve"> </v>
      </c>
      <c r="S15" s="21">
        <f>(10 - COUNTIF($N96:$N105,"#N/A"))</f>
        <v>0</v>
      </c>
      <c r="U15" s="19" t="e">
        <f t="shared" si="2"/>
        <v>#N/A</v>
      </c>
      <c r="V15" s="19">
        <f t="shared" si="3"/>
        <v>0</v>
      </c>
      <c r="W15" s="19" t="e">
        <f t="shared" si="4"/>
        <v>#NUM!</v>
      </c>
    </row>
    <row r="16" spans="1:23" ht="15.75" thickBot="1" x14ac:dyDescent="0.3">
      <c r="A16" s="11" t="s">
        <v>6</v>
      </c>
      <c r="B16" s="41"/>
      <c r="C16" s="42">
        <v>1</v>
      </c>
      <c r="D16" s="42">
        <v>2</v>
      </c>
      <c r="E16" s="42">
        <v>3</v>
      </c>
      <c r="F16" s="42">
        <v>4</v>
      </c>
      <c r="G16" s="42">
        <v>5</v>
      </c>
      <c r="H16" s="42"/>
      <c r="I16" s="42"/>
      <c r="J16" s="42"/>
      <c r="K16" s="43"/>
      <c r="M16" s="16" t="str">
        <f t="shared" si="0"/>
        <v>Word 2</v>
      </c>
      <c r="N16" s="20" t="b">
        <f t="shared" si="1"/>
        <v>1</v>
      </c>
      <c r="U16" s="16" t="str">
        <f t="shared" si="2"/>
        <v>Word 2</v>
      </c>
      <c r="V16" s="16">
        <f t="shared" si="3"/>
        <v>1</v>
      </c>
      <c r="W16" s="16">
        <f t="shared" si="4"/>
        <v>1</v>
      </c>
    </row>
    <row r="17" spans="1:23" ht="15.75" thickBot="1" x14ac:dyDescent="0.3">
      <c r="A17" s="12" t="s">
        <v>6</v>
      </c>
      <c r="B17" s="44"/>
      <c r="C17" s="45">
        <v>1</v>
      </c>
      <c r="D17" s="45">
        <v>2</v>
      </c>
      <c r="E17" s="45">
        <v>3</v>
      </c>
      <c r="F17" s="45">
        <v>4</v>
      </c>
      <c r="G17" s="45">
        <v>5</v>
      </c>
      <c r="H17" s="45"/>
      <c r="I17" s="45"/>
      <c r="J17" s="45"/>
      <c r="K17" s="46"/>
      <c r="M17" s="18" t="str">
        <f t="shared" si="0"/>
        <v>Word 2</v>
      </c>
      <c r="N17" s="17" t="b">
        <f t="shared" si="1"/>
        <v>1</v>
      </c>
      <c r="Q17" s="29" t="s">
        <v>21</v>
      </c>
      <c r="R17" s="126">
        <f>COUNTIF($N6:$N105,TRUE)/(100 - COUNTIF($N6:$N105,"#N/A"))</f>
        <v>0.66666666666666663</v>
      </c>
      <c r="S17" s="127"/>
      <c r="U17" s="18" t="str">
        <f t="shared" si="2"/>
        <v>Word 2</v>
      </c>
      <c r="V17" s="18">
        <f t="shared" si="3"/>
        <v>1</v>
      </c>
      <c r="W17" s="18">
        <f t="shared" si="4"/>
        <v>1</v>
      </c>
    </row>
    <row r="18" spans="1:23" x14ac:dyDescent="0.25">
      <c r="A18" s="12" t="s">
        <v>6</v>
      </c>
      <c r="B18" s="44"/>
      <c r="C18" s="45">
        <v>1</v>
      </c>
      <c r="D18" s="45">
        <v>2</v>
      </c>
      <c r="E18" s="45">
        <v>3</v>
      </c>
      <c r="F18" s="45">
        <v>4</v>
      </c>
      <c r="G18" s="45">
        <v>5</v>
      </c>
      <c r="H18" s="45"/>
      <c r="I18" s="45"/>
      <c r="J18" s="45"/>
      <c r="K18" s="46"/>
      <c r="M18" s="18" t="str">
        <f t="shared" si="0"/>
        <v>Word 2</v>
      </c>
      <c r="N18" s="17" t="b">
        <f t="shared" si="1"/>
        <v>1</v>
      </c>
      <c r="U18" s="18" t="str">
        <f t="shared" si="2"/>
        <v>Word 2</v>
      </c>
      <c r="V18" s="18">
        <f t="shared" si="3"/>
        <v>1</v>
      </c>
      <c r="W18" s="18">
        <f t="shared" si="4"/>
        <v>1</v>
      </c>
    </row>
    <row r="19" spans="1:23" x14ac:dyDescent="0.25">
      <c r="A19" s="12" t="s">
        <v>6</v>
      </c>
      <c r="B19" s="44"/>
      <c r="C19" s="45">
        <v>1</v>
      </c>
      <c r="D19" s="45">
        <v>2</v>
      </c>
      <c r="E19" s="45">
        <v>3</v>
      </c>
      <c r="F19" s="45">
        <v>4</v>
      </c>
      <c r="G19" s="45">
        <v>5</v>
      </c>
      <c r="H19" s="45"/>
      <c r="I19" s="45"/>
      <c r="J19" s="45"/>
      <c r="K19" s="46"/>
      <c r="M19" s="18" t="str">
        <f t="shared" si="0"/>
        <v>Word 2</v>
      </c>
      <c r="N19" s="17" t="b">
        <f t="shared" si="1"/>
        <v>1</v>
      </c>
      <c r="U19" s="18" t="str">
        <f t="shared" si="2"/>
        <v>Word 2</v>
      </c>
      <c r="V19" s="18">
        <f t="shared" si="3"/>
        <v>1</v>
      </c>
      <c r="W19" s="18">
        <f t="shared" si="4"/>
        <v>1</v>
      </c>
    </row>
    <row r="20" spans="1:23" x14ac:dyDescent="0.25">
      <c r="A20" s="12" t="s">
        <v>6</v>
      </c>
      <c r="B20" s="44"/>
      <c r="C20" s="45">
        <v>1</v>
      </c>
      <c r="D20" s="45">
        <v>2</v>
      </c>
      <c r="E20" s="45">
        <v>3</v>
      </c>
      <c r="F20" s="45">
        <v>4</v>
      </c>
      <c r="G20" s="45">
        <v>5</v>
      </c>
      <c r="H20" s="45"/>
      <c r="I20" s="45"/>
      <c r="J20" s="45"/>
      <c r="K20" s="46"/>
      <c r="M20" s="18" t="str">
        <f t="shared" si="0"/>
        <v>Word 2</v>
      </c>
      <c r="N20" s="17" t="b">
        <f t="shared" si="1"/>
        <v>1</v>
      </c>
      <c r="U20" s="18" t="str">
        <f t="shared" si="2"/>
        <v>Word 2</v>
      </c>
      <c r="V20" s="18">
        <f t="shared" si="3"/>
        <v>1</v>
      </c>
      <c r="W20" s="18">
        <f t="shared" si="4"/>
        <v>1</v>
      </c>
    </row>
    <row r="21" spans="1:23" x14ac:dyDescent="0.25">
      <c r="A21" s="12" t="s">
        <v>6</v>
      </c>
      <c r="B21" s="44"/>
      <c r="C21" s="45">
        <v>1</v>
      </c>
      <c r="D21" s="45">
        <v>2</v>
      </c>
      <c r="E21" s="45">
        <v>3</v>
      </c>
      <c r="F21" s="45">
        <v>4</v>
      </c>
      <c r="G21" s="45">
        <v>5</v>
      </c>
      <c r="H21" s="45"/>
      <c r="I21" s="45"/>
      <c r="J21" s="45"/>
      <c r="K21" s="46"/>
      <c r="M21" s="18" t="str">
        <f t="shared" si="0"/>
        <v>Word 2</v>
      </c>
      <c r="N21" s="17" t="b">
        <f t="shared" si="1"/>
        <v>1</v>
      </c>
      <c r="U21" s="18" t="str">
        <f t="shared" si="2"/>
        <v>Word 2</v>
      </c>
      <c r="V21" s="18">
        <f t="shared" si="3"/>
        <v>1</v>
      </c>
      <c r="W21" s="18">
        <f t="shared" si="4"/>
        <v>1</v>
      </c>
    </row>
    <row r="22" spans="1:23" x14ac:dyDescent="0.25">
      <c r="A22" s="12" t="s">
        <v>6</v>
      </c>
      <c r="B22" s="44"/>
      <c r="C22" s="45">
        <v>1</v>
      </c>
      <c r="D22" s="45">
        <v>2</v>
      </c>
      <c r="E22" s="45">
        <v>3</v>
      </c>
      <c r="F22" s="45">
        <v>4</v>
      </c>
      <c r="G22" s="45">
        <v>5</v>
      </c>
      <c r="H22" s="45"/>
      <c r="I22" s="45"/>
      <c r="J22" s="45"/>
      <c r="K22" s="46"/>
      <c r="M22" s="18" t="str">
        <f t="shared" si="0"/>
        <v>Word 2</v>
      </c>
      <c r="N22" s="17" t="b">
        <f t="shared" si="1"/>
        <v>1</v>
      </c>
      <c r="U22" s="18" t="str">
        <f t="shared" si="2"/>
        <v>Word 2</v>
      </c>
      <c r="V22" s="18">
        <f t="shared" si="3"/>
        <v>1</v>
      </c>
      <c r="W22" s="18">
        <f t="shared" si="4"/>
        <v>1</v>
      </c>
    </row>
    <row r="23" spans="1:23" x14ac:dyDescent="0.25">
      <c r="A23" s="12" t="s">
        <v>6</v>
      </c>
      <c r="B23" s="44"/>
      <c r="C23" s="45">
        <v>1</v>
      </c>
      <c r="D23" s="45">
        <v>2</v>
      </c>
      <c r="E23" s="45">
        <v>3</v>
      </c>
      <c r="F23" s="45">
        <v>4</v>
      </c>
      <c r="G23" s="45">
        <v>5</v>
      </c>
      <c r="H23" s="45"/>
      <c r="I23" s="45"/>
      <c r="J23" s="45"/>
      <c r="K23" s="46"/>
      <c r="M23" s="18" t="str">
        <f t="shared" si="0"/>
        <v>Word 2</v>
      </c>
      <c r="N23" s="17" t="b">
        <f t="shared" si="1"/>
        <v>1</v>
      </c>
      <c r="U23" s="18" t="str">
        <f t="shared" si="2"/>
        <v>Word 2</v>
      </c>
      <c r="V23" s="18">
        <f t="shared" si="3"/>
        <v>1</v>
      </c>
      <c r="W23" s="18">
        <f t="shared" si="4"/>
        <v>1</v>
      </c>
    </row>
    <row r="24" spans="1:23" ht="15.75" thickBot="1" x14ac:dyDescent="0.3">
      <c r="A24" s="12" t="s">
        <v>6</v>
      </c>
      <c r="B24" s="44"/>
      <c r="C24" s="45" t="s">
        <v>27</v>
      </c>
      <c r="D24" s="45" t="s">
        <v>27</v>
      </c>
      <c r="E24" s="45" t="s">
        <v>27</v>
      </c>
      <c r="F24" s="45" t="s">
        <v>27</v>
      </c>
      <c r="G24" s="45" t="s">
        <v>27</v>
      </c>
      <c r="H24" s="50" t="s">
        <v>27</v>
      </c>
      <c r="I24" s="45"/>
      <c r="J24" s="45"/>
      <c r="K24" s="46"/>
      <c r="M24" s="18" t="e">
        <f t="shared" si="0"/>
        <v>#N/A</v>
      </c>
      <c r="N24" s="17" t="e">
        <f t="shared" si="1"/>
        <v>#N/A</v>
      </c>
      <c r="U24" s="18" t="e">
        <f t="shared" si="2"/>
        <v>#N/A</v>
      </c>
      <c r="V24" s="18">
        <f t="shared" si="3"/>
        <v>0</v>
      </c>
      <c r="W24" s="18" t="e">
        <f t="shared" si="4"/>
        <v>#NUM!</v>
      </c>
    </row>
    <row r="25" spans="1:23" ht="15.75" thickBot="1" x14ac:dyDescent="0.3">
      <c r="A25" s="13" t="s">
        <v>6</v>
      </c>
      <c r="B25" s="47"/>
      <c r="C25" s="48">
        <v>1</v>
      </c>
      <c r="D25" s="48">
        <v>2</v>
      </c>
      <c r="E25" s="48">
        <v>3</v>
      </c>
      <c r="F25" s="48">
        <v>4</v>
      </c>
      <c r="G25" s="48">
        <v>5</v>
      </c>
      <c r="H25" s="48"/>
      <c r="I25" s="48"/>
      <c r="J25" s="48"/>
      <c r="K25" s="49"/>
      <c r="M25" s="19" t="str">
        <f t="shared" si="0"/>
        <v>Word 2</v>
      </c>
      <c r="N25" s="21" t="b">
        <f t="shared" si="1"/>
        <v>1</v>
      </c>
      <c r="O25" s="30">
        <f>COUNTIF($N16:$N25,TRUE)/(10 - COUNTIF($N16:$N25,"#N/A"))</f>
        <v>1</v>
      </c>
      <c r="U25" s="19" t="str">
        <f t="shared" si="2"/>
        <v>Word 2</v>
      </c>
      <c r="V25" s="19">
        <f t="shared" si="3"/>
        <v>1</v>
      </c>
      <c r="W25" s="19">
        <f t="shared" si="4"/>
        <v>1</v>
      </c>
    </row>
    <row r="26" spans="1:23" x14ac:dyDescent="0.25">
      <c r="A26" s="11" t="s">
        <v>8</v>
      </c>
      <c r="B26" s="41"/>
      <c r="C26" s="42"/>
      <c r="D26" s="42"/>
      <c r="E26" s="42"/>
      <c r="F26" s="42"/>
      <c r="G26" s="42"/>
      <c r="H26" s="42"/>
      <c r="I26" s="42"/>
      <c r="J26" s="42"/>
      <c r="K26" s="43"/>
      <c r="M26" s="16" t="e">
        <f t="shared" si="0"/>
        <v>#N/A</v>
      </c>
      <c r="N26" s="20" t="e">
        <f t="shared" si="1"/>
        <v>#N/A</v>
      </c>
      <c r="U26" s="16" t="e">
        <f t="shared" si="2"/>
        <v>#N/A</v>
      </c>
      <c r="V26" s="16">
        <f t="shared" si="3"/>
        <v>0</v>
      </c>
      <c r="W26" s="16" t="e">
        <f t="shared" si="4"/>
        <v>#NUM!</v>
      </c>
    </row>
    <row r="27" spans="1:23" x14ac:dyDescent="0.25">
      <c r="A27" s="12" t="s">
        <v>8</v>
      </c>
      <c r="B27" s="44"/>
      <c r="C27" s="45">
        <v>0.5</v>
      </c>
      <c r="D27" s="45"/>
      <c r="E27" s="45"/>
      <c r="F27" s="45"/>
      <c r="G27" s="45"/>
      <c r="H27" s="45"/>
      <c r="I27" s="45"/>
      <c r="J27" s="45"/>
      <c r="K27" s="46"/>
      <c r="M27" s="18" t="str">
        <f t="shared" si="0"/>
        <v>Word 2</v>
      </c>
      <c r="N27" s="17" t="b">
        <f t="shared" si="1"/>
        <v>0</v>
      </c>
      <c r="U27" s="18" t="str">
        <f t="shared" si="2"/>
        <v>Word 2</v>
      </c>
      <c r="V27" s="18">
        <f t="shared" si="3"/>
        <v>0.5</v>
      </c>
      <c r="W27" s="18" t="e">
        <f t="shared" si="4"/>
        <v>#NUM!</v>
      </c>
    </row>
    <row r="28" spans="1:23" x14ac:dyDescent="0.25">
      <c r="A28" s="12" t="s">
        <v>8</v>
      </c>
      <c r="B28" s="44"/>
      <c r="C28" s="45">
        <v>0.5</v>
      </c>
      <c r="D28" s="45"/>
      <c r="E28" s="45"/>
      <c r="F28" s="45"/>
      <c r="G28" s="45"/>
      <c r="H28" s="45"/>
      <c r="I28" s="45"/>
      <c r="J28" s="45"/>
      <c r="K28" s="46"/>
      <c r="M28" s="18" t="str">
        <f t="shared" si="0"/>
        <v>Word 2</v>
      </c>
      <c r="N28" s="17" t="b">
        <f t="shared" si="1"/>
        <v>0</v>
      </c>
      <c r="U28" s="18" t="str">
        <f t="shared" si="2"/>
        <v>Word 2</v>
      </c>
      <c r="V28" s="18">
        <f t="shared" si="3"/>
        <v>0.5</v>
      </c>
      <c r="W28" s="18" t="e">
        <f t="shared" si="4"/>
        <v>#NUM!</v>
      </c>
    </row>
    <row r="29" spans="1:23" x14ac:dyDescent="0.25">
      <c r="A29" s="12" t="s">
        <v>8</v>
      </c>
      <c r="B29" s="44"/>
      <c r="C29" s="45">
        <v>0.5</v>
      </c>
      <c r="D29" s="45"/>
      <c r="E29" s="45"/>
      <c r="F29" s="45"/>
      <c r="G29" s="45"/>
      <c r="H29" s="45"/>
      <c r="I29" s="45"/>
      <c r="J29" s="45"/>
      <c r="K29" s="46"/>
      <c r="M29" s="18" t="str">
        <f t="shared" si="0"/>
        <v>Word 2</v>
      </c>
      <c r="N29" s="17" t="b">
        <f t="shared" si="1"/>
        <v>0</v>
      </c>
      <c r="U29" s="18" t="str">
        <f t="shared" si="2"/>
        <v>Word 2</v>
      </c>
      <c r="V29" s="18">
        <f t="shared" si="3"/>
        <v>0.5</v>
      </c>
      <c r="W29" s="18" t="e">
        <f t="shared" si="4"/>
        <v>#NUM!</v>
      </c>
    </row>
    <row r="30" spans="1:23" x14ac:dyDescent="0.25">
      <c r="A30" s="12" t="s">
        <v>8</v>
      </c>
      <c r="B30" s="44"/>
      <c r="C30" s="45">
        <v>0.5</v>
      </c>
      <c r="D30" s="45"/>
      <c r="E30" s="45"/>
      <c r="F30" s="45"/>
      <c r="G30" s="45"/>
      <c r="H30" s="45"/>
      <c r="I30" s="45"/>
      <c r="J30" s="45"/>
      <c r="K30" s="46"/>
      <c r="M30" s="18" t="str">
        <f t="shared" si="0"/>
        <v>Word 2</v>
      </c>
      <c r="N30" s="17" t="b">
        <f t="shared" si="1"/>
        <v>0</v>
      </c>
      <c r="U30" s="18" t="str">
        <f t="shared" si="2"/>
        <v>Word 2</v>
      </c>
      <c r="V30" s="18">
        <f t="shared" si="3"/>
        <v>0.5</v>
      </c>
      <c r="W30" s="18" t="e">
        <f t="shared" si="4"/>
        <v>#NUM!</v>
      </c>
    </row>
    <row r="31" spans="1:23" x14ac:dyDescent="0.25">
      <c r="A31" s="12" t="s">
        <v>8</v>
      </c>
      <c r="B31" s="44"/>
      <c r="C31" s="45">
        <v>0.4</v>
      </c>
      <c r="D31" s="45"/>
      <c r="E31" s="45"/>
      <c r="F31" s="45"/>
      <c r="G31" s="45"/>
      <c r="H31" s="45"/>
      <c r="I31" s="45"/>
      <c r="J31" s="45"/>
      <c r="K31" s="46"/>
      <c r="M31" s="18" t="str">
        <f t="shared" si="0"/>
        <v>Word 2</v>
      </c>
      <c r="N31" s="17" t="b">
        <f t="shared" si="1"/>
        <v>0</v>
      </c>
      <c r="U31" s="18" t="str">
        <f t="shared" si="2"/>
        <v>Word 2</v>
      </c>
      <c r="V31" s="18">
        <f t="shared" si="3"/>
        <v>0.4</v>
      </c>
      <c r="W31" s="18" t="e">
        <f t="shared" si="4"/>
        <v>#NUM!</v>
      </c>
    </row>
    <row r="32" spans="1:23" x14ac:dyDescent="0.25">
      <c r="A32" s="12" t="s">
        <v>8</v>
      </c>
      <c r="B32" s="44"/>
      <c r="C32" s="45">
        <v>0.5</v>
      </c>
      <c r="D32" s="45"/>
      <c r="E32" s="45"/>
      <c r="F32" s="45"/>
      <c r="G32" s="45"/>
      <c r="H32" s="45"/>
      <c r="I32" s="45"/>
      <c r="J32" s="45"/>
      <c r="K32" s="46"/>
      <c r="M32" s="18" t="str">
        <f t="shared" si="0"/>
        <v>Word 2</v>
      </c>
      <c r="N32" s="17" t="b">
        <f t="shared" si="1"/>
        <v>0</v>
      </c>
      <c r="U32" s="18" t="str">
        <f t="shared" si="2"/>
        <v>Word 2</v>
      </c>
      <c r="V32" s="18">
        <f t="shared" si="3"/>
        <v>0.5</v>
      </c>
      <c r="W32" s="18" t="e">
        <f t="shared" si="4"/>
        <v>#NUM!</v>
      </c>
    </row>
    <row r="33" spans="1:23" x14ac:dyDescent="0.25">
      <c r="A33" s="12" t="s">
        <v>8</v>
      </c>
      <c r="B33" s="44"/>
      <c r="C33" s="45"/>
      <c r="D33" s="45"/>
      <c r="E33" s="45"/>
      <c r="F33" s="45"/>
      <c r="G33" s="45"/>
      <c r="H33" s="45"/>
      <c r="I33" s="45"/>
      <c r="J33" s="45"/>
      <c r="K33" s="46"/>
      <c r="M33" s="18" t="e">
        <f t="shared" si="0"/>
        <v>#N/A</v>
      </c>
      <c r="N33" s="17" t="e">
        <f t="shared" si="1"/>
        <v>#N/A</v>
      </c>
      <c r="U33" s="18" t="e">
        <f t="shared" si="2"/>
        <v>#N/A</v>
      </c>
      <c r="V33" s="18">
        <f t="shared" si="3"/>
        <v>0</v>
      </c>
      <c r="W33" s="18" t="e">
        <f t="shared" si="4"/>
        <v>#NUM!</v>
      </c>
    </row>
    <row r="34" spans="1:23" ht="15.75" thickBot="1" x14ac:dyDescent="0.3">
      <c r="A34" s="12" t="s">
        <v>8</v>
      </c>
      <c r="B34" s="44"/>
      <c r="C34" s="45"/>
      <c r="D34" s="45"/>
      <c r="E34" s="45"/>
      <c r="F34" s="45"/>
      <c r="G34" s="45"/>
      <c r="H34" s="45"/>
      <c r="I34" s="45"/>
      <c r="J34" s="45"/>
      <c r="K34" s="46"/>
      <c r="M34" s="18" t="e">
        <f t="shared" si="0"/>
        <v>#N/A</v>
      </c>
      <c r="N34" s="17" t="e">
        <f t="shared" si="1"/>
        <v>#N/A</v>
      </c>
      <c r="U34" s="18" t="e">
        <f t="shared" si="2"/>
        <v>#N/A</v>
      </c>
      <c r="V34" s="18">
        <f t="shared" si="3"/>
        <v>0</v>
      </c>
      <c r="W34" s="18" t="e">
        <f t="shared" si="4"/>
        <v>#NUM!</v>
      </c>
    </row>
    <row r="35" spans="1:23" ht="15.75" thickBot="1" x14ac:dyDescent="0.3">
      <c r="A35" s="13" t="s">
        <v>8</v>
      </c>
      <c r="B35" s="47"/>
      <c r="C35" s="48"/>
      <c r="D35" s="48"/>
      <c r="E35" s="48"/>
      <c r="F35" s="48"/>
      <c r="G35" s="48"/>
      <c r="H35" s="48"/>
      <c r="I35" s="48"/>
      <c r="J35" s="48"/>
      <c r="K35" s="49"/>
      <c r="M35" s="19" t="e">
        <f t="shared" si="0"/>
        <v>#N/A</v>
      </c>
      <c r="N35" s="21" t="e">
        <f t="shared" si="1"/>
        <v>#N/A</v>
      </c>
      <c r="O35" s="30">
        <f>COUNTIF($N26:$N35,TRUE)/(10 - COUNTIF($N26:$N35,"#N/A"))</f>
        <v>0</v>
      </c>
      <c r="U35" s="19" t="e">
        <f t="shared" si="2"/>
        <v>#N/A</v>
      </c>
      <c r="V35" s="19">
        <f t="shared" si="3"/>
        <v>0</v>
      </c>
      <c r="W35" s="19" t="e">
        <f t="shared" si="4"/>
        <v>#NUM!</v>
      </c>
    </row>
    <row r="36" spans="1:23" x14ac:dyDescent="0.25">
      <c r="A36" s="11" t="s">
        <v>9</v>
      </c>
      <c r="B36" s="41"/>
      <c r="C36" s="42"/>
      <c r="D36" s="42"/>
      <c r="E36" s="42"/>
      <c r="F36" s="42"/>
      <c r="G36" s="42"/>
      <c r="H36" s="42"/>
      <c r="I36" s="42"/>
      <c r="J36" s="42"/>
      <c r="K36" s="43"/>
      <c r="M36" s="16" t="e">
        <f t="shared" si="0"/>
        <v>#N/A</v>
      </c>
      <c r="N36" s="20" t="e">
        <f t="shared" si="1"/>
        <v>#N/A</v>
      </c>
      <c r="U36" s="16" t="e">
        <f t="shared" si="2"/>
        <v>#N/A</v>
      </c>
      <c r="V36" s="16">
        <f t="shared" si="3"/>
        <v>0</v>
      </c>
      <c r="W36" s="16" t="e">
        <f t="shared" si="4"/>
        <v>#NUM!</v>
      </c>
    </row>
    <row r="37" spans="1:23" x14ac:dyDescent="0.25">
      <c r="A37" s="12" t="s">
        <v>9</v>
      </c>
      <c r="B37" s="44"/>
      <c r="C37" s="45"/>
      <c r="D37" s="45"/>
      <c r="E37" s="45"/>
      <c r="F37" s="45"/>
      <c r="G37" s="45"/>
      <c r="H37" s="45"/>
      <c r="I37" s="45"/>
      <c r="J37" s="45"/>
      <c r="K37" s="46"/>
      <c r="M37" s="18" t="e">
        <f t="shared" si="0"/>
        <v>#N/A</v>
      </c>
      <c r="N37" s="17" t="e">
        <f t="shared" si="1"/>
        <v>#N/A</v>
      </c>
      <c r="U37" s="18" t="e">
        <f t="shared" si="2"/>
        <v>#N/A</v>
      </c>
      <c r="V37" s="18">
        <f t="shared" si="3"/>
        <v>0</v>
      </c>
      <c r="W37" s="18" t="e">
        <f t="shared" si="4"/>
        <v>#NUM!</v>
      </c>
    </row>
    <row r="38" spans="1:23" x14ac:dyDescent="0.25">
      <c r="A38" s="12" t="s">
        <v>9</v>
      </c>
      <c r="B38" s="44"/>
      <c r="C38" s="45"/>
      <c r="D38" s="45"/>
      <c r="E38" s="45"/>
      <c r="F38" s="45"/>
      <c r="G38" s="45"/>
      <c r="H38" s="45"/>
      <c r="I38" s="45"/>
      <c r="J38" s="45"/>
      <c r="K38" s="46"/>
      <c r="M38" s="18" t="e">
        <f t="shared" ref="M38:M69" si="5">INDEX($B$5:$K$5,MATCH(MIN($B38:$K38),$B38:$K38,0))</f>
        <v>#N/A</v>
      </c>
      <c r="N38" s="17" t="e">
        <f t="shared" ref="N38:N69" si="6">$M38 = $A38</f>
        <v>#N/A</v>
      </c>
      <c r="U38" s="18" t="e">
        <f t="shared" si="2"/>
        <v>#N/A</v>
      </c>
      <c r="V38" s="18">
        <f t="shared" si="3"/>
        <v>0</v>
      </c>
      <c r="W38" s="18" t="e">
        <f t="shared" si="4"/>
        <v>#NUM!</v>
      </c>
    </row>
    <row r="39" spans="1:23" x14ac:dyDescent="0.25">
      <c r="A39" s="12" t="s">
        <v>9</v>
      </c>
      <c r="B39" s="44"/>
      <c r="C39" s="45"/>
      <c r="D39" s="45"/>
      <c r="E39" s="45"/>
      <c r="F39" s="45"/>
      <c r="G39" s="45"/>
      <c r="H39" s="45"/>
      <c r="I39" s="45"/>
      <c r="J39" s="45"/>
      <c r="K39" s="46"/>
      <c r="M39" s="18" t="e">
        <f t="shared" si="5"/>
        <v>#N/A</v>
      </c>
      <c r="N39" s="17" t="e">
        <f t="shared" si="6"/>
        <v>#N/A</v>
      </c>
      <c r="U39" s="18" t="e">
        <f t="shared" si="2"/>
        <v>#N/A</v>
      </c>
      <c r="V39" s="18">
        <f t="shared" si="3"/>
        <v>0</v>
      </c>
      <c r="W39" s="18" t="e">
        <f t="shared" si="4"/>
        <v>#NUM!</v>
      </c>
    </row>
    <row r="40" spans="1:23" x14ac:dyDescent="0.25">
      <c r="A40" s="12" t="s">
        <v>9</v>
      </c>
      <c r="B40" s="44"/>
      <c r="C40" s="45"/>
      <c r="D40" s="45"/>
      <c r="E40" s="45"/>
      <c r="F40" s="45"/>
      <c r="G40" s="45"/>
      <c r="H40" s="45"/>
      <c r="I40" s="45"/>
      <c r="J40" s="45"/>
      <c r="K40" s="46"/>
      <c r="M40" s="18" t="e">
        <f t="shared" si="5"/>
        <v>#N/A</v>
      </c>
      <c r="N40" s="17" t="e">
        <f t="shared" si="6"/>
        <v>#N/A</v>
      </c>
      <c r="U40" s="18" t="e">
        <f t="shared" si="2"/>
        <v>#N/A</v>
      </c>
      <c r="V40" s="18">
        <f t="shared" si="3"/>
        <v>0</v>
      </c>
      <c r="W40" s="18" t="e">
        <f t="shared" si="4"/>
        <v>#NUM!</v>
      </c>
    </row>
    <row r="41" spans="1:23" x14ac:dyDescent="0.25">
      <c r="A41" s="12" t="s">
        <v>9</v>
      </c>
      <c r="B41" s="44"/>
      <c r="C41" s="45"/>
      <c r="D41" s="45"/>
      <c r="E41" s="45"/>
      <c r="F41" s="45"/>
      <c r="G41" s="45"/>
      <c r="H41" s="45"/>
      <c r="I41" s="45"/>
      <c r="J41" s="45"/>
      <c r="K41" s="46"/>
      <c r="M41" s="18" t="e">
        <f t="shared" si="5"/>
        <v>#N/A</v>
      </c>
      <c r="N41" s="17" t="e">
        <f t="shared" si="6"/>
        <v>#N/A</v>
      </c>
      <c r="U41" s="18" t="e">
        <f t="shared" si="2"/>
        <v>#N/A</v>
      </c>
      <c r="V41" s="18">
        <f t="shared" si="3"/>
        <v>0</v>
      </c>
      <c r="W41" s="18" t="e">
        <f t="shared" si="4"/>
        <v>#NUM!</v>
      </c>
    </row>
    <row r="42" spans="1:23" x14ac:dyDescent="0.25">
      <c r="A42" s="12" t="s">
        <v>9</v>
      </c>
      <c r="B42" s="44"/>
      <c r="C42" s="45"/>
      <c r="D42" s="45"/>
      <c r="E42" s="45"/>
      <c r="F42" s="45"/>
      <c r="G42" s="45"/>
      <c r="H42" s="45"/>
      <c r="I42" s="45"/>
      <c r="J42" s="45"/>
      <c r="K42" s="46"/>
      <c r="M42" s="18" t="e">
        <f t="shared" si="5"/>
        <v>#N/A</v>
      </c>
      <c r="N42" s="17" t="e">
        <f t="shared" si="6"/>
        <v>#N/A</v>
      </c>
      <c r="U42" s="18" t="e">
        <f t="shared" si="2"/>
        <v>#N/A</v>
      </c>
      <c r="V42" s="18">
        <f t="shared" si="3"/>
        <v>0</v>
      </c>
      <c r="W42" s="18" t="e">
        <f t="shared" si="4"/>
        <v>#NUM!</v>
      </c>
    </row>
    <row r="43" spans="1:23" x14ac:dyDescent="0.25">
      <c r="A43" s="12" t="s">
        <v>9</v>
      </c>
      <c r="B43" s="44"/>
      <c r="C43" s="45"/>
      <c r="D43" s="45"/>
      <c r="E43" s="45"/>
      <c r="F43" s="45"/>
      <c r="G43" s="45"/>
      <c r="H43" s="45"/>
      <c r="I43" s="45"/>
      <c r="J43" s="45"/>
      <c r="K43" s="46"/>
      <c r="M43" s="18" t="e">
        <f t="shared" si="5"/>
        <v>#N/A</v>
      </c>
      <c r="N43" s="17" t="e">
        <f t="shared" si="6"/>
        <v>#N/A</v>
      </c>
      <c r="U43" s="18" t="e">
        <f t="shared" si="2"/>
        <v>#N/A</v>
      </c>
      <c r="V43" s="18">
        <f t="shared" si="3"/>
        <v>0</v>
      </c>
      <c r="W43" s="18" t="e">
        <f t="shared" si="4"/>
        <v>#NUM!</v>
      </c>
    </row>
    <row r="44" spans="1:23" ht="15.75" thickBot="1" x14ac:dyDescent="0.3">
      <c r="A44" s="12" t="s">
        <v>9</v>
      </c>
      <c r="B44" s="44"/>
      <c r="C44" s="45"/>
      <c r="D44" s="45"/>
      <c r="E44" s="45"/>
      <c r="F44" s="45"/>
      <c r="G44" s="45"/>
      <c r="H44" s="45"/>
      <c r="I44" s="45"/>
      <c r="J44" s="45"/>
      <c r="K44" s="46"/>
      <c r="M44" s="18" t="e">
        <f t="shared" si="5"/>
        <v>#N/A</v>
      </c>
      <c r="N44" s="17" t="e">
        <f t="shared" si="6"/>
        <v>#N/A</v>
      </c>
      <c r="U44" s="18" t="e">
        <f t="shared" si="2"/>
        <v>#N/A</v>
      </c>
      <c r="V44" s="18">
        <f t="shared" si="3"/>
        <v>0</v>
      </c>
      <c r="W44" s="18" t="e">
        <f t="shared" si="4"/>
        <v>#NUM!</v>
      </c>
    </row>
    <row r="45" spans="1:23" ht="15.75" thickBot="1" x14ac:dyDescent="0.3">
      <c r="A45" s="13" t="s">
        <v>9</v>
      </c>
      <c r="B45" s="47"/>
      <c r="C45" s="48"/>
      <c r="D45" s="48"/>
      <c r="E45" s="48"/>
      <c r="F45" s="48"/>
      <c r="G45" s="48"/>
      <c r="H45" s="48"/>
      <c r="I45" s="48"/>
      <c r="J45" s="48"/>
      <c r="K45" s="49"/>
      <c r="M45" s="19" t="e">
        <f t="shared" si="5"/>
        <v>#N/A</v>
      </c>
      <c r="N45" s="21" t="e">
        <f t="shared" si="6"/>
        <v>#N/A</v>
      </c>
      <c r="O45" s="30" t="e">
        <f>COUNTIF($N36:$N45,TRUE)/(10 - COUNTIF($N36:$N45,"#N/A"))</f>
        <v>#DIV/0!</v>
      </c>
      <c r="U45" s="19" t="e">
        <f t="shared" si="2"/>
        <v>#N/A</v>
      </c>
      <c r="V45" s="19">
        <f t="shared" si="3"/>
        <v>0</v>
      </c>
      <c r="W45" s="19" t="e">
        <f t="shared" si="4"/>
        <v>#NUM!</v>
      </c>
    </row>
    <row r="46" spans="1:23" x14ac:dyDescent="0.25">
      <c r="A46" s="11" t="s">
        <v>10</v>
      </c>
      <c r="B46" s="41"/>
      <c r="C46" s="42"/>
      <c r="D46" s="42"/>
      <c r="E46" s="42"/>
      <c r="F46" s="42"/>
      <c r="G46" s="42"/>
      <c r="H46" s="42"/>
      <c r="I46" s="42"/>
      <c r="J46" s="42"/>
      <c r="K46" s="43"/>
      <c r="M46" s="16" t="e">
        <f t="shared" si="5"/>
        <v>#N/A</v>
      </c>
      <c r="N46" s="20" t="e">
        <f t="shared" si="6"/>
        <v>#N/A</v>
      </c>
      <c r="U46" s="16" t="e">
        <f t="shared" si="2"/>
        <v>#N/A</v>
      </c>
      <c r="V46" s="16">
        <f t="shared" si="3"/>
        <v>0</v>
      </c>
      <c r="W46" s="16" t="e">
        <f t="shared" si="4"/>
        <v>#NUM!</v>
      </c>
    </row>
    <row r="47" spans="1:23" x14ac:dyDescent="0.25">
      <c r="A47" s="12" t="s">
        <v>10</v>
      </c>
      <c r="B47" s="44"/>
      <c r="C47" s="45"/>
      <c r="D47" s="45"/>
      <c r="E47" s="45"/>
      <c r="F47" s="45"/>
      <c r="G47" s="45"/>
      <c r="H47" s="45"/>
      <c r="I47" s="45"/>
      <c r="J47" s="45"/>
      <c r="K47" s="46"/>
      <c r="M47" s="18" t="e">
        <f t="shared" si="5"/>
        <v>#N/A</v>
      </c>
      <c r="N47" s="17" t="e">
        <f t="shared" si="6"/>
        <v>#N/A</v>
      </c>
      <c r="U47" s="18" t="e">
        <f t="shared" si="2"/>
        <v>#N/A</v>
      </c>
      <c r="V47" s="18">
        <f t="shared" si="3"/>
        <v>0</v>
      </c>
      <c r="W47" s="18" t="e">
        <f t="shared" si="4"/>
        <v>#NUM!</v>
      </c>
    </row>
    <row r="48" spans="1:23" x14ac:dyDescent="0.25">
      <c r="A48" s="12" t="s">
        <v>10</v>
      </c>
      <c r="B48" s="44"/>
      <c r="C48" s="45"/>
      <c r="D48" s="45"/>
      <c r="E48" s="45"/>
      <c r="F48" s="45"/>
      <c r="G48" s="45"/>
      <c r="H48" s="45"/>
      <c r="I48" s="45"/>
      <c r="J48" s="45"/>
      <c r="K48" s="46"/>
      <c r="M48" s="18" t="e">
        <f t="shared" si="5"/>
        <v>#N/A</v>
      </c>
      <c r="N48" s="17" t="e">
        <f t="shared" si="6"/>
        <v>#N/A</v>
      </c>
      <c r="U48" s="18" t="e">
        <f t="shared" si="2"/>
        <v>#N/A</v>
      </c>
      <c r="V48" s="18">
        <f t="shared" si="3"/>
        <v>0</v>
      </c>
      <c r="W48" s="18" t="e">
        <f t="shared" si="4"/>
        <v>#NUM!</v>
      </c>
    </row>
    <row r="49" spans="1:23" x14ac:dyDescent="0.25">
      <c r="A49" s="12" t="s">
        <v>10</v>
      </c>
      <c r="B49" s="44"/>
      <c r="C49" s="45"/>
      <c r="D49" s="45"/>
      <c r="E49" s="45"/>
      <c r="F49" s="45"/>
      <c r="G49" s="45"/>
      <c r="H49" s="45"/>
      <c r="I49" s="45"/>
      <c r="J49" s="45"/>
      <c r="K49" s="46"/>
      <c r="M49" s="18" t="e">
        <f t="shared" si="5"/>
        <v>#N/A</v>
      </c>
      <c r="N49" s="17" t="e">
        <f t="shared" si="6"/>
        <v>#N/A</v>
      </c>
      <c r="U49" s="18" t="e">
        <f t="shared" si="2"/>
        <v>#N/A</v>
      </c>
      <c r="V49" s="18">
        <f t="shared" si="3"/>
        <v>0</v>
      </c>
      <c r="W49" s="18" t="e">
        <f t="shared" si="4"/>
        <v>#NUM!</v>
      </c>
    </row>
    <row r="50" spans="1:23" x14ac:dyDescent="0.25">
      <c r="A50" s="12" t="s">
        <v>10</v>
      </c>
      <c r="B50" s="44"/>
      <c r="C50" s="45"/>
      <c r="D50" s="45"/>
      <c r="E50" s="45"/>
      <c r="F50" s="45"/>
      <c r="G50" s="45"/>
      <c r="H50" s="45"/>
      <c r="I50" s="45"/>
      <c r="J50" s="45"/>
      <c r="K50" s="46"/>
      <c r="M50" s="18" t="e">
        <f t="shared" si="5"/>
        <v>#N/A</v>
      </c>
      <c r="N50" s="17" t="e">
        <f t="shared" si="6"/>
        <v>#N/A</v>
      </c>
      <c r="U50" s="18" t="e">
        <f t="shared" si="2"/>
        <v>#N/A</v>
      </c>
      <c r="V50" s="18">
        <f t="shared" si="3"/>
        <v>0</v>
      </c>
      <c r="W50" s="18" t="e">
        <f t="shared" si="4"/>
        <v>#NUM!</v>
      </c>
    </row>
    <row r="51" spans="1:23" x14ac:dyDescent="0.25">
      <c r="A51" s="12" t="s">
        <v>10</v>
      </c>
      <c r="B51" s="44"/>
      <c r="C51" s="45"/>
      <c r="D51" s="45"/>
      <c r="E51" s="45"/>
      <c r="F51" s="45"/>
      <c r="G51" s="45"/>
      <c r="H51" s="45"/>
      <c r="I51" s="45"/>
      <c r="J51" s="45"/>
      <c r="K51" s="46"/>
      <c r="M51" s="18" t="e">
        <f t="shared" si="5"/>
        <v>#N/A</v>
      </c>
      <c r="N51" s="17" t="e">
        <f t="shared" si="6"/>
        <v>#N/A</v>
      </c>
      <c r="U51" s="18" t="e">
        <f t="shared" si="2"/>
        <v>#N/A</v>
      </c>
      <c r="V51" s="18">
        <f t="shared" si="3"/>
        <v>0</v>
      </c>
      <c r="W51" s="18" t="e">
        <f t="shared" si="4"/>
        <v>#NUM!</v>
      </c>
    </row>
    <row r="52" spans="1:23" x14ac:dyDescent="0.25">
      <c r="A52" s="12" t="s">
        <v>10</v>
      </c>
      <c r="B52" s="44"/>
      <c r="C52" s="45"/>
      <c r="D52" s="45"/>
      <c r="E52" s="45"/>
      <c r="F52" s="45"/>
      <c r="G52" s="45"/>
      <c r="H52" s="45"/>
      <c r="I52" s="45"/>
      <c r="J52" s="45"/>
      <c r="K52" s="46"/>
      <c r="M52" s="18" t="e">
        <f t="shared" si="5"/>
        <v>#N/A</v>
      </c>
      <c r="N52" s="17" t="e">
        <f t="shared" si="6"/>
        <v>#N/A</v>
      </c>
      <c r="U52" s="18" t="e">
        <f t="shared" si="2"/>
        <v>#N/A</v>
      </c>
      <c r="V52" s="18">
        <f t="shared" si="3"/>
        <v>0</v>
      </c>
      <c r="W52" s="18" t="e">
        <f t="shared" si="4"/>
        <v>#NUM!</v>
      </c>
    </row>
    <row r="53" spans="1:23" x14ac:dyDescent="0.25">
      <c r="A53" s="12" t="s">
        <v>10</v>
      </c>
      <c r="B53" s="44"/>
      <c r="C53" s="45"/>
      <c r="D53" s="45"/>
      <c r="E53" s="45"/>
      <c r="F53" s="45"/>
      <c r="G53" s="45"/>
      <c r="H53" s="45"/>
      <c r="I53" s="45"/>
      <c r="J53" s="45"/>
      <c r="K53" s="46"/>
      <c r="M53" s="18" t="e">
        <f t="shared" si="5"/>
        <v>#N/A</v>
      </c>
      <c r="N53" s="17" t="e">
        <f t="shared" si="6"/>
        <v>#N/A</v>
      </c>
      <c r="U53" s="18" t="e">
        <f t="shared" si="2"/>
        <v>#N/A</v>
      </c>
      <c r="V53" s="18">
        <f t="shared" si="3"/>
        <v>0</v>
      </c>
      <c r="W53" s="18" t="e">
        <f t="shared" si="4"/>
        <v>#NUM!</v>
      </c>
    </row>
    <row r="54" spans="1:23" ht="15.75" thickBot="1" x14ac:dyDescent="0.3">
      <c r="A54" s="12" t="s">
        <v>10</v>
      </c>
      <c r="B54" s="44"/>
      <c r="C54" s="45"/>
      <c r="D54" s="45"/>
      <c r="E54" s="45"/>
      <c r="F54" s="45"/>
      <c r="G54" s="45"/>
      <c r="H54" s="45"/>
      <c r="I54" s="45"/>
      <c r="J54" s="45"/>
      <c r="K54" s="46"/>
      <c r="M54" s="18" t="e">
        <f t="shared" si="5"/>
        <v>#N/A</v>
      </c>
      <c r="N54" s="17" t="e">
        <f t="shared" si="6"/>
        <v>#N/A</v>
      </c>
      <c r="U54" s="18" t="e">
        <f t="shared" si="2"/>
        <v>#N/A</v>
      </c>
      <c r="V54" s="18">
        <f t="shared" si="3"/>
        <v>0</v>
      </c>
      <c r="W54" s="18" t="e">
        <f t="shared" si="4"/>
        <v>#NUM!</v>
      </c>
    </row>
    <row r="55" spans="1:23" ht="15.75" thickBot="1" x14ac:dyDescent="0.3">
      <c r="A55" s="13" t="s">
        <v>10</v>
      </c>
      <c r="B55" s="47"/>
      <c r="C55" s="48"/>
      <c r="D55" s="48"/>
      <c r="E55" s="48"/>
      <c r="F55" s="48"/>
      <c r="G55" s="48"/>
      <c r="H55" s="48"/>
      <c r="I55" s="48"/>
      <c r="J55" s="48"/>
      <c r="K55" s="49"/>
      <c r="M55" s="19" t="e">
        <f t="shared" si="5"/>
        <v>#N/A</v>
      </c>
      <c r="N55" s="21" t="e">
        <f t="shared" si="6"/>
        <v>#N/A</v>
      </c>
      <c r="O55" s="30" t="e">
        <f>COUNTIF($N46:$N55,TRUE)/(10 - COUNTIF($N46:$N55,"#N/A"))</f>
        <v>#DIV/0!</v>
      </c>
      <c r="U55" s="19" t="e">
        <f t="shared" si="2"/>
        <v>#N/A</v>
      </c>
      <c r="V55" s="19">
        <f t="shared" si="3"/>
        <v>0</v>
      </c>
      <c r="W55" s="19" t="e">
        <f t="shared" si="4"/>
        <v>#NUM!</v>
      </c>
    </row>
    <row r="56" spans="1:23" x14ac:dyDescent="0.25">
      <c r="A56" s="11" t="s">
        <v>11</v>
      </c>
      <c r="B56" s="41"/>
      <c r="C56" s="42"/>
      <c r="D56" s="42"/>
      <c r="E56" s="42"/>
      <c r="F56" s="42"/>
      <c r="G56" s="42"/>
      <c r="H56" s="42"/>
      <c r="I56" s="42"/>
      <c r="J56" s="42"/>
      <c r="K56" s="43"/>
      <c r="M56" s="16" t="e">
        <f t="shared" si="5"/>
        <v>#N/A</v>
      </c>
      <c r="N56" s="20" t="e">
        <f t="shared" si="6"/>
        <v>#N/A</v>
      </c>
      <c r="U56" s="16" t="e">
        <f t="shared" si="2"/>
        <v>#N/A</v>
      </c>
      <c r="V56" s="16">
        <f t="shared" si="3"/>
        <v>0</v>
      </c>
      <c r="W56" s="16" t="e">
        <f t="shared" si="4"/>
        <v>#NUM!</v>
      </c>
    </row>
    <row r="57" spans="1:23" x14ac:dyDescent="0.25">
      <c r="A57" s="12" t="s">
        <v>11</v>
      </c>
      <c r="B57" s="44"/>
      <c r="C57" s="45"/>
      <c r="D57" s="45"/>
      <c r="E57" s="45"/>
      <c r="F57" s="45"/>
      <c r="G57" s="45"/>
      <c r="H57" s="45"/>
      <c r="I57" s="45"/>
      <c r="J57" s="45"/>
      <c r="K57" s="46"/>
      <c r="M57" s="18" t="e">
        <f t="shared" si="5"/>
        <v>#N/A</v>
      </c>
      <c r="N57" s="17" t="e">
        <f t="shared" si="6"/>
        <v>#N/A</v>
      </c>
      <c r="U57" s="18" t="e">
        <f t="shared" si="2"/>
        <v>#N/A</v>
      </c>
      <c r="V57" s="18">
        <f t="shared" si="3"/>
        <v>0</v>
      </c>
      <c r="W57" s="18" t="e">
        <f t="shared" si="4"/>
        <v>#NUM!</v>
      </c>
    </row>
    <row r="58" spans="1:23" x14ac:dyDescent="0.25">
      <c r="A58" s="12" t="s">
        <v>11</v>
      </c>
      <c r="B58" s="44"/>
      <c r="C58" s="45"/>
      <c r="D58" s="45"/>
      <c r="E58" s="45"/>
      <c r="F58" s="45"/>
      <c r="G58" s="45"/>
      <c r="H58" s="45"/>
      <c r="I58" s="45"/>
      <c r="J58" s="45"/>
      <c r="K58" s="46"/>
      <c r="M58" s="18" t="e">
        <f t="shared" si="5"/>
        <v>#N/A</v>
      </c>
      <c r="N58" s="17" t="e">
        <f t="shared" si="6"/>
        <v>#N/A</v>
      </c>
      <c r="U58" s="18" t="e">
        <f t="shared" si="2"/>
        <v>#N/A</v>
      </c>
      <c r="V58" s="18">
        <f t="shared" si="3"/>
        <v>0</v>
      </c>
      <c r="W58" s="18" t="e">
        <f t="shared" si="4"/>
        <v>#NUM!</v>
      </c>
    </row>
    <row r="59" spans="1:23" x14ac:dyDescent="0.25">
      <c r="A59" s="12" t="s">
        <v>11</v>
      </c>
      <c r="B59" s="44"/>
      <c r="C59" s="45"/>
      <c r="D59" s="45"/>
      <c r="E59" s="45"/>
      <c r="F59" s="45"/>
      <c r="G59" s="45"/>
      <c r="H59" s="45"/>
      <c r="I59" s="45"/>
      <c r="J59" s="45"/>
      <c r="K59" s="46"/>
      <c r="M59" s="18" t="e">
        <f t="shared" si="5"/>
        <v>#N/A</v>
      </c>
      <c r="N59" s="17" t="e">
        <f t="shared" si="6"/>
        <v>#N/A</v>
      </c>
      <c r="U59" s="18" t="e">
        <f t="shared" si="2"/>
        <v>#N/A</v>
      </c>
      <c r="V59" s="18">
        <f t="shared" si="3"/>
        <v>0</v>
      </c>
      <c r="W59" s="18" t="e">
        <f t="shared" si="4"/>
        <v>#NUM!</v>
      </c>
    </row>
    <row r="60" spans="1:23" x14ac:dyDescent="0.25">
      <c r="A60" s="12" t="s">
        <v>11</v>
      </c>
      <c r="B60" s="44"/>
      <c r="C60" s="45"/>
      <c r="D60" s="45"/>
      <c r="E60" s="45"/>
      <c r="F60" s="45"/>
      <c r="G60" s="45"/>
      <c r="H60" s="45"/>
      <c r="I60" s="45"/>
      <c r="J60" s="45"/>
      <c r="K60" s="46"/>
      <c r="M60" s="18" t="e">
        <f t="shared" si="5"/>
        <v>#N/A</v>
      </c>
      <c r="N60" s="17" t="e">
        <f t="shared" si="6"/>
        <v>#N/A</v>
      </c>
      <c r="U60" s="18" t="e">
        <f t="shared" si="2"/>
        <v>#N/A</v>
      </c>
      <c r="V60" s="18">
        <f t="shared" si="3"/>
        <v>0</v>
      </c>
      <c r="W60" s="18" t="e">
        <f t="shared" si="4"/>
        <v>#NUM!</v>
      </c>
    </row>
    <row r="61" spans="1:23" x14ac:dyDescent="0.25">
      <c r="A61" s="12" t="s">
        <v>11</v>
      </c>
      <c r="B61" s="44"/>
      <c r="C61" s="45"/>
      <c r="D61" s="45"/>
      <c r="E61" s="45"/>
      <c r="F61" s="45"/>
      <c r="G61" s="45"/>
      <c r="H61" s="45"/>
      <c r="I61" s="45"/>
      <c r="J61" s="45"/>
      <c r="K61" s="46"/>
      <c r="M61" s="18" t="e">
        <f t="shared" si="5"/>
        <v>#N/A</v>
      </c>
      <c r="N61" s="17" t="e">
        <f t="shared" si="6"/>
        <v>#N/A</v>
      </c>
      <c r="U61" s="18" t="e">
        <f t="shared" si="2"/>
        <v>#N/A</v>
      </c>
      <c r="V61" s="18">
        <f t="shared" si="3"/>
        <v>0</v>
      </c>
      <c r="W61" s="18" t="e">
        <f t="shared" si="4"/>
        <v>#NUM!</v>
      </c>
    </row>
    <row r="62" spans="1:23" x14ac:dyDescent="0.25">
      <c r="A62" s="12" t="s">
        <v>11</v>
      </c>
      <c r="B62" s="44"/>
      <c r="C62" s="45"/>
      <c r="D62" s="45"/>
      <c r="E62" s="45"/>
      <c r="F62" s="45"/>
      <c r="G62" s="45"/>
      <c r="H62" s="45"/>
      <c r="I62" s="45"/>
      <c r="J62" s="45"/>
      <c r="K62" s="46"/>
      <c r="M62" s="18" t="e">
        <f t="shared" si="5"/>
        <v>#N/A</v>
      </c>
      <c r="N62" s="17" t="e">
        <f t="shared" si="6"/>
        <v>#N/A</v>
      </c>
      <c r="U62" s="18" t="e">
        <f t="shared" si="2"/>
        <v>#N/A</v>
      </c>
      <c r="V62" s="18">
        <f t="shared" si="3"/>
        <v>0</v>
      </c>
      <c r="W62" s="18" t="e">
        <f t="shared" si="4"/>
        <v>#NUM!</v>
      </c>
    </row>
    <row r="63" spans="1:23" x14ac:dyDescent="0.25">
      <c r="A63" s="12" t="s">
        <v>11</v>
      </c>
      <c r="B63" s="44"/>
      <c r="C63" s="45"/>
      <c r="D63" s="45"/>
      <c r="E63" s="45"/>
      <c r="F63" s="45"/>
      <c r="G63" s="45"/>
      <c r="H63" s="45"/>
      <c r="I63" s="45"/>
      <c r="J63" s="45"/>
      <c r="K63" s="46"/>
      <c r="M63" s="18" t="e">
        <f t="shared" si="5"/>
        <v>#N/A</v>
      </c>
      <c r="N63" s="17" t="e">
        <f t="shared" si="6"/>
        <v>#N/A</v>
      </c>
      <c r="U63" s="18" t="e">
        <f t="shared" si="2"/>
        <v>#N/A</v>
      </c>
      <c r="V63" s="18">
        <f t="shared" si="3"/>
        <v>0</v>
      </c>
      <c r="W63" s="18" t="e">
        <f t="shared" si="4"/>
        <v>#NUM!</v>
      </c>
    </row>
    <row r="64" spans="1:23" ht="15.75" thickBot="1" x14ac:dyDescent="0.3">
      <c r="A64" s="12" t="s">
        <v>11</v>
      </c>
      <c r="B64" s="44"/>
      <c r="C64" s="45"/>
      <c r="D64" s="45"/>
      <c r="E64" s="45"/>
      <c r="F64" s="45"/>
      <c r="G64" s="45"/>
      <c r="H64" s="45"/>
      <c r="I64" s="45"/>
      <c r="J64" s="45"/>
      <c r="K64" s="46"/>
      <c r="M64" s="18" t="e">
        <f t="shared" si="5"/>
        <v>#N/A</v>
      </c>
      <c r="N64" s="17" t="e">
        <f t="shared" si="6"/>
        <v>#N/A</v>
      </c>
      <c r="U64" s="18" t="e">
        <f t="shared" si="2"/>
        <v>#N/A</v>
      </c>
      <c r="V64" s="18">
        <f t="shared" si="3"/>
        <v>0</v>
      </c>
      <c r="W64" s="18" t="e">
        <f t="shared" si="4"/>
        <v>#NUM!</v>
      </c>
    </row>
    <row r="65" spans="1:23" ht="15.75" thickBot="1" x14ac:dyDescent="0.3">
      <c r="A65" s="13" t="s">
        <v>11</v>
      </c>
      <c r="B65" s="47"/>
      <c r="C65" s="48"/>
      <c r="D65" s="48"/>
      <c r="E65" s="48"/>
      <c r="F65" s="48"/>
      <c r="G65" s="48"/>
      <c r="H65" s="48"/>
      <c r="I65" s="48"/>
      <c r="J65" s="48"/>
      <c r="K65" s="49"/>
      <c r="M65" s="19" t="e">
        <f t="shared" si="5"/>
        <v>#N/A</v>
      </c>
      <c r="N65" s="21" t="e">
        <f t="shared" si="6"/>
        <v>#N/A</v>
      </c>
      <c r="O65" s="30" t="e">
        <f>COUNTIF($N56:$N65,TRUE)/(10 - COUNTIF($N56:$N65,"#N/A"))</f>
        <v>#DIV/0!</v>
      </c>
      <c r="U65" s="19" t="e">
        <f t="shared" si="2"/>
        <v>#N/A</v>
      </c>
      <c r="V65" s="19">
        <f t="shared" si="3"/>
        <v>0</v>
      </c>
      <c r="W65" s="19" t="e">
        <f t="shared" si="4"/>
        <v>#NUM!</v>
      </c>
    </row>
    <row r="66" spans="1:23" x14ac:dyDescent="0.25">
      <c r="A66" s="11" t="s">
        <v>12</v>
      </c>
      <c r="B66" s="41"/>
      <c r="C66" s="42"/>
      <c r="D66" s="42"/>
      <c r="E66" s="42"/>
      <c r="F66" s="42"/>
      <c r="G66" s="42"/>
      <c r="H66" s="42"/>
      <c r="I66" s="42"/>
      <c r="J66" s="42"/>
      <c r="K66" s="43"/>
      <c r="M66" s="16" t="e">
        <f t="shared" si="5"/>
        <v>#N/A</v>
      </c>
      <c r="N66" s="20" t="e">
        <f t="shared" si="6"/>
        <v>#N/A</v>
      </c>
      <c r="U66" s="16" t="e">
        <f t="shared" si="2"/>
        <v>#N/A</v>
      </c>
      <c r="V66" s="16">
        <f t="shared" si="3"/>
        <v>0</v>
      </c>
      <c r="W66" s="16" t="e">
        <f t="shared" si="4"/>
        <v>#NUM!</v>
      </c>
    </row>
    <row r="67" spans="1:23" x14ac:dyDescent="0.25">
      <c r="A67" s="12" t="s">
        <v>12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M67" s="18" t="e">
        <f t="shared" si="5"/>
        <v>#N/A</v>
      </c>
      <c r="N67" s="17" t="e">
        <f t="shared" si="6"/>
        <v>#N/A</v>
      </c>
      <c r="U67" s="18" t="e">
        <f t="shared" si="2"/>
        <v>#N/A</v>
      </c>
      <c r="V67" s="18">
        <f t="shared" si="3"/>
        <v>0</v>
      </c>
      <c r="W67" s="18" t="e">
        <f t="shared" si="4"/>
        <v>#NUM!</v>
      </c>
    </row>
    <row r="68" spans="1:23" x14ac:dyDescent="0.25">
      <c r="A68" s="12" t="s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M68" s="18" t="e">
        <f t="shared" si="5"/>
        <v>#N/A</v>
      </c>
      <c r="N68" s="17" t="e">
        <f t="shared" si="6"/>
        <v>#N/A</v>
      </c>
      <c r="U68" s="18" t="e">
        <f t="shared" si="2"/>
        <v>#N/A</v>
      </c>
      <c r="V68" s="18">
        <f t="shared" si="3"/>
        <v>0</v>
      </c>
      <c r="W68" s="18" t="e">
        <f t="shared" si="4"/>
        <v>#NUM!</v>
      </c>
    </row>
    <row r="69" spans="1:23" x14ac:dyDescent="0.25">
      <c r="A69" s="12" t="s">
        <v>12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M69" s="18" t="e">
        <f t="shared" si="5"/>
        <v>#N/A</v>
      </c>
      <c r="N69" s="17" t="e">
        <f t="shared" si="6"/>
        <v>#N/A</v>
      </c>
      <c r="U69" s="18" t="e">
        <f t="shared" si="2"/>
        <v>#N/A</v>
      </c>
      <c r="V69" s="18">
        <f t="shared" si="3"/>
        <v>0</v>
      </c>
      <c r="W69" s="18" t="e">
        <f t="shared" si="4"/>
        <v>#NUM!</v>
      </c>
    </row>
    <row r="70" spans="1:23" x14ac:dyDescent="0.25">
      <c r="A70" s="12" t="s">
        <v>12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M70" s="18" t="e">
        <f t="shared" ref="M70:M105" si="7">INDEX($B$5:$K$5,MATCH(MIN($B70:$K70),$B70:$K70,0))</f>
        <v>#N/A</v>
      </c>
      <c r="N70" s="17" t="e">
        <f t="shared" ref="N70:N105" si="8">$M70 = $A70</f>
        <v>#N/A</v>
      </c>
      <c r="U70" s="18" t="e">
        <f t="shared" ref="U70:U105" si="9">INDEX($B$5:$K$5,MATCH(MIN($B70:$K70),$B70:$K70,0))</f>
        <v>#N/A</v>
      </c>
      <c r="V70" s="18">
        <f t="shared" si="3"/>
        <v>0</v>
      </c>
      <c r="W70" s="18" t="e">
        <f t="shared" si="4"/>
        <v>#NUM!</v>
      </c>
    </row>
    <row r="71" spans="1:23" x14ac:dyDescent="0.25">
      <c r="A71" s="12" t="s">
        <v>12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M71" s="18" t="e">
        <f t="shared" si="7"/>
        <v>#N/A</v>
      </c>
      <c r="N71" s="17" t="e">
        <f t="shared" si="8"/>
        <v>#N/A</v>
      </c>
      <c r="U71" s="18" t="e">
        <f t="shared" si="9"/>
        <v>#N/A</v>
      </c>
      <c r="V71" s="18">
        <f t="shared" ref="V71:V105" si="10">MIN(B71:K71)</f>
        <v>0</v>
      </c>
      <c r="W71" s="18" t="e">
        <f t="shared" ref="W71:W105" si="11">SMALL(B71:K71,2)-V71</f>
        <v>#NUM!</v>
      </c>
    </row>
    <row r="72" spans="1:23" x14ac:dyDescent="0.25">
      <c r="A72" s="12" t="s">
        <v>12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M72" s="18" t="e">
        <f t="shared" si="7"/>
        <v>#N/A</v>
      </c>
      <c r="N72" s="17" t="e">
        <f t="shared" si="8"/>
        <v>#N/A</v>
      </c>
      <c r="U72" s="18" t="e">
        <f t="shared" si="9"/>
        <v>#N/A</v>
      </c>
      <c r="V72" s="18">
        <f t="shared" si="10"/>
        <v>0</v>
      </c>
      <c r="W72" s="18" t="e">
        <f t="shared" si="11"/>
        <v>#NUM!</v>
      </c>
    </row>
    <row r="73" spans="1:23" x14ac:dyDescent="0.25">
      <c r="A73" s="12" t="s">
        <v>12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M73" s="18" t="e">
        <f t="shared" si="7"/>
        <v>#N/A</v>
      </c>
      <c r="N73" s="17" t="e">
        <f t="shared" si="8"/>
        <v>#N/A</v>
      </c>
      <c r="U73" s="18" t="e">
        <f t="shared" si="9"/>
        <v>#N/A</v>
      </c>
      <c r="V73" s="18">
        <f t="shared" si="10"/>
        <v>0</v>
      </c>
      <c r="W73" s="18" t="e">
        <f t="shared" si="11"/>
        <v>#NUM!</v>
      </c>
    </row>
    <row r="74" spans="1:23" ht="15.75" thickBot="1" x14ac:dyDescent="0.3">
      <c r="A74" s="12" t="s">
        <v>12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M74" s="18" t="e">
        <f t="shared" si="7"/>
        <v>#N/A</v>
      </c>
      <c r="N74" s="17" t="e">
        <f t="shared" si="8"/>
        <v>#N/A</v>
      </c>
      <c r="U74" s="18" t="e">
        <f t="shared" si="9"/>
        <v>#N/A</v>
      </c>
      <c r="V74" s="18">
        <f t="shared" si="10"/>
        <v>0</v>
      </c>
      <c r="W74" s="18" t="e">
        <f t="shared" si="11"/>
        <v>#NUM!</v>
      </c>
    </row>
    <row r="75" spans="1:23" ht="15.75" thickBot="1" x14ac:dyDescent="0.3">
      <c r="A75" s="13" t="s">
        <v>12</v>
      </c>
      <c r="B75" s="47"/>
      <c r="C75" s="48"/>
      <c r="D75" s="48"/>
      <c r="E75" s="48"/>
      <c r="F75" s="48"/>
      <c r="G75" s="48"/>
      <c r="H75" s="48"/>
      <c r="I75" s="48"/>
      <c r="J75" s="48"/>
      <c r="K75" s="49"/>
      <c r="M75" s="19" t="e">
        <f t="shared" si="7"/>
        <v>#N/A</v>
      </c>
      <c r="N75" s="21" t="e">
        <f t="shared" si="8"/>
        <v>#N/A</v>
      </c>
      <c r="O75" s="30" t="e">
        <f>COUNTIF($N66:$N75,TRUE)/(10 - COUNTIF($N66:$N75,"#N/A"))</f>
        <v>#DIV/0!</v>
      </c>
      <c r="U75" s="19" t="e">
        <f t="shared" si="9"/>
        <v>#N/A</v>
      </c>
      <c r="V75" s="19">
        <f t="shared" si="10"/>
        <v>0</v>
      </c>
      <c r="W75" s="19" t="e">
        <f t="shared" si="11"/>
        <v>#NUM!</v>
      </c>
    </row>
    <row r="76" spans="1:23" x14ac:dyDescent="0.25">
      <c r="A76" s="11" t="s">
        <v>13</v>
      </c>
      <c r="B76" s="41"/>
      <c r="C76" s="42"/>
      <c r="D76" s="42"/>
      <c r="E76" s="42"/>
      <c r="F76" s="42"/>
      <c r="G76" s="42"/>
      <c r="H76" s="42"/>
      <c r="I76" s="42"/>
      <c r="J76" s="42"/>
      <c r="K76" s="43"/>
      <c r="M76" s="16" t="e">
        <f t="shared" si="7"/>
        <v>#N/A</v>
      </c>
      <c r="N76" s="20" t="e">
        <f t="shared" si="8"/>
        <v>#N/A</v>
      </c>
      <c r="U76" s="16" t="e">
        <f t="shared" si="9"/>
        <v>#N/A</v>
      </c>
      <c r="V76" s="16">
        <f t="shared" si="10"/>
        <v>0</v>
      </c>
      <c r="W76" s="16" t="e">
        <f t="shared" si="11"/>
        <v>#NUM!</v>
      </c>
    </row>
    <row r="77" spans="1:23" x14ac:dyDescent="0.25">
      <c r="A77" s="12" t="s">
        <v>13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M77" s="18" t="e">
        <f t="shared" si="7"/>
        <v>#N/A</v>
      </c>
      <c r="N77" s="17" t="e">
        <f t="shared" si="8"/>
        <v>#N/A</v>
      </c>
      <c r="U77" s="18" t="e">
        <f t="shared" si="9"/>
        <v>#N/A</v>
      </c>
      <c r="V77" s="18">
        <f t="shared" si="10"/>
        <v>0</v>
      </c>
      <c r="W77" s="18" t="e">
        <f t="shared" si="11"/>
        <v>#NUM!</v>
      </c>
    </row>
    <row r="78" spans="1:23" x14ac:dyDescent="0.25">
      <c r="A78" s="12" t="s">
        <v>13</v>
      </c>
      <c r="B78" s="44"/>
      <c r="C78" s="45"/>
      <c r="D78" s="45"/>
      <c r="E78" s="45"/>
      <c r="F78" s="45"/>
      <c r="G78" s="45"/>
      <c r="H78" s="45"/>
      <c r="I78" s="45"/>
      <c r="J78" s="45"/>
      <c r="K78" s="46"/>
      <c r="M78" s="18" t="e">
        <f t="shared" si="7"/>
        <v>#N/A</v>
      </c>
      <c r="N78" s="17" t="e">
        <f t="shared" si="8"/>
        <v>#N/A</v>
      </c>
      <c r="U78" s="18" t="e">
        <f t="shared" si="9"/>
        <v>#N/A</v>
      </c>
      <c r="V78" s="18">
        <f t="shared" si="10"/>
        <v>0</v>
      </c>
      <c r="W78" s="18" t="e">
        <f t="shared" si="11"/>
        <v>#NUM!</v>
      </c>
    </row>
    <row r="79" spans="1:23" x14ac:dyDescent="0.25">
      <c r="A79" s="12" t="s">
        <v>13</v>
      </c>
      <c r="B79" s="44"/>
      <c r="C79" s="45"/>
      <c r="D79" s="45"/>
      <c r="E79" s="45"/>
      <c r="F79" s="45"/>
      <c r="G79" s="45"/>
      <c r="H79" s="45"/>
      <c r="I79" s="45"/>
      <c r="J79" s="45"/>
      <c r="K79" s="46"/>
      <c r="M79" s="18" t="e">
        <f t="shared" si="7"/>
        <v>#N/A</v>
      </c>
      <c r="N79" s="17" t="e">
        <f t="shared" si="8"/>
        <v>#N/A</v>
      </c>
      <c r="U79" s="18" t="e">
        <f t="shared" si="9"/>
        <v>#N/A</v>
      </c>
      <c r="V79" s="18">
        <f t="shared" si="10"/>
        <v>0</v>
      </c>
      <c r="W79" s="18" t="e">
        <f t="shared" si="11"/>
        <v>#NUM!</v>
      </c>
    </row>
    <row r="80" spans="1:23" x14ac:dyDescent="0.25">
      <c r="A80" s="12" t="s">
        <v>13</v>
      </c>
      <c r="B80" s="44"/>
      <c r="C80" s="45"/>
      <c r="D80" s="45"/>
      <c r="E80" s="45"/>
      <c r="F80" s="45"/>
      <c r="G80" s="45"/>
      <c r="H80" s="45"/>
      <c r="I80" s="45"/>
      <c r="J80" s="45"/>
      <c r="K80" s="46"/>
      <c r="M80" s="18" t="e">
        <f t="shared" si="7"/>
        <v>#N/A</v>
      </c>
      <c r="N80" s="17" t="e">
        <f t="shared" si="8"/>
        <v>#N/A</v>
      </c>
      <c r="U80" s="18" t="e">
        <f t="shared" si="9"/>
        <v>#N/A</v>
      </c>
      <c r="V80" s="18">
        <f t="shared" si="10"/>
        <v>0</v>
      </c>
      <c r="W80" s="18" t="e">
        <f t="shared" si="11"/>
        <v>#NUM!</v>
      </c>
    </row>
    <row r="81" spans="1:23" x14ac:dyDescent="0.25">
      <c r="A81" s="12" t="s">
        <v>13</v>
      </c>
      <c r="B81" s="44"/>
      <c r="C81" s="45"/>
      <c r="D81" s="45"/>
      <c r="E81" s="45"/>
      <c r="F81" s="45"/>
      <c r="G81" s="45"/>
      <c r="H81" s="45"/>
      <c r="I81" s="45"/>
      <c r="J81" s="45"/>
      <c r="K81" s="46"/>
      <c r="M81" s="18" t="e">
        <f t="shared" si="7"/>
        <v>#N/A</v>
      </c>
      <c r="N81" s="17" t="e">
        <f t="shared" si="8"/>
        <v>#N/A</v>
      </c>
      <c r="U81" s="18" t="e">
        <f t="shared" si="9"/>
        <v>#N/A</v>
      </c>
      <c r="V81" s="18">
        <f t="shared" si="10"/>
        <v>0</v>
      </c>
      <c r="W81" s="18" t="e">
        <f t="shared" si="11"/>
        <v>#NUM!</v>
      </c>
    </row>
    <row r="82" spans="1:23" x14ac:dyDescent="0.25">
      <c r="A82" s="12" t="s">
        <v>13</v>
      </c>
      <c r="B82" s="44"/>
      <c r="C82" s="45"/>
      <c r="D82" s="45"/>
      <c r="E82" s="45"/>
      <c r="F82" s="45"/>
      <c r="G82" s="45"/>
      <c r="H82" s="45"/>
      <c r="I82" s="45"/>
      <c r="J82" s="45"/>
      <c r="K82" s="46"/>
      <c r="M82" s="18" t="e">
        <f t="shared" si="7"/>
        <v>#N/A</v>
      </c>
      <c r="N82" s="17" t="e">
        <f t="shared" si="8"/>
        <v>#N/A</v>
      </c>
      <c r="U82" s="18" t="e">
        <f t="shared" si="9"/>
        <v>#N/A</v>
      </c>
      <c r="V82" s="18">
        <f t="shared" si="10"/>
        <v>0</v>
      </c>
      <c r="W82" s="18" t="e">
        <f t="shared" si="11"/>
        <v>#NUM!</v>
      </c>
    </row>
    <row r="83" spans="1:23" x14ac:dyDescent="0.25">
      <c r="A83" s="12" t="s">
        <v>13</v>
      </c>
      <c r="B83" s="44"/>
      <c r="C83" s="45"/>
      <c r="D83" s="45"/>
      <c r="E83" s="45"/>
      <c r="F83" s="45"/>
      <c r="G83" s="45"/>
      <c r="H83" s="45"/>
      <c r="I83" s="45"/>
      <c r="J83" s="45"/>
      <c r="K83" s="46"/>
      <c r="M83" s="18" t="e">
        <f t="shared" si="7"/>
        <v>#N/A</v>
      </c>
      <c r="N83" s="17" t="e">
        <f t="shared" si="8"/>
        <v>#N/A</v>
      </c>
      <c r="U83" s="18" t="e">
        <f t="shared" si="9"/>
        <v>#N/A</v>
      </c>
      <c r="V83" s="18">
        <f t="shared" si="10"/>
        <v>0</v>
      </c>
      <c r="W83" s="18" t="e">
        <f t="shared" si="11"/>
        <v>#NUM!</v>
      </c>
    </row>
    <row r="84" spans="1:23" ht="15.75" thickBot="1" x14ac:dyDescent="0.3">
      <c r="A84" s="12" t="s">
        <v>13</v>
      </c>
      <c r="B84" s="44"/>
      <c r="C84" s="45"/>
      <c r="D84" s="45"/>
      <c r="E84" s="45"/>
      <c r="F84" s="45"/>
      <c r="G84" s="45"/>
      <c r="H84" s="45"/>
      <c r="I84" s="45"/>
      <c r="J84" s="45"/>
      <c r="K84" s="46"/>
      <c r="M84" s="18" t="e">
        <f t="shared" si="7"/>
        <v>#N/A</v>
      </c>
      <c r="N84" s="17" t="e">
        <f t="shared" si="8"/>
        <v>#N/A</v>
      </c>
      <c r="U84" s="18" t="e">
        <f t="shared" si="9"/>
        <v>#N/A</v>
      </c>
      <c r="V84" s="18">
        <f t="shared" si="10"/>
        <v>0</v>
      </c>
      <c r="W84" s="18" t="e">
        <f t="shared" si="11"/>
        <v>#NUM!</v>
      </c>
    </row>
    <row r="85" spans="1:23" ht="15.75" thickBot="1" x14ac:dyDescent="0.3">
      <c r="A85" s="13" t="s">
        <v>13</v>
      </c>
      <c r="B85" s="47"/>
      <c r="C85" s="48"/>
      <c r="D85" s="48"/>
      <c r="E85" s="48"/>
      <c r="F85" s="48"/>
      <c r="G85" s="48"/>
      <c r="H85" s="48"/>
      <c r="I85" s="48"/>
      <c r="J85" s="48"/>
      <c r="K85" s="49"/>
      <c r="M85" s="19" t="e">
        <f t="shared" si="7"/>
        <v>#N/A</v>
      </c>
      <c r="N85" s="21" t="e">
        <f t="shared" si="8"/>
        <v>#N/A</v>
      </c>
      <c r="O85" s="30" t="e">
        <f>COUNTIF($N76:$N85,TRUE)/(10 - COUNTIF($N76:$N85,"#N/A"))</f>
        <v>#DIV/0!</v>
      </c>
      <c r="U85" s="19" t="e">
        <f t="shared" si="9"/>
        <v>#N/A</v>
      </c>
      <c r="V85" s="19">
        <f t="shared" si="10"/>
        <v>0</v>
      </c>
      <c r="W85" s="19" t="e">
        <f t="shared" si="11"/>
        <v>#NUM!</v>
      </c>
    </row>
    <row r="86" spans="1:23" x14ac:dyDescent="0.25">
      <c r="A86" s="11" t="s">
        <v>14</v>
      </c>
      <c r="B86" s="41"/>
      <c r="C86" s="42"/>
      <c r="D86" s="42"/>
      <c r="E86" s="42"/>
      <c r="F86" s="42"/>
      <c r="G86" s="42"/>
      <c r="H86" s="42"/>
      <c r="I86" s="42"/>
      <c r="J86" s="42"/>
      <c r="K86" s="43"/>
      <c r="M86" s="16" t="e">
        <f t="shared" si="7"/>
        <v>#N/A</v>
      </c>
      <c r="N86" s="20" t="e">
        <f t="shared" si="8"/>
        <v>#N/A</v>
      </c>
      <c r="U86" s="16" t="e">
        <f t="shared" si="9"/>
        <v>#N/A</v>
      </c>
      <c r="V86" s="16">
        <f t="shared" si="10"/>
        <v>0</v>
      </c>
      <c r="W86" s="16" t="e">
        <f t="shared" si="11"/>
        <v>#NUM!</v>
      </c>
    </row>
    <row r="87" spans="1:23" x14ac:dyDescent="0.25">
      <c r="A87" s="12" t="s">
        <v>14</v>
      </c>
      <c r="B87" s="44"/>
      <c r="C87" s="45"/>
      <c r="D87" s="45"/>
      <c r="E87" s="45"/>
      <c r="F87" s="45"/>
      <c r="G87" s="45"/>
      <c r="H87" s="45"/>
      <c r="I87" s="45"/>
      <c r="J87" s="45"/>
      <c r="K87" s="46"/>
      <c r="M87" s="18" t="e">
        <f t="shared" si="7"/>
        <v>#N/A</v>
      </c>
      <c r="N87" s="17" t="e">
        <f t="shared" si="8"/>
        <v>#N/A</v>
      </c>
      <c r="U87" s="18" t="e">
        <f t="shared" si="9"/>
        <v>#N/A</v>
      </c>
      <c r="V87" s="18">
        <f t="shared" si="10"/>
        <v>0</v>
      </c>
      <c r="W87" s="18" t="e">
        <f t="shared" si="11"/>
        <v>#NUM!</v>
      </c>
    </row>
    <row r="88" spans="1:23" x14ac:dyDescent="0.25">
      <c r="A88" s="12" t="s">
        <v>14</v>
      </c>
      <c r="B88" s="44"/>
      <c r="C88" s="45"/>
      <c r="D88" s="45"/>
      <c r="E88" s="45"/>
      <c r="F88" s="45"/>
      <c r="G88" s="45"/>
      <c r="H88" s="45"/>
      <c r="I88" s="45"/>
      <c r="J88" s="45"/>
      <c r="K88" s="46"/>
      <c r="M88" s="18" t="e">
        <f t="shared" si="7"/>
        <v>#N/A</v>
      </c>
      <c r="N88" s="17" t="e">
        <f t="shared" si="8"/>
        <v>#N/A</v>
      </c>
      <c r="U88" s="18" t="e">
        <f t="shared" si="9"/>
        <v>#N/A</v>
      </c>
      <c r="V88" s="18">
        <f t="shared" si="10"/>
        <v>0</v>
      </c>
      <c r="W88" s="18" t="e">
        <f t="shared" si="11"/>
        <v>#NUM!</v>
      </c>
    </row>
    <row r="89" spans="1:23" x14ac:dyDescent="0.25">
      <c r="A89" s="12" t="s">
        <v>14</v>
      </c>
      <c r="B89" s="44"/>
      <c r="C89" s="45"/>
      <c r="D89" s="45"/>
      <c r="E89" s="45"/>
      <c r="F89" s="45"/>
      <c r="G89" s="45"/>
      <c r="H89" s="45"/>
      <c r="I89" s="45"/>
      <c r="J89" s="45"/>
      <c r="K89" s="46"/>
      <c r="M89" s="18" t="e">
        <f t="shared" si="7"/>
        <v>#N/A</v>
      </c>
      <c r="N89" s="17" t="e">
        <f t="shared" si="8"/>
        <v>#N/A</v>
      </c>
      <c r="U89" s="18" t="e">
        <f t="shared" si="9"/>
        <v>#N/A</v>
      </c>
      <c r="V89" s="18">
        <f t="shared" si="10"/>
        <v>0</v>
      </c>
      <c r="W89" s="18" t="e">
        <f t="shared" si="11"/>
        <v>#NUM!</v>
      </c>
    </row>
    <row r="90" spans="1:23" x14ac:dyDescent="0.25">
      <c r="A90" s="12" t="s">
        <v>14</v>
      </c>
      <c r="B90" s="44"/>
      <c r="C90" s="45"/>
      <c r="D90" s="45"/>
      <c r="E90" s="45"/>
      <c r="F90" s="45"/>
      <c r="G90" s="45"/>
      <c r="H90" s="45"/>
      <c r="I90" s="45"/>
      <c r="J90" s="45"/>
      <c r="K90" s="46"/>
      <c r="M90" s="18" t="e">
        <f t="shared" si="7"/>
        <v>#N/A</v>
      </c>
      <c r="N90" s="17" t="e">
        <f t="shared" si="8"/>
        <v>#N/A</v>
      </c>
      <c r="U90" s="18" t="e">
        <f t="shared" si="9"/>
        <v>#N/A</v>
      </c>
      <c r="V90" s="18">
        <f t="shared" si="10"/>
        <v>0</v>
      </c>
      <c r="W90" s="18" t="e">
        <f t="shared" si="11"/>
        <v>#NUM!</v>
      </c>
    </row>
    <row r="91" spans="1:23" x14ac:dyDescent="0.25">
      <c r="A91" s="12" t="s">
        <v>14</v>
      </c>
      <c r="B91" s="44"/>
      <c r="C91" s="45"/>
      <c r="D91" s="45"/>
      <c r="E91" s="45"/>
      <c r="F91" s="45"/>
      <c r="G91" s="45"/>
      <c r="H91" s="45"/>
      <c r="I91" s="45"/>
      <c r="J91" s="45"/>
      <c r="K91" s="46"/>
      <c r="M91" s="18" t="e">
        <f t="shared" si="7"/>
        <v>#N/A</v>
      </c>
      <c r="N91" s="17" t="e">
        <f t="shared" si="8"/>
        <v>#N/A</v>
      </c>
      <c r="U91" s="18" t="e">
        <f t="shared" si="9"/>
        <v>#N/A</v>
      </c>
      <c r="V91" s="18">
        <f t="shared" si="10"/>
        <v>0</v>
      </c>
      <c r="W91" s="18" t="e">
        <f t="shared" si="11"/>
        <v>#NUM!</v>
      </c>
    </row>
    <row r="92" spans="1:23" x14ac:dyDescent="0.25">
      <c r="A92" s="12" t="s">
        <v>14</v>
      </c>
      <c r="B92" s="44"/>
      <c r="C92" s="45"/>
      <c r="D92" s="45"/>
      <c r="E92" s="45"/>
      <c r="F92" s="45"/>
      <c r="G92" s="45"/>
      <c r="H92" s="45"/>
      <c r="I92" s="45"/>
      <c r="J92" s="45"/>
      <c r="K92" s="46"/>
      <c r="M92" s="18" t="e">
        <f t="shared" si="7"/>
        <v>#N/A</v>
      </c>
      <c r="N92" s="17" t="e">
        <f t="shared" si="8"/>
        <v>#N/A</v>
      </c>
      <c r="U92" s="18" t="e">
        <f t="shared" si="9"/>
        <v>#N/A</v>
      </c>
      <c r="V92" s="18">
        <f t="shared" si="10"/>
        <v>0</v>
      </c>
      <c r="W92" s="18" t="e">
        <f t="shared" si="11"/>
        <v>#NUM!</v>
      </c>
    </row>
    <row r="93" spans="1:23" x14ac:dyDescent="0.25">
      <c r="A93" s="12" t="s">
        <v>14</v>
      </c>
      <c r="B93" s="44"/>
      <c r="C93" s="45"/>
      <c r="D93" s="45"/>
      <c r="E93" s="45"/>
      <c r="F93" s="45"/>
      <c r="G93" s="45"/>
      <c r="H93" s="45"/>
      <c r="I93" s="45"/>
      <c r="J93" s="45"/>
      <c r="K93" s="46"/>
      <c r="M93" s="18" t="e">
        <f t="shared" si="7"/>
        <v>#N/A</v>
      </c>
      <c r="N93" s="17" t="e">
        <f t="shared" si="8"/>
        <v>#N/A</v>
      </c>
      <c r="U93" s="18" t="e">
        <f t="shared" si="9"/>
        <v>#N/A</v>
      </c>
      <c r="V93" s="18">
        <f t="shared" si="10"/>
        <v>0</v>
      </c>
      <c r="W93" s="18" t="e">
        <f t="shared" si="11"/>
        <v>#NUM!</v>
      </c>
    </row>
    <row r="94" spans="1:23" ht="15.75" thickBot="1" x14ac:dyDescent="0.3">
      <c r="A94" s="12" t="s">
        <v>14</v>
      </c>
      <c r="B94" s="44"/>
      <c r="C94" s="45"/>
      <c r="D94" s="45"/>
      <c r="E94" s="45"/>
      <c r="F94" s="45"/>
      <c r="G94" s="45"/>
      <c r="H94" s="45"/>
      <c r="I94" s="45"/>
      <c r="J94" s="45"/>
      <c r="K94" s="46"/>
      <c r="M94" s="18" t="e">
        <f t="shared" si="7"/>
        <v>#N/A</v>
      </c>
      <c r="N94" s="17" t="e">
        <f t="shared" si="8"/>
        <v>#N/A</v>
      </c>
      <c r="U94" s="18" t="e">
        <f t="shared" si="9"/>
        <v>#N/A</v>
      </c>
      <c r="V94" s="18">
        <f t="shared" si="10"/>
        <v>0</v>
      </c>
      <c r="W94" s="18" t="e">
        <f t="shared" si="11"/>
        <v>#NUM!</v>
      </c>
    </row>
    <row r="95" spans="1:23" ht="15.75" thickBot="1" x14ac:dyDescent="0.3">
      <c r="A95" s="13" t="s">
        <v>14</v>
      </c>
      <c r="B95" s="47"/>
      <c r="C95" s="48"/>
      <c r="D95" s="48"/>
      <c r="E95" s="48"/>
      <c r="F95" s="48"/>
      <c r="G95" s="48"/>
      <c r="H95" s="48"/>
      <c r="I95" s="48"/>
      <c r="J95" s="48"/>
      <c r="K95" s="49"/>
      <c r="M95" s="19" t="e">
        <f t="shared" si="7"/>
        <v>#N/A</v>
      </c>
      <c r="N95" s="21" t="e">
        <f t="shared" si="8"/>
        <v>#N/A</v>
      </c>
      <c r="O95" s="30" t="e">
        <f>COUNTIF($N86:$N95,TRUE)/(10 - COUNTIF($N86:$N95,"#N/A"))</f>
        <v>#DIV/0!</v>
      </c>
      <c r="U95" s="19" t="e">
        <f t="shared" si="9"/>
        <v>#N/A</v>
      </c>
      <c r="V95" s="19">
        <f t="shared" si="10"/>
        <v>0</v>
      </c>
      <c r="W95" s="19" t="e">
        <f t="shared" si="11"/>
        <v>#NUM!</v>
      </c>
    </row>
    <row r="96" spans="1:23" x14ac:dyDescent="0.25">
      <c r="A96" s="11" t="s">
        <v>15</v>
      </c>
      <c r="B96" s="41"/>
      <c r="C96" s="42"/>
      <c r="D96" s="42"/>
      <c r="E96" s="42"/>
      <c r="F96" s="42"/>
      <c r="G96" s="42"/>
      <c r="H96" s="42"/>
      <c r="I96" s="42"/>
      <c r="J96" s="42"/>
      <c r="K96" s="43"/>
      <c r="M96" s="16" t="e">
        <f t="shared" si="7"/>
        <v>#N/A</v>
      </c>
      <c r="N96" s="20" t="e">
        <f t="shared" si="8"/>
        <v>#N/A</v>
      </c>
      <c r="U96" s="16" t="e">
        <f t="shared" si="9"/>
        <v>#N/A</v>
      </c>
      <c r="V96" s="16">
        <f t="shared" si="10"/>
        <v>0</v>
      </c>
      <c r="W96" s="16" t="e">
        <f t="shared" si="11"/>
        <v>#NUM!</v>
      </c>
    </row>
    <row r="97" spans="1:23" x14ac:dyDescent="0.25">
      <c r="A97" s="12" t="s">
        <v>15</v>
      </c>
      <c r="B97" s="44"/>
      <c r="C97" s="45"/>
      <c r="D97" s="45"/>
      <c r="E97" s="45"/>
      <c r="F97" s="45"/>
      <c r="G97" s="45"/>
      <c r="H97" s="45"/>
      <c r="I97" s="45"/>
      <c r="J97" s="45"/>
      <c r="K97" s="46"/>
      <c r="M97" s="18" t="e">
        <f t="shared" si="7"/>
        <v>#N/A</v>
      </c>
      <c r="N97" s="17" t="e">
        <f t="shared" si="8"/>
        <v>#N/A</v>
      </c>
      <c r="U97" s="18" t="e">
        <f t="shared" si="9"/>
        <v>#N/A</v>
      </c>
      <c r="V97" s="18">
        <f t="shared" si="10"/>
        <v>0</v>
      </c>
      <c r="W97" s="18" t="e">
        <f t="shared" si="11"/>
        <v>#NUM!</v>
      </c>
    </row>
    <row r="98" spans="1:23" x14ac:dyDescent="0.25">
      <c r="A98" s="12" t="s">
        <v>15</v>
      </c>
      <c r="B98" s="44"/>
      <c r="C98" s="45"/>
      <c r="D98" s="45"/>
      <c r="E98" s="45"/>
      <c r="F98" s="45"/>
      <c r="G98" s="45"/>
      <c r="H98" s="45"/>
      <c r="I98" s="45"/>
      <c r="J98" s="45"/>
      <c r="K98" s="46"/>
      <c r="M98" s="18" t="e">
        <f t="shared" si="7"/>
        <v>#N/A</v>
      </c>
      <c r="N98" s="17" t="e">
        <f t="shared" si="8"/>
        <v>#N/A</v>
      </c>
      <c r="U98" s="18" t="e">
        <f t="shared" si="9"/>
        <v>#N/A</v>
      </c>
      <c r="V98" s="18">
        <f t="shared" si="10"/>
        <v>0</v>
      </c>
      <c r="W98" s="18" t="e">
        <f t="shared" si="11"/>
        <v>#NUM!</v>
      </c>
    </row>
    <row r="99" spans="1:23" x14ac:dyDescent="0.25">
      <c r="A99" s="12" t="s">
        <v>15</v>
      </c>
      <c r="B99" s="44"/>
      <c r="C99" s="45"/>
      <c r="D99" s="45"/>
      <c r="E99" s="45"/>
      <c r="F99" s="45"/>
      <c r="G99" s="45"/>
      <c r="H99" s="45"/>
      <c r="I99" s="45"/>
      <c r="J99" s="45"/>
      <c r="K99" s="46"/>
      <c r="M99" s="18" t="e">
        <f t="shared" si="7"/>
        <v>#N/A</v>
      </c>
      <c r="N99" s="17" t="e">
        <f t="shared" si="8"/>
        <v>#N/A</v>
      </c>
      <c r="U99" s="18" t="e">
        <f t="shared" si="9"/>
        <v>#N/A</v>
      </c>
      <c r="V99" s="18">
        <f t="shared" si="10"/>
        <v>0</v>
      </c>
      <c r="W99" s="18" t="e">
        <f t="shared" si="11"/>
        <v>#NUM!</v>
      </c>
    </row>
    <row r="100" spans="1:23" x14ac:dyDescent="0.25">
      <c r="A100" s="12" t="s">
        <v>15</v>
      </c>
      <c r="B100" s="44"/>
      <c r="C100" s="45"/>
      <c r="D100" s="45"/>
      <c r="E100" s="45"/>
      <c r="F100" s="45"/>
      <c r="G100" s="45"/>
      <c r="H100" s="45"/>
      <c r="I100" s="45"/>
      <c r="J100" s="45"/>
      <c r="K100" s="46"/>
      <c r="M100" s="18" t="e">
        <f t="shared" si="7"/>
        <v>#N/A</v>
      </c>
      <c r="N100" s="17" t="e">
        <f t="shared" si="8"/>
        <v>#N/A</v>
      </c>
      <c r="U100" s="18" t="e">
        <f t="shared" si="9"/>
        <v>#N/A</v>
      </c>
      <c r="V100" s="18">
        <f t="shared" si="10"/>
        <v>0</v>
      </c>
      <c r="W100" s="18" t="e">
        <f t="shared" si="11"/>
        <v>#NUM!</v>
      </c>
    </row>
    <row r="101" spans="1:23" x14ac:dyDescent="0.25">
      <c r="A101" s="12" t="s">
        <v>15</v>
      </c>
      <c r="B101" s="44"/>
      <c r="C101" s="45"/>
      <c r="D101" s="45"/>
      <c r="E101" s="45"/>
      <c r="F101" s="45"/>
      <c r="G101" s="45"/>
      <c r="H101" s="45"/>
      <c r="I101" s="45"/>
      <c r="J101" s="45"/>
      <c r="K101" s="46"/>
      <c r="M101" s="18" t="e">
        <f t="shared" si="7"/>
        <v>#N/A</v>
      </c>
      <c r="N101" s="17" t="e">
        <f t="shared" si="8"/>
        <v>#N/A</v>
      </c>
      <c r="U101" s="18" t="e">
        <f t="shared" si="9"/>
        <v>#N/A</v>
      </c>
      <c r="V101" s="18">
        <f t="shared" si="10"/>
        <v>0</v>
      </c>
      <c r="W101" s="18" t="e">
        <f t="shared" si="11"/>
        <v>#NUM!</v>
      </c>
    </row>
    <row r="102" spans="1:23" x14ac:dyDescent="0.25">
      <c r="A102" s="12" t="s">
        <v>15</v>
      </c>
      <c r="B102" s="44"/>
      <c r="C102" s="45"/>
      <c r="D102" s="45"/>
      <c r="E102" s="45"/>
      <c r="F102" s="45"/>
      <c r="G102" s="45"/>
      <c r="H102" s="45"/>
      <c r="I102" s="45"/>
      <c r="J102" s="45"/>
      <c r="K102" s="46"/>
      <c r="M102" s="18" t="e">
        <f t="shared" si="7"/>
        <v>#N/A</v>
      </c>
      <c r="N102" s="17" t="e">
        <f t="shared" si="8"/>
        <v>#N/A</v>
      </c>
      <c r="U102" s="18" t="e">
        <f t="shared" si="9"/>
        <v>#N/A</v>
      </c>
      <c r="V102" s="18">
        <f t="shared" si="10"/>
        <v>0</v>
      </c>
      <c r="W102" s="18" t="e">
        <f t="shared" si="11"/>
        <v>#NUM!</v>
      </c>
    </row>
    <row r="103" spans="1:23" x14ac:dyDescent="0.25">
      <c r="A103" s="12" t="s">
        <v>15</v>
      </c>
      <c r="B103" s="44"/>
      <c r="C103" s="45"/>
      <c r="D103" s="45"/>
      <c r="E103" s="45"/>
      <c r="F103" s="45"/>
      <c r="G103" s="45"/>
      <c r="H103" s="45"/>
      <c r="I103" s="45"/>
      <c r="J103" s="45"/>
      <c r="K103" s="46"/>
      <c r="M103" s="18" t="e">
        <f t="shared" si="7"/>
        <v>#N/A</v>
      </c>
      <c r="N103" s="17" t="e">
        <f t="shared" si="8"/>
        <v>#N/A</v>
      </c>
      <c r="U103" s="18" t="e">
        <f t="shared" si="9"/>
        <v>#N/A</v>
      </c>
      <c r="V103" s="18">
        <f t="shared" si="10"/>
        <v>0</v>
      </c>
      <c r="W103" s="18" t="e">
        <f t="shared" si="11"/>
        <v>#NUM!</v>
      </c>
    </row>
    <row r="104" spans="1:23" ht="15.75" thickBot="1" x14ac:dyDescent="0.3">
      <c r="A104" s="12" t="s">
        <v>15</v>
      </c>
      <c r="B104" s="44"/>
      <c r="C104" s="45"/>
      <c r="D104" s="45"/>
      <c r="E104" s="45"/>
      <c r="F104" s="45"/>
      <c r="G104" s="45"/>
      <c r="H104" s="45"/>
      <c r="I104" s="45"/>
      <c r="J104" s="45"/>
      <c r="K104" s="46"/>
      <c r="M104" s="18" t="e">
        <f t="shared" si="7"/>
        <v>#N/A</v>
      </c>
      <c r="N104" s="17" t="e">
        <f t="shared" si="8"/>
        <v>#N/A</v>
      </c>
      <c r="U104" s="18" t="e">
        <f t="shared" si="9"/>
        <v>#N/A</v>
      </c>
      <c r="V104" s="18">
        <f t="shared" si="10"/>
        <v>0</v>
      </c>
      <c r="W104" s="18" t="e">
        <f t="shared" si="11"/>
        <v>#NUM!</v>
      </c>
    </row>
    <row r="105" spans="1:23" ht="15.75" thickBot="1" x14ac:dyDescent="0.3">
      <c r="A105" s="13" t="s">
        <v>15</v>
      </c>
      <c r="B105" s="47"/>
      <c r="C105" s="48"/>
      <c r="D105" s="48"/>
      <c r="E105" s="48"/>
      <c r="F105" s="48"/>
      <c r="G105" s="48"/>
      <c r="H105" s="48"/>
      <c r="I105" s="48"/>
      <c r="J105" s="48"/>
      <c r="K105" s="49"/>
      <c r="M105" s="19" t="e">
        <f t="shared" si="7"/>
        <v>#N/A</v>
      </c>
      <c r="N105" s="21" t="e">
        <f t="shared" si="8"/>
        <v>#N/A</v>
      </c>
      <c r="O105" s="30" t="e">
        <f>COUNTIF($N96:$N105,TRUE)/(10 - COUNTIF($N96:$N105,"#N/A"))</f>
        <v>#DIV/0!</v>
      </c>
      <c r="U105" s="19" t="e">
        <f t="shared" si="9"/>
        <v>#N/A</v>
      </c>
      <c r="V105" s="19">
        <f t="shared" si="10"/>
        <v>0</v>
      </c>
      <c r="W105" s="19" t="e">
        <f t="shared" si="11"/>
        <v>#NUM!</v>
      </c>
    </row>
  </sheetData>
  <mergeCells count="2">
    <mergeCell ref="R17:S17"/>
    <mergeCell ref="B4:K4"/>
  </mergeCells>
  <conditionalFormatting sqref="B6:K6">
    <cfRule type="top10" dxfId="911" priority="1884" bottom="1" rank="1"/>
    <cfRule type="top10" dxfId="910" priority="1885" bottom="1" rank="2"/>
    <cfRule type="top10" dxfId="909" priority="1894" bottom="1" rank="3"/>
    <cfRule type="top10" dxfId="908" priority="1895" bottom="1" rank="4"/>
  </conditionalFormatting>
  <conditionalFormatting sqref="M6 A6">
    <cfRule type="duplicateValues" dxfId="907" priority="1479"/>
  </conditionalFormatting>
  <conditionalFormatting sqref="N6">
    <cfRule type="duplicateValues" dxfId="906" priority="1081"/>
  </conditionalFormatting>
  <conditionalFormatting sqref="B7:K7">
    <cfRule type="top10" dxfId="905" priority="1063" bottom="1" rank="1"/>
    <cfRule type="top10" dxfId="904" priority="1064" bottom="1" rank="2"/>
    <cfRule type="top10" dxfId="903" priority="1065" bottom="1" rank="3"/>
    <cfRule type="top10" dxfId="902" priority="1066" bottom="1" rank="4"/>
  </conditionalFormatting>
  <conditionalFormatting sqref="M7 A7">
    <cfRule type="duplicateValues" dxfId="901" priority="1062"/>
  </conditionalFormatting>
  <conditionalFormatting sqref="B8:K8">
    <cfRule type="top10" dxfId="900" priority="1051" bottom="1" rank="1"/>
    <cfRule type="top10" dxfId="899" priority="1052" bottom="1" rank="2"/>
    <cfRule type="top10" dxfId="898" priority="1053" bottom="1" rank="3"/>
    <cfRule type="top10" dxfId="897" priority="1054" bottom="1" rank="4"/>
  </conditionalFormatting>
  <conditionalFormatting sqref="M8 A8">
    <cfRule type="duplicateValues" dxfId="896" priority="1050"/>
  </conditionalFormatting>
  <conditionalFormatting sqref="B9:K9">
    <cfRule type="top10" dxfId="895" priority="1045" bottom="1" rank="1"/>
    <cfRule type="top10" dxfId="894" priority="1046" bottom="1" rank="2"/>
    <cfRule type="top10" dxfId="893" priority="1047" bottom="1" rank="3"/>
    <cfRule type="top10" dxfId="892" priority="1048" bottom="1" rank="4"/>
  </conditionalFormatting>
  <conditionalFormatting sqref="M9 A9">
    <cfRule type="duplicateValues" dxfId="891" priority="1044"/>
  </conditionalFormatting>
  <conditionalFormatting sqref="B10:K10">
    <cfRule type="top10" dxfId="890" priority="1039" bottom="1" rank="1"/>
    <cfRule type="top10" dxfId="889" priority="1040" bottom="1" rank="2"/>
    <cfRule type="top10" dxfId="888" priority="1041" bottom="1" rank="3"/>
    <cfRule type="top10" dxfId="887" priority="1042" bottom="1" rank="4"/>
  </conditionalFormatting>
  <conditionalFormatting sqref="M10 A10">
    <cfRule type="duplicateValues" dxfId="886" priority="1038"/>
  </conditionalFormatting>
  <conditionalFormatting sqref="B11:K11">
    <cfRule type="top10" dxfId="885" priority="1033" bottom="1" rank="1"/>
    <cfRule type="top10" dxfId="884" priority="1034" bottom="1" rank="2"/>
    <cfRule type="top10" dxfId="883" priority="1035" bottom="1" rank="3"/>
    <cfRule type="top10" dxfId="882" priority="1036" bottom="1" rank="4"/>
  </conditionalFormatting>
  <conditionalFormatting sqref="M11 A11">
    <cfRule type="duplicateValues" dxfId="881" priority="1032"/>
  </conditionalFormatting>
  <conditionalFormatting sqref="B12:K12">
    <cfRule type="top10" dxfId="880" priority="1027" bottom="1" rank="1"/>
    <cfRule type="top10" dxfId="879" priority="1028" bottom="1" rank="2"/>
    <cfRule type="top10" dxfId="878" priority="1029" bottom="1" rank="3"/>
    <cfRule type="top10" dxfId="877" priority="1030" bottom="1" rank="4"/>
  </conditionalFormatting>
  <conditionalFormatting sqref="M12 A12">
    <cfRule type="duplicateValues" dxfId="876" priority="1026"/>
  </conditionalFormatting>
  <conditionalFormatting sqref="B13:K13">
    <cfRule type="top10" dxfId="875" priority="1021" bottom="1" rank="1"/>
    <cfRule type="top10" dxfId="874" priority="1022" bottom="1" rank="2"/>
    <cfRule type="top10" dxfId="873" priority="1023" bottom="1" rank="3"/>
    <cfRule type="top10" dxfId="872" priority="1024" bottom="1" rank="4"/>
  </conditionalFormatting>
  <conditionalFormatting sqref="M13 A13">
    <cfRule type="duplicateValues" dxfId="871" priority="1020"/>
  </conditionalFormatting>
  <conditionalFormatting sqref="B14:K14">
    <cfRule type="top10" dxfId="870" priority="1015" bottom="1" rank="1"/>
    <cfRule type="top10" dxfId="869" priority="1016" bottom="1" rank="2"/>
    <cfRule type="top10" dxfId="868" priority="1017" bottom="1" rank="3"/>
    <cfRule type="top10" dxfId="867" priority="1018" bottom="1" rank="4"/>
  </conditionalFormatting>
  <conditionalFormatting sqref="M14 A14">
    <cfRule type="duplicateValues" dxfId="866" priority="1014"/>
  </conditionalFormatting>
  <conditionalFormatting sqref="B15:K15">
    <cfRule type="top10" dxfId="865" priority="1009" bottom="1" rank="1"/>
    <cfRule type="top10" dxfId="864" priority="1010" bottom="1" rank="2"/>
    <cfRule type="top10" dxfId="863" priority="1011" bottom="1" rank="3"/>
    <cfRule type="top10" dxfId="862" priority="1012" bottom="1" rank="4"/>
  </conditionalFormatting>
  <conditionalFormatting sqref="M15 A15">
    <cfRule type="duplicateValues" dxfId="861" priority="1008"/>
  </conditionalFormatting>
  <conditionalFormatting sqref="B16:K16">
    <cfRule type="top10" dxfId="860" priority="943" bottom="1" rank="1"/>
    <cfRule type="top10" dxfId="859" priority="944" bottom="1" rank="2"/>
    <cfRule type="top10" dxfId="858" priority="945" bottom="1" rank="3"/>
    <cfRule type="top10" dxfId="857" priority="946" bottom="1" rank="4"/>
  </conditionalFormatting>
  <conditionalFormatting sqref="M16 A16">
    <cfRule type="duplicateValues" dxfId="856" priority="942"/>
  </conditionalFormatting>
  <conditionalFormatting sqref="B17:K17">
    <cfRule type="top10" dxfId="855" priority="937" bottom="1" rank="1"/>
    <cfRule type="top10" dxfId="854" priority="938" bottom="1" rank="2"/>
    <cfRule type="top10" dxfId="853" priority="939" bottom="1" rank="3"/>
    <cfRule type="top10" dxfId="852" priority="940" bottom="1" rank="4"/>
  </conditionalFormatting>
  <conditionalFormatting sqref="M17 A17">
    <cfRule type="duplicateValues" dxfId="851" priority="936"/>
  </conditionalFormatting>
  <conditionalFormatting sqref="B18:K18">
    <cfRule type="top10" dxfId="850" priority="931" bottom="1" rank="1"/>
    <cfRule type="top10" dxfId="849" priority="932" bottom="1" rank="2"/>
    <cfRule type="top10" dxfId="848" priority="933" bottom="1" rank="3"/>
    <cfRule type="top10" dxfId="847" priority="934" bottom="1" rank="4"/>
  </conditionalFormatting>
  <conditionalFormatting sqref="M18 A18">
    <cfRule type="duplicateValues" dxfId="846" priority="930"/>
  </conditionalFormatting>
  <conditionalFormatting sqref="B19:K19">
    <cfRule type="top10" dxfId="845" priority="925" bottom="1" rank="1"/>
    <cfRule type="top10" dxfId="844" priority="926" bottom="1" rank="2"/>
    <cfRule type="top10" dxfId="843" priority="927" bottom="1" rank="3"/>
    <cfRule type="top10" dxfId="842" priority="928" bottom="1" rank="4"/>
  </conditionalFormatting>
  <conditionalFormatting sqref="M19 A19">
    <cfRule type="duplicateValues" dxfId="841" priority="924"/>
  </conditionalFormatting>
  <conditionalFormatting sqref="B20:K20">
    <cfRule type="top10" dxfId="840" priority="919" bottom="1" rank="1"/>
    <cfRule type="top10" dxfId="839" priority="920" bottom="1" rank="2"/>
    <cfRule type="top10" dxfId="838" priority="921" bottom="1" rank="3"/>
    <cfRule type="top10" dxfId="837" priority="922" bottom="1" rank="4"/>
  </conditionalFormatting>
  <conditionalFormatting sqref="M20 A20">
    <cfRule type="duplicateValues" dxfId="836" priority="918"/>
  </conditionalFormatting>
  <conditionalFormatting sqref="B21:K21">
    <cfRule type="top10" dxfId="835" priority="913" bottom="1" rank="1"/>
    <cfRule type="top10" dxfId="834" priority="914" bottom="1" rank="2"/>
    <cfRule type="top10" dxfId="833" priority="915" bottom="1" rank="3"/>
    <cfRule type="top10" dxfId="832" priority="916" bottom="1" rank="4"/>
  </conditionalFormatting>
  <conditionalFormatting sqref="M21 A21">
    <cfRule type="duplicateValues" dxfId="831" priority="912"/>
  </conditionalFormatting>
  <conditionalFormatting sqref="B22:K22">
    <cfRule type="top10" dxfId="830" priority="907" bottom="1" rank="1"/>
    <cfRule type="top10" dxfId="829" priority="908" bottom="1" rank="2"/>
    <cfRule type="top10" dxfId="828" priority="909" bottom="1" rank="3"/>
    <cfRule type="top10" dxfId="827" priority="910" bottom="1" rank="4"/>
  </conditionalFormatting>
  <conditionalFormatting sqref="M22 A22">
    <cfRule type="duplicateValues" dxfId="826" priority="906"/>
  </conditionalFormatting>
  <conditionalFormatting sqref="B23:K23">
    <cfRule type="top10" dxfId="825" priority="901" bottom="1" rank="1"/>
    <cfRule type="top10" dxfId="824" priority="902" bottom="1" rank="2"/>
    <cfRule type="top10" dxfId="823" priority="903" bottom="1" rank="3"/>
    <cfRule type="top10" dxfId="822" priority="904" bottom="1" rank="4"/>
  </conditionalFormatting>
  <conditionalFormatting sqref="M23 A23">
    <cfRule type="duplicateValues" dxfId="821" priority="900"/>
  </conditionalFormatting>
  <conditionalFormatting sqref="B24:K24">
    <cfRule type="top10" dxfId="820" priority="895" bottom="1" rank="1"/>
    <cfRule type="top10" dxfId="819" priority="896" bottom="1" rank="2"/>
    <cfRule type="top10" dxfId="818" priority="897" bottom="1" rank="3"/>
    <cfRule type="top10" dxfId="817" priority="898" bottom="1" rank="4"/>
  </conditionalFormatting>
  <conditionalFormatting sqref="M24 A24">
    <cfRule type="duplicateValues" dxfId="816" priority="894"/>
  </conditionalFormatting>
  <conditionalFormatting sqref="B25:K25">
    <cfRule type="top10" dxfId="815" priority="889" bottom="1" rank="1"/>
    <cfRule type="top10" dxfId="814" priority="890" bottom="1" rank="2"/>
    <cfRule type="top10" dxfId="813" priority="891" bottom="1" rank="3"/>
    <cfRule type="top10" dxfId="812" priority="892" bottom="1" rank="4"/>
  </conditionalFormatting>
  <conditionalFormatting sqref="M25 A25">
    <cfRule type="duplicateValues" dxfId="811" priority="888"/>
  </conditionalFormatting>
  <conditionalFormatting sqref="B26:K26">
    <cfRule type="top10" dxfId="810" priority="883" bottom="1" rank="1"/>
    <cfRule type="top10" dxfId="809" priority="884" bottom="1" rank="2"/>
    <cfRule type="top10" dxfId="808" priority="885" bottom="1" rank="3"/>
    <cfRule type="top10" dxfId="807" priority="886" bottom="1" rank="4"/>
  </conditionalFormatting>
  <conditionalFormatting sqref="M26 A26">
    <cfRule type="duplicateValues" dxfId="806" priority="882"/>
  </conditionalFormatting>
  <conditionalFormatting sqref="B27:K27">
    <cfRule type="top10" dxfId="805" priority="877" bottom="1" rank="1"/>
    <cfRule type="top10" dxfId="804" priority="878" bottom="1" rank="2"/>
    <cfRule type="top10" dxfId="803" priority="879" bottom="1" rank="3"/>
    <cfRule type="top10" dxfId="802" priority="880" bottom="1" rank="4"/>
  </conditionalFormatting>
  <conditionalFormatting sqref="M27 A27">
    <cfRule type="duplicateValues" dxfId="801" priority="876"/>
  </conditionalFormatting>
  <conditionalFormatting sqref="B28:K28">
    <cfRule type="top10" dxfId="800" priority="871" bottom="1" rank="1"/>
    <cfRule type="top10" dxfId="799" priority="872" bottom="1" rank="2"/>
    <cfRule type="top10" dxfId="798" priority="873" bottom="1" rank="3"/>
    <cfRule type="top10" dxfId="797" priority="874" bottom="1" rank="4"/>
  </conditionalFormatting>
  <conditionalFormatting sqref="M28 A28">
    <cfRule type="duplicateValues" dxfId="796" priority="870"/>
  </conditionalFormatting>
  <conditionalFormatting sqref="B29:K29">
    <cfRule type="top10" dxfId="795" priority="865" bottom="1" rank="1"/>
    <cfRule type="top10" dxfId="794" priority="866" bottom="1" rank="2"/>
    <cfRule type="top10" dxfId="793" priority="867" bottom="1" rank="3"/>
    <cfRule type="top10" dxfId="792" priority="868" bottom="1" rank="4"/>
  </conditionalFormatting>
  <conditionalFormatting sqref="M29 A29">
    <cfRule type="duplicateValues" dxfId="791" priority="864"/>
  </conditionalFormatting>
  <conditionalFormatting sqref="B30:K30">
    <cfRule type="top10" dxfId="790" priority="859" bottom="1" rank="1"/>
    <cfRule type="top10" dxfId="789" priority="860" bottom="1" rank="2"/>
    <cfRule type="top10" dxfId="788" priority="861" bottom="1" rank="3"/>
    <cfRule type="top10" dxfId="787" priority="862" bottom="1" rank="4"/>
  </conditionalFormatting>
  <conditionalFormatting sqref="M30 A30">
    <cfRule type="duplicateValues" dxfId="786" priority="858"/>
  </conditionalFormatting>
  <conditionalFormatting sqref="B31:K31">
    <cfRule type="top10" dxfId="785" priority="853" bottom="1" rank="1"/>
    <cfRule type="top10" dxfId="784" priority="854" bottom="1" rank="2"/>
    <cfRule type="top10" dxfId="783" priority="855" bottom="1" rank="3"/>
    <cfRule type="top10" dxfId="782" priority="856" bottom="1" rank="4"/>
  </conditionalFormatting>
  <conditionalFormatting sqref="M31 A31">
    <cfRule type="duplicateValues" dxfId="781" priority="852"/>
  </conditionalFormatting>
  <conditionalFormatting sqref="B32:K32">
    <cfRule type="top10" dxfId="780" priority="847" bottom="1" rank="1"/>
    <cfRule type="top10" dxfId="779" priority="848" bottom="1" rank="2"/>
    <cfRule type="top10" dxfId="778" priority="849" bottom="1" rank="3"/>
    <cfRule type="top10" dxfId="777" priority="850" bottom="1" rank="4"/>
  </conditionalFormatting>
  <conditionalFormatting sqref="M32 A32">
    <cfRule type="duplicateValues" dxfId="776" priority="846"/>
  </conditionalFormatting>
  <conditionalFormatting sqref="B33:K33">
    <cfRule type="top10" dxfId="775" priority="841" bottom="1" rank="1"/>
    <cfRule type="top10" dxfId="774" priority="842" bottom="1" rank="2"/>
    <cfRule type="top10" dxfId="773" priority="843" bottom="1" rank="3"/>
    <cfRule type="top10" dxfId="772" priority="844" bottom="1" rank="4"/>
  </conditionalFormatting>
  <conditionalFormatting sqref="M33 A33">
    <cfRule type="duplicateValues" dxfId="771" priority="840"/>
  </conditionalFormatting>
  <conditionalFormatting sqref="B34:K34">
    <cfRule type="top10" dxfId="770" priority="835" bottom="1" rank="1"/>
    <cfRule type="top10" dxfId="769" priority="836" bottom="1" rank="2"/>
    <cfRule type="top10" dxfId="768" priority="837" bottom="1" rank="3"/>
    <cfRule type="top10" dxfId="767" priority="838" bottom="1" rank="4"/>
  </conditionalFormatting>
  <conditionalFormatting sqref="M34 A34">
    <cfRule type="duplicateValues" dxfId="766" priority="834"/>
  </conditionalFormatting>
  <conditionalFormatting sqref="B35:K35">
    <cfRule type="top10" dxfId="765" priority="829" bottom="1" rank="1"/>
    <cfRule type="top10" dxfId="764" priority="830" bottom="1" rank="2"/>
    <cfRule type="top10" dxfId="763" priority="831" bottom="1" rank="3"/>
    <cfRule type="top10" dxfId="762" priority="832" bottom="1" rank="4"/>
  </conditionalFormatting>
  <conditionalFormatting sqref="M35 A35">
    <cfRule type="duplicateValues" dxfId="761" priority="828"/>
  </conditionalFormatting>
  <conditionalFormatting sqref="B36:K36">
    <cfRule type="top10" dxfId="760" priority="823" bottom="1" rank="1"/>
    <cfRule type="top10" dxfId="759" priority="824" bottom="1" rank="2"/>
    <cfRule type="top10" dxfId="758" priority="825" bottom="1" rank="3"/>
    <cfRule type="top10" dxfId="757" priority="826" bottom="1" rank="4"/>
  </conditionalFormatting>
  <conditionalFormatting sqref="M36 A36">
    <cfRule type="duplicateValues" dxfId="756" priority="822"/>
  </conditionalFormatting>
  <conditionalFormatting sqref="B37:K37">
    <cfRule type="top10" dxfId="755" priority="817" bottom="1" rank="1"/>
    <cfRule type="top10" dxfId="754" priority="818" bottom="1" rank="2"/>
    <cfRule type="top10" dxfId="753" priority="819" bottom="1" rank="3"/>
    <cfRule type="top10" dxfId="752" priority="820" bottom="1" rank="4"/>
  </conditionalFormatting>
  <conditionalFormatting sqref="M37 A37">
    <cfRule type="duplicateValues" dxfId="751" priority="816"/>
  </conditionalFormatting>
  <conditionalFormatting sqref="B38:K38">
    <cfRule type="top10" dxfId="750" priority="811" bottom="1" rank="1"/>
    <cfRule type="top10" dxfId="749" priority="812" bottom="1" rank="2"/>
    <cfRule type="top10" dxfId="748" priority="813" bottom="1" rank="3"/>
    <cfRule type="top10" dxfId="747" priority="814" bottom="1" rank="4"/>
  </conditionalFormatting>
  <conditionalFormatting sqref="M38 A38">
    <cfRule type="duplicateValues" dxfId="746" priority="810"/>
  </conditionalFormatting>
  <conditionalFormatting sqref="B39:K39">
    <cfRule type="top10" dxfId="745" priority="805" bottom="1" rank="1"/>
    <cfRule type="top10" dxfId="744" priority="806" bottom="1" rank="2"/>
    <cfRule type="top10" dxfId="743" priority="807" bottom="1" rank="3"/>
    <cfRule type="top10" dxfId="742" priority="808" bottom="1" rank="4"/>
  </conditionalFormatting>
  <conditionalFormatting sqref="M39 A39">
    <cfRule type="duplicateValues" dxfId="741" priority="804"/>
  </conditionalFormatting>
  <conditionalFormatting sqref="B40:K40">
    <cfRule type="top10" dxfId="740" priority="799" bottom="1" rank="1"/>
    <cfRule type="top10" dxfId="739" priority="800" bottom="1" rank="2"/>
    <cfRule type="top10" dxfId="738" priority="801" bottom="1" rank="3"/>
    <cfRule type="top10" dxfId="737" priority="802" bottom="1" rank="4"/>
  </conditionalFormatting>
  <conditionalFormatting sqref="M40 A40">
    <cfRule type="duplicateValues" dxfId="736" priority="798"/>
  </conditionalFormatting>
  <conditionalFormatting sqref="B41:K41">
    <cfRule type="top10" dxfId="735" priority="793" bottom="1" rank="1"/>
    <cfRule type="top10" dxfId="734" priority="794" bottom="1" rank="2"/>
    <cfRule type="top10" dxfId="733" priority="795" bottom="1" rank="3"/>
    <cfRule type="top10" dxfId="732" priority="796" bottom="1" rank="4"/>
  </conditionalFormatting>
  <conditionalFormatting sqref="M41 A41">
    <cfRule type="duplicateValues" dxfId="731" priority="792"/>
  </conditionalFormatting>
  <conditionalFormatting sqref="B42:K42">
    <cfRule type="top10" dxfId="730" priority="787" bottom="1" rank="1"/>
    <cfRule type="top10" dxfId="729" priority="788" bottom="1" rank="2"/>
    <cfRule type="top10" dxfId="728" priority="789" bottom="1" rank="3"/>
    <cfRule type="top10" dxfId="727" priority="790" bottom="1" rank="4"/>
  </conditionalFormatting>
  <conditionalFormatting sqref="M42 A42">
    <cfRule type="duplicateValues" dxfId="726" priority="786"/>
  </conditionalFormatting>
  <conditionalFormatting sqref="B43:K43">
    <cfRule type="top10" dxfId="725" priority="781" bottom="1" rank="1"/>
    <cfRule type="top10" dxfId="724" priority="782" bottom="1" rank="2"/>
    <cfRule type="top10" dxfId="723" priority="783" bottom="1" rank="3"/>
    <cfRule type="top10" dxfId="722" priority="784" bottom="1" rank="4"/>
  </conditionalFormatting>
  <conditionalFormatting sqref="M43 A43">
    <cfRule type="duplicateValues" dxfId="721" priority="780"/>
  </conditionalFormatting>
  <conditionalFormatting sqref="B44:K44">
    <cfRule type="top10" dxfId="720" priority="775" bottom="1" rank="1"/>
    <cfRule type="top10" dxfId="719" priority="776" bottom="1" rank="2"/>
    <cfRule type="top10" dxfId="718" priority="777" bottom="1" rank="3"/>
    <cfRule type="top10" dxfId="717" priority="778" bottom="1" rank="4"/>
  </conditionalFormatting>
  <conditionalFormatting sqref="M44 A44">
    <cfRule type="duplicateValues" dxfId="716" priority="774"/>
  </conditionalFormatting>
  <conditionalFormatting sqref="B45:K45">
    <cfRule type="top10" dxfId="715" priority="769" bottom="1" rank="1"/>
    <cfRule type="top10" dxfId="714" priority="770" bottom="1" rank="2"/>
    <cfRule type="top10" dxfId="713" priority="771" bottom="1" rank="3"/>
    <cfRule type="top10" dxfId="712" priority="772" bottom="1" rank="4"/>
  </conditionalFormatting>
  <conditionalFormatting sqref="M45 A45">
    <cfRule type="duplicateValues" dxfId="711" priority="768"/>
  </conditionalFormatting>
  <conditionalFormatting sqref="B46:K46">
    <cfRule type="top10" dxfId="710" priority="763" bottom="1" rank="1"/>
    <cfRule type="top10" dxfId="709" priority="764" bottom="1" rank="2"/>
    <cfRule type="top10" dxfId="708" priority="765" bottom="1" rank="3"/>
    <cfRule type="top10" dxfId="707" priority="766" bottom="1" rank="4"/>
  </conditionalFormatting>
  <conditionalFormatting sqref="M46 A46">
    <cfRule type="duplicateValues" dxfId="706" priority="762"/>
  </conditionalFormatting>
  <conditionalFormatting sqref="B47:K47">
    <cfRule type="top10" dxfId="705" priority="757" bottom="1" rank="1"/>
    <cfRule type="top10" dxfId="704" priority="758" bottom="1" rank="2"/>
    <cfRule type="top10" dxfId="703" priority="759" bottom="1" rank="3"/>
    <cfRule type="top10" dxfId="702" priority="760" bottom="1" rank="4"/>
  </conditionalFormatting>
  <conditionalFormatting sqref="M47 A47">
    <cfRule type="duplicateValues" dxfId="701" priority="756"/>
  </conditionalFormatting>
  <conditionalFormatting sqref="B48:K48">
    <cfRule type="top10" dxfId="700" priority="751" bottom="1" rank="1"/>
    <cfRule type="top10" dxfId="699" priority="752" bottom="1" rank="2"/>
    <cfRule type="top10" dxfId="698" priority="753" bottom="1" rank="3"/>
    <cfRule type="top10" dxfId="697" priority="754" bottom="1" rank="4"/>
  </conditionalFormatting>
  <conditionalFormatting sqref="M48 A48">
    <cfRule type="duplicateValues" dxfId="696" priority="750"/>
  </conditionalFormatting>
  <conditionalFormatting sqref="B49:K49">
    <cfRule type="top10" dxfId="695" priority="745" bottom="1" rank="1"/>
    <cfRule type="top10" dxfId="694" priority="746" bottom="1" rank="2"/>
    <cfRule type="top10" dxfId="693" priority="747" bottom="1" rank="3"/>
    <cfRule type="top10" dxfId="692" priority="748" bottom="1" rank="4"/>
  </conditionalFormatting>
  <conditionalFormatting sqref="M49 A49">
    <cfRule type="duplicateValues" dxfId="691" priority="744"/>
  </conditionalFormatting>
  <conditionalFormatting sqref="B50:K50">
    <cfRule type="top10" dxfId="690" priority="739" bottom="1" rank="1"/>
    <cfRule type="top10" dxfId="689" priority="740" bottom="1" rank="2"/>
    <cfRule type="top10" dxfId="688" priority="741" bottom="1" rank="3"/>
    <cfRule type="top10" dxfId="687" priority="742" bottom="1" rank="4"/>
  </conditionalFormatting>
  <conditionalFormatting sqref="M50 A50">
    <cfRule type="duplicateValues" dxfId="686" priority="738"/>
  </conditionalFormatting>
  <conditionalFormatting sqref="B51:K51">
    <cfRule type="top10" dxfId="685" priority="733" bottom="1" rank="1"/>
    <cfRule type="top10" dxfId="684" priority="734" bottom="1" rank="2"/>
    <cfRule type="top10" dxfId="683" priority="735" bottom="1" rank="3"/>
    <cfRule type="top10" dxfId="682" priority="736" bottom="1" rank="4"/>
  </conditionalFormatting>
  <conditionalFormatting sqref="M51 A51">
    <cfRule type="duplicateValues" dxfId="681" priority="732"/>
  </conditionalFormatting>
  <conditionalFormatting sqref="B52:K52">
    <cfRule type="top10" dxfId="680" priority="727" bottom="1" rank="1"/>
    <cfRule type="top10" dxfId="679" priority="728" bottom="1" rank="2"/>
    <cfRule type="top10" dxfId="678" priority="729" bottom="1" rank="3"/>
    <cfRule type="top10" dxfId="677" priority="730" bottom="1" rank="4"/>
  </conditionalFormatting>
  <conditionalFormatting sqref="M52 A52">
    <cfRule type="duplicateValues" dxfId="676" priority="726"/>
  </conditionalFormatting>
  <conditionalFormatting sqref="B53:K53">
    <cfRule type="top10" dxfId="675" priority="721" bottom="1" rank="1"/>
    <cfRule type="top10" dxfId="674" priority="722" bottom="1" rank="2"/>
    <cfRule type="top10" dxfId="673" priority="723" bottom="1" rank="3"/>
    <cfRule type="top10" dxfId="672" priority="724" bottom="1" rank="4"/>
  </conditionalFormatting>
  <conditionalFormatting sqref="M53 A53">
    <cfRule type="duplicateValues" dxfId="671" priority="720"/>
  </conditionalFormatting>
  <conditionalFormatting sqref="B54:K54">
    <cfRule type="top10" dxfId="670" priority="715" bottom="1" rank="1"/>
    <cfRule type="top10" dxfId="669" priority="716" bottom="1" rank="2"/>
    <cfRule type="top10" dxfId="668" priority="717" bottom="1" rank="3"/>
    <cfRule type="top10" dxfId="667" priority="718" bottom="1" rank="4"/>
  </conditionalFormatting>
  <conditionalFormatting sqref="M54 A54">
    <cfRule type="duplicateValues" dxfId="666" priority="714"/>
  </conditionalFormatting>
  <conditionalFormatting sqref="B55:K55">
    <cfRule type="top10" dxfId="665" priority="709" bottom="1" rank="1"/>
    <cfRule type="top10" dxfId="664" priority="710" bottom="1" rank="2"/>
    <cfRule type="top10" dxfId="663" priority="711" bottom="1" rank="3"/>
    <cfRule type="top10" dxfId="662" priority="712" bottom="1" rank="4"/>
  </conditionalFormatting>
  <conditionalFormatting sqref="M55 A55">
    <cfRule type="duplicateValues" dxfId="661" priority="708"/>
  </conditionalFormatting>
  <conditionalFormatting sqref="B56:K56">
    <cfRule type="top10" dxfId="660" priority="703" bottom="1" rank="1"/>
    <cfRule type="top10" dxfId="659" priority="704" bottom="1" rank="2"/>
    <cfRule type="top10" dxfId="658" priority="705" bottom="1" rank="3"/>
    <cfRule type="top10" dxfId="657" priority="706" bottom="1" rank="4"/>
  </conditionalFormatting>
  <conditionalFormatting sqref="M56 A56">
    <cfRule type="duplicateValues" dxfId="656" priority="702"/>
  </conditionalFormatting>
  <conditionalFormatting sqref="B57:K57">
    <cfRule type="top10" dxfId="655" priority="697" bottom="1" rank="1"/>
    <cfRule type="top10" dxfId="654" priority="698" bottom="1" rank="2"/>
    <cfRule type="top10" dxfId="653" priority="699" bottom="1" rank="3"/>
    <cfRule type="top10" dxfId="652" priority="700" bottom="1" rank="4"/>
  </conditionalFormatting>
  <conditionalFormatting sqref="M57 A57">
    <cfRule type="duplicateValues" dxfId="651" priority="696"/>
  </conditionalFormatting>
  <conditionalFormatting sqref="B58:K58">
    <cfRule type="top10" dxfId="650" priority="691" bottom="1" rank="1"/>
    <cfRule type="top10" dxfId="649" priority="692" bottom="1" rank="2"/>
    <cfRule type="top10" dxfId="648" priority="693" bottom="1" rank="3"/>
    <cfRule type="top10" dxfId="647" priority="694" bottom="1" rank="4"/>
  </conditionalFormatting>
  <conditionalFormatting sqref="M58 A58">
    <cfRule type="duplicateValues" dxfId="646" priority="690"/>
  </conditionalFormatting>
  <conditionalFormatting sqref="B59:K59">
    <cfRule type="top10" dxfId="645" priority="685" bottom="1" rank="1"/>
    <cfRule type="top10" dxfId="644" priority="686" bottom="1" rank="2"/>
    <cfRule type="top10" dxfId="643" priority="687" bottom="1" rank="3"/>
    <cfRule type="top10" dxfId="642" priority="688" bottom="1" rank="4"/>
  </conditionalFormatting>
  <conditionalFormatting sqref="M59 A59">
    <cfRule type="duplicateValues" dxfId="641" priority="684"/>
  </conditionalFormatting>
  <conditionalFormatting sqref="B60:K60">
    <cfRule type="top10" dxfId="640" priority="679" bottom="1" rank="1"/>
    <cfRule type="top10" dxfId="639" priority="680" bottom="1" rank="2"/>
    <cfRule type="top10" dxfId="638" priority="681" bottom="1" rank="3"/>
    <cfRule type="top10" dxfId="637" priority="682" bottom="1" rank="4"/>
  </conditionalFormatting>
  <conditionalFormatting sqref="M60 A60">
    <cfRule type="duplicateValues" dxfId="636" priority="678"/>
  </conditionalFormatting>
  <conditionalFormatting sqref="B61:K61">
    <cfRule type="top10" dxfId="635" priority="673" bottom="1" rank="1"/>
    <cfRule type="top10" dxfId="634" priority="674" bottom="1" rank="2"/>
    <cfRule type="top10" dxfId="633" priority="675" bottom="1" rank="3"/>
    <cfRule type="top10" dxfId="632" priority="676" bottom="1" rank="4"/>
  </conditionalFormatting>
  <conditionalFormatting sqref="M61 A61">
    <cfRule type="duplicateValues" dxfId="631" priority="672"/>
  </conditionalFormatting>
  <conditionalFormatting sqref="B62:K62">
    <cfRule type="top10" dxfId="630" priority="667" bottom="1" rank="1"/>
    <cfRule type="top10" dxfId="629" priority="668" bottom="1" rank="2"/>
    <cfRule type="top10" dxfId="628" priority="669" bottom="1" rank="3"/>
    <cfRule type="top10" dxfId="627" priority="670" bottom="1" rank="4"/>
  </conditionalFormatting>
  <conditionalFormatting sqref="M62 A62">
    <cfRule type="duplicateValues" dxfId="626" priority="666"/>
  </conditionalFormatting>
  <conditionalFormatting sqref="B63:K63">
    <cfRule type="top10" dxfId="625" priority="661" bottom="1" rank="1"/>
    <cfRule type="top10" dxfId="624" priority="662" bottom="1" rank="2"/>
    <cfRule type="top10" dxfId="623" priority="663" bottom="1" rank="3"/>
    <cfRule type="top10" dxfId="622" priority="664" bottom="1" rank="4"/>
  </conditionalFormatting>
  <conditionalFormatting sqref="M63 A63">
    <cfRule type="duplicateValues" dxfId="621" priority="660"/>
  </conditionalFormatting>
  <conditionalFormatting sqref="B64:K64">
    <cfRule type="top10" dxfId="620" priority="655" bottom="1" rank="1"/>
    <cfRule type="top10" dxfId="619" priority="656" bottom="1" rank="2"/>
    <cfRule type="top10" dxfId="618" priority="657" bottom="1" rank="3"/>
    <cfRule type="top10" dxfId="617" priority="658" bottom="1" rank="4"/>
  </conditionalFormatting>
  <conditionalFormatting sqref="M64 A64">
    <cfRule type="duplicateValues" dxfId="616" priority="654"/>
  </conditionalFormatting>
  <conditionalFormatting sqref="B65:K65">
    <cfRule type="top10" dxfId="615" priority="649" bottom="1" rank="1"/>
    <cfRule type="top10" dxfId="614" priority="650" bottom="1" rank="2"/>
    <cfRule type="top10" dxfId="613" priority="651" bottom="1" rank="3"/>
    <cfRule type="top10" dxfId="612" priority="652" bottom="1" rank="4"/>
  </conditionalFormatting>
  <conditionalFormatting sqref="M65 A65">
    <cfRule type="duplicateValues" dxfId="611" priority="648"/>
  </conditionalFormatting>
  <conditionalFormatting sqref="B66:K66">
    <cfRule type="top10" dxfId="610" priority="643" bottom="1" rank="1"/>
    <cfRule type="top10" dxfId="609" priority="644" bottom="1" rank="2"/>
    <cfRule type="top10" dxfId="608" priority="645" bottom="1" rank="3"/>
    <cfRule type="top10" dxfId="607" priority="646" bottom="1" rank="4"/>
  </conditionalFormatting>
  <conditionalFormatting sqref="M66 A66">
    <cfRule type="duplicateValues" dxfId="606" priority="642"/>
  </conditionalFormatting>
  <conditionalFormatting sqref="B67:K67">
    <cfRule type="top10" dxfId="605" priority="637" bottom="1" rank="1"/>
    <cfRule type="top10" dxfId="604" priority="638" bottom="1" rank="2"/>
    <cfRule type="top10" dxfId="603" priority="639" bottom="1" rank="3"/>
    <cfRule type="top10" dxfId="602" priority="640" bottom="1" rank="4"/>
  </conditionalFormatting>
  <conditionalFormatting sqref="M67 A67">
    <cfRule type="duplicateValues" dxfId="601" priority="636"/>
  </conditionalFormatting>
  <conditionalFormatting sqref="B68:K68">
    <cfRule type="top10" dxfId="600" priority="631" bottom="1" rank="1"/>
    <cfRule type="top10" dxfId="599" priority="632" bottom="1" rank="2"/>
    <cfRule type="top10" dxfId="598" priority="633" bottom="1" rank="3"/>
    <cfRule type="top10" dxfId="597" priority="634" bottom="1" rank="4"/>
  </conditionalFormatting>
  <conditionalFormatting sqref="M68 A68">
    <cfRule type="duplicateValues" dxfId="596" priority="630"/>
  </conditionalFormatting>
  <conditionalFormatting sqref="B69:K69">
    <cfRule type="top10" dxfId="595" priority="625" bottom="1" rank="1"/>
    <cfRule type="top10" dxfId="594" priority="626" bottom="1" rank="2"/>
    <cfRule type="top10" dxfId="593" priority="627" bottom="1" rank="3"/>
    <cfRule type="top10" dxfId="592" priority="628" bottom="1" rank="4"/>
  </conditionalFormatting>
  <conditionalFormatting sqref="M69 A69">
    <cfRule type="duplicateValues" dxfId="591" priority="624"/>
  </conditionalFormatting>
  <conditionalFormatting sqref="B70:K70">
    <cfRule type="top10" dxfId="590" priority="619" bottom="1" rank="1"/>
    <cfRule type="top10" dxfId="589" priority="620" bottom="1" rank="2"/>
    <cfRule type="top10" dxfId="588" priority="621" bottom="1" rank="3"/>
    <cfRule type="top10" dxfId="587" priority="622" bottom="1" rank="4"/>
  </conditionalFormatting>
  <conditionalFormatting sqref="M70 A70">
    <cfRule type="duplicateValues" dxfId="586" priority="618"/>
  </conditionalFormatting>
  <conditionalFormatting sqref="B71:K71">
    <cfRule type="top10" dxfId="585" priority="613" bottom="1" rank="1"/>
    <cfRule type="top10" dxfId="584" priority="614" bottom="1" rank="2"/>
    <cfRule type="top10" dxfId="583" priority="615" bottom="1" rank="3"/>
    <cfRule type="top10" dxfId="582" priority="616" bottom="1" rank="4"/>
  </conditionalFormatting>
  <conditionalFormatting sqref="M71 A71">
    <cfRule type="duplicateValues" dxfId="581" priority="612"/>
  </conditionalFormatting>
  <conditionalFormatting sqref="B72:K72">
    <cfRule type="top10" dxfId="580" priority="607" bottom="1" rank="1"/>
    <cfRule type="top10" dxfId="579" priority="608" bottom="1" rank="2"/>
    <cfRule type="top10" dxfId="578" priority="609" bottom="1" rank="3"/>
    <cfRule type="top10" dxfId="577" priority="610" bottom="1" rank="4"/>
  </conditionalFormatting>
  <conditionalFormatting sqref="M72 A72">
    <cfRule type="duplicateValues" dxfId="576" priority="606"/>
  </conditionalFormatting>
  <conditionalFormatting sqref="B73:K73">
    <cfRule type="top10" dxfId="575" priority="601" bottom="1" rank="1"/>
    <cfRule type="top10" dxfId="574" priority="602" bottom="1" rank="2"/>
    <cfRule type="top10" dxfId="573" priority="603" bottom="1" rank="3"/>
    <cfRule type="top10" dxfId="572" priority="604" bottom="1" rank="4"/>
  </conditionalFormatting>
  <conditionalFormatting sqref="M73 A73">
    <cfRule type="duplicateValues" dxfId="571" priority="600"/>
  </conditionalFormatting>
  <conditionalFormatting sqref="B74:K74">
    <cfRule type="top10" dxfId="570" priority="595" bottom="1" rank="1"/>
    <cfRule type="top10" dxfId="569" priority="596" bottom="1" rank="2"/>
    <cfRule type="top10" dxfId="568" priority="597" bottom="1" rank="3"/>
    <cfRule type="top10" dxfId="567" priority="598" bottom="1" rank="4"/>
  </conditionalFormatting>
  <conditionalFormatting sqref="M74 A74">
    <cfRule type="duplicateValues" dxfId="566" priority="594"/>
  </conditionalFormatting>
  <conditionalFormatting sqref="B75:K75">
    <cfRule type="top10" dxfId="565" priority="589" bottom="1" rank="1"/>
    <cfRule type="top10" dxfId="564" priority="590" bottom="1" rank="2"/>
    <cfRule type="top10" dxfId="563" priority="591" bottom="1" rank="3"/>
    <cfRule type="top10" dxfId="562" priority="592" bottom="1" rank="4"/>
  </conditionalFormatting>
  <conditionalFormatting sqref="M75 A75">
    <cfRule type="duplicateValues" dxfId="561" priority="588"/>
  </conditionalFormatting>
  <conditionalFormatting sqref="B76:K76">
    <cfRule type="top10" dxfId="560" priority="583" bottom="1" rank="1"/>
    <cfRule type="top10" dxfId="559" priority="584" bottom="1" rank="2"/>
    <cfRule type="top10" dxfId="558" priority="585" bottom="1" rank="3"/>
    <cfRule type="top10" dxfId="557" priority="586" bottom="1" rank="4"/>
  </conditionalFormatting>
  <conditionalFormatting sqref="M76 A76">
    <cfRule type="duplicateValues" dxfId="556" priority="582"/>
  </conditionalFormatting>
  <conditionalFormatting sqref="B77:K77">
    <cfRule type="top10" dxfId="555" priority="577" bottom="1" rank="1"/>
    <cfRule type="top10" dxfId="554" priority="578" bottom="1" rank="2"/>
    <cfRule type="top10" dxfId="553" priority="579" bottom="1" rank="3"/>
    <cfRule type="top10" dxfId="552" priority="580" bottom="1" rank="4"/>
  </conditionalFormatting>
  <conditionalFormatting sqref="M77 A77">
    <cfRule type="duplicateValues" dxfId="551" priority="576"/>
  </conditionalFormatting>
  <conditionalFormatting sqref="B78:K78">
    <cfRule type="top10" dxfId="550" priority="571" bottom="1" rank="1"/>
    <cfRule type="top10" dxfId="549" priority="572" bottom="1" rank="2"/>
    <cfRule type="top10" dxfId="548" priority="573" bottom="1" rank="3"/>
    <cfRule type="top10" dxfId="547" priority="574" bottom="1" rank="4"/>
  </conditionalFormatting>
  <conditionalFormatting sqref="M78 A78">
    <cfRule type="duplicateValues" dxfId="546" priority="570"/>
  </conditionalFormatting>
  <conditionalFormatting sqref="B79:K79">
    <cfRule type="top10" dxfId="545" priority="565" bottom="1" rank="1"/>
    <cfRule type="top10" dxfId="544" priority="566" bottom="1" rank="2"/>
    <cfRule type="top10" dxfId="543" priority="567" bottom="1" rank="3"/>
    <cfRule type="top10" dxfId="542" priority="568" bottom="1" rank="4"/>
  </conditionalFormatting>
  <conditionalFormatting sqref="M79 A79">
    <cfRule type="duplicateValues" dxfId="541" priority="564"/>
  </conditionalFormatting>
  <conditionalFormatting sqref="B80:K80">
    <cfRule type="top10" dxfId="540" priority="559" bottom="1" rank="1"/>
    <cfRule type="top10" dxfId="539" priority="560" bottom="1" rank="2"/>
    <cfRule type="top10" dxfId="538" priority="561" bottom="1" rank="3"/>
    <cfRule type="top10" dxfId="537" priority="562" bottom="1" rank="4"/>
  </conditionalFormatting>
  <conditionalFormatting sqref="M80 A80">
    <cfRule type="duplicateValues" dxfId="536" priority="558"/>
  </conditionalFormatting>
  <conditionalFormatting sqref="B81:K81">
    <cfRule type="top10" dxfId="535" priority="553" bottom="1" rank="1"/>
    <cfRule type="top10" dxfId="534" priority="554" bottom="1" rank="2"/>
    <cfRule type="top10" dxfId="533" priority="555" bottom="1" rank="3"/>
    <cfRule type="top10" dxfId="532" priority="556" bottom="1" rank="4"/>
  </conditionalFormatting>
  <conditionalFormatting sqref="M81 A81">
    <cfRule type="duplicateValues" dxfId="531" priority="552"/>
  </conditionalFormatting>
  <conditionalFormatting sqref="B82:K82">
    <cfRule type="top10" dxfId="530" priority="547" bottom="1" rank="1"/>
    <cfRule type="top10" dxfId="529" priority="548" bottom="1" rank="2"/>
    <cfRule type="top10" dxfId="528" priority="549" bottom="1" rank="3"/>
    <cfRule type="top10" dxfId="527" priority="550" bottom="1" rank="4"/>
  </conditionalFormatting>
  <conditionalFormatting sqref="M82 A82">
    <cfRule type="duplicateValues" dxfId="526" priority="546"/>
  </conditionalFormatting>
  <conditionalFormatting sqref="B83:K83">
    <cfRule type="top10" dxfId="525" priority="541" bottom="1" rank="1"/>
    <cfRule type="top10" dxfId="524" priority="542" bottom="1" rank="2"/>
    <cfRule type="top10" dxfId="523" priority="543" bottom="1" rank="3"/>
    <cfRule type="top10" dxfId="522" priority="544" bottom="1" rank="4"/>
  </conditionalFormatting>
  <conditionalFormatting sqref="M83 A83">
    <cfRule type="duplicateValues" dxfId="521" priority="540"/>
  </conditionalFormatting>
  <conditionalFormatting sqref="B84:K84">
    <cfRule type="top10" dxfId="520" priority="535" bottom="1" rank="1"/>
    <cfRule type="top10" dxfId="519" priority="536" bottom="1" rank="2"/>
    <cfRule type="top10" dxfId="518" priority="537" bottom="1" rank="3"/>
    <cfRule type="top10" dxfId="517" priority="538" bottom="1" rank="4"/>
  </conditionalFormatting>
  <conditionalFormatting sqref="M84 A84">
    <cfRule type="duplicateValues" dxfId="516" priority="534"/>
  </conditionalFormatting>
  <conditionalFormatting sqref="B85:K85">
    <cfRule type="top10" dxfId="515" priority="529" bottom="1" rank="1"/>
    <cfRule type="top10" dxfId="514" priority="530" bottom="1" rank="2"/>
    <cfRule type="top10" dxfId="513" priority="531" bottom="1" rank="3"/>
    <cfRule type="top10" dxfId="512" priority="532" bottom="1" rank="4"/>
  </conditionalFormatting>
  <conditionalFormatting sqref="M85 A85">
    <cfRule type="duplicateValues" dxfId="511" priority="528"/>
  </conditionalFormatting>
  <conditionalFormatting sqref="B86:K86">
    <cfRule type="top10" dxfId="510" priority="523" bottom="1" rank="1"/>
    <cfRule type="top10" dxfId="509" priority="524" bottom="1" rank="2"/>
    <cfRule type="top10" dxfId="508" priority="525" bottom="1" rank="3"/>
    <cfRule type="top10" dxfId="507" priority="526" bottom="1" rank="4"/>
  </conditionalFormatting>
  <conditionalFormatting sqref="M86 A86">
    <cfRule type="duplicateValues" dxfId="506" priority="522"/>
  </conditionalFormatting>
  <conditionalFormatting sqref="B87:K87">
    <cfRule type="top10" dxfId="505" priority="517" bottom="1" rank="1"/>
    <cfRule type="top10" dxfId="504" priority="518" bottom="1" rank="2"/>
    <cfRule type="top10" dxfId="503" priority="519" bottom="1" rank="3"/>
    <cfRule type="top10" dxfId="502" priority="520" bottom="1" rank="4"/>
  </conditionalFormatting>
  <conditionalFormatting sqref="M87 A87">
    <cfRule type="duplicateValues" dxfId="501" priority="516"/>
  </conditionalFormatting>
  <conditionalFormatting sqref="B88:K88">
    <cfRule type="top10" dxfId="500" priority="511" bottom="1" rank="1"/>
    <cfRule type="top10" dxfId="499" priority="512" bottom="1" rank="2"/>
    <cfRule type="top10" dxfId="498" priority="513" bottom="1" rank="3"/>
    <cfRule type="top10" dxfId="497" priority="514" bottom="1" rank="4"/>
  </conditionalFormatting>
  <conditionalFormatting sqref="M88 A88">
    <cfRule type="duplicateValues" dxfId="496" priority="510"/>
  </conditionalFormatting>
  <conditionalFormatting sqref="B89:K89">
    <cfRule type="top10" dxfId="495" priority="505" bottom="1" rank="1"/>
    <cfRule type="top10" dxfId="494" priority="506" bottom="1" rank="2"/>
    <cfRule type="top10" dxfId="493" priority="507" bottom="1" rank="3"/>
    <cfRule type="top10" dxfId="492" priority="508" bottom="1" rank="4"/>
  </conditionalFormatting>
  <conditionalFormatting sqref="M89 A89">
    <cfRule type="duplicateValues" dxfId="491" priority="504"/>
  </conditionalFormatting>
  <conditionalFormatting sqref="B90:K90">
    <cfRule type="top10" dxfId="490" priority="499" bottom="1" rank="1"/>
    <cfRule type="top10" dxfId="489" priority="500" bottom="1" rank="2"/>
    <cfRule type="top10" dxfId="488" priority="501" bottom="1" rank="3"/>
    <cfRule type="top10" dxfId="487" priority="502" bottom="1" rank="4"/>
  </conditionalFormatting>
  <conditionalFormatting sqref="M90 A90">
    <cfRule type="duplicateValues" dxfId="486" priority="498"/>
  </conditionalFormatting>
  <conditionalFormatting sqref="B91:K91">
    <cfRule type="top10" dxfId="485" priority="493" bottom="1" rank="1"/>
    <cfRule type="top10" dxfId="484" priority="494" bottom="1" rank="2"/>
    <cfRule type="top10" dxfId="483" priority="495" bottom="1" rank="3"/>
    <cfRule type="top10" dxfId="482" priority="496" bottom="1" rank="4"/>
  </conditionalFormatting>
  <conditionalFormatting sqref="M91 A91">
    <cfRule type="duplicateValues" dxfId="481" priority="492"/>
  </conditionalFormatting>
  <conditionalFormatting sqref="B92:K92">
    <cfRule type="top10" dxfId="480" priority="487" bottom="1" rank="1"/>
    <cfRule type="top10" dxfId="479" priority="488" bottom="1" rank="2"/>
    <cfRule type="top10" dxfId="478" priority="489" bottom="1" rank="3"/>
    <cfRule type="top10" dxfId="477" priority="490" bottom="1" rank="4"/>
  </conditionalFormatting>
  <conditionalFormatting sqref="M92 A92">
    <cfRule type="duplicateValues" dxfId="476" priority="486"/>
  </conditionalFormatting>
  <conditionalFormatting sqref="B93:K93">
    <cfRule type="top10" dxfId="475" priority="481" bottom="1" rank="1"/>
    <cfRule type="top10" dxfId="474" priority="482" bottom="1" rank="2"/>
    <cfRule type="top10" dxfId="473" priority="483" bottom="1" rank="3"/>
    <cfRule type="top10" dxfId="472" priority="484" bottom="1" rank="4"/>
  </conditionalFormatting>
  <conditionalFormatting sqref="M93 A93">
    <cfRule type="duplicateValues" dxfId="471" priority="480"/>
  </conditionalFormatting>
  <conditionalFormatting sqref="B94:K94">
    <cfRule type="top10" dxfId="470" priority="475" bottom="1" rank="1"/>
    <cfRule type="top10" dxfId="469" priority="476" bottom="1" rank="2"/>
    <cfRule type="top10" dxfId="468" priority="477" bottom="1" rank="3"/>
    <cfRule type="top10" dxfId="467" priority="478" bottom="1" rank="4"/>
  </conditionalFormatting>
  <conditionalFormatting sqref="M94 A94">
    <cfRule type="duplicateValues" dxfId="466" priority="474"/>
  </conditionalFormatting>
  <conditionalFormatting sqref="B95:K95">
    <cfRule type="top10" dxfId="465" priority="469" bottom="1" rank="1"/>
    <cfRule type="top10" dxfId="464" priority="470" bottom="1" rank="2"/>
    <cfRule type="top10" dxfId="463" priority="471" bottom="1" rank="3"/>
    <cfRule type="top10" dxfId="462" priority="472" bottom="1" rank="4"/>
  </conditionalFormatting>
  <conditionalFormatting sqref="M95 A95">
    <cfRule type="duplicateValues" dxfId="461" priority="468"/>
  </conditionalFormatting>
  <conditionalFormatting sqref="B96:K96">
    <cfRule type="top10" dxfId="460" priority="463" bottom="1" rank="1"/>
    <cfRule type="top10" dxfId="459" priority="464" bottom="1" rank="2"/>
    <cfRule type="top10" dxfId="458" priority="465" bottom="1" rank="3"/>
    <cfRule type="top10" dxfId="457" priority="466" bottom="1" rank="4"/>
  </conditionalFormatting>
  <conditionalFormatting sqref="M96 A96">
    <cfRule type="duplicateValues" dxfId="456" priority="462"/>
  </conditionalFormatting>
  <conditionalFormatting sqref="B97:K97">
    <cfRule type="top10" dxfId="455" priority="457" bottom="1" rank="1"/>
    <cfRule type="top10" dxfId="454" priority="458" bottom="1" rank="2"/>
    <cfRule type="top10" dxfId="453" priority="459" bottom="1" rank="3"/>
    <cfRule type="top10" dxfId="452" priority="460" bottom="1" rank="4"/>
  </conditionalFormatting>
  <conditionalFormatting sqref="M97 A97">
    <cfRule type="duplicateValues" dxfId="451" priority="456"/>
  </conditionalFormatting>
  <conditionalFormatting sqref="B98:K98">
    <cfRule type="top10" dxfId="450" priority="451" bottom="1" rank="1"/>
    <cfRule type="top10" dxfId="449" priority="452" bottom="1" rank="2"/>
    <cfRule type="top10" dxfId="448" priority="453" bottom="1" rank="3"/>
    <cfRule type="top10" dxfId="447" priority="454" bottom="1" rank="4"/>
  </conditionalFormatting>
  <conditionalFormatting sqref="M98 A98">
    <cfRule type="duplicateValues" dxfId="446" priority="450"/>
  </conditionalFormatting>
  <conditionalFormatting sqref="B99:K99">
    <cfRule type="top10" dxfId="445" priority="445" bottom="1" rank="1"/>
    <cfRule type="top10" dxfId="444" priority="446" bottom="1" rank="2"/>
    <cfRule type="top10" dxfId="443" priority="447" bottom="1" rank="3"/>
    <cfRule type="top10" dxfId="442" priority="448" bottom="1" rank="4"/>
  </conditionalFormatting>
  <conditionalFormatting sqref="M99 A99">
    <cfRule type="duplicateValues" dxfId="441" priority="444"/>
  </conditionalFormatting>
  <conditionalFormatting sqref="B100:K100">
    <cfRule type="top10" dxfId="440" priority="439" bottom="1" rank="1"/>
    <cfRule type="top10" dxfId="439" priority="440" bottom="1" rank="2"/>
    <cfRule type="top10" dxfId="438" priority="441" bottom="1" rank="3"/>
    <cfRule type="top10" dxfId="437" priority="442" bottom="1" rank="4"/>
  </conditionalFormatting>
  <conditionalFormatting sqref="M100 A100">
    <cfRule type="duplicateValues" dxfId="436" priority="438"/>
  </conditionalFormatting>
  <conditionalFormatting sqref="B101:K101">
    <cfRule type="top10" dxfId="435" priority="433" bottom="1" rank="1"/>
    <cfRule type="top10" dxfId="434" priority="434" bottom="1" rank="2"/>
    <cfRule type="top10" dxfId="433" priority="435" bottom="1" rank="3"/>
    <cfRule type="top10" dxfId="432" priority="436" bottom="1" rank="4"/>
  </conditionalFormatting>
  <conditionalFormatting sqref="M101 A101">
    <cfRule type="duplicateValues" dxfId="431" priority="432"/>
  </conditionalFormatting>
  <conditionalFormatting sqref="B102:K102">
    <cfRule type="top10" dxfId="430" priority="427" bottom="1" rank="1"/>
    <cfRule type="top10" dxfId="429" priority="428" bottom="1" rank="2"/>
    <cfRule type="top10" dxfId="428" priority="429" bottom="1" rank="3"/>
    <cfRule type="top10" dxfId="427" priority="430" bottom="1" rank="4"/>
  </conditionalFormatting>
  <conditionalFormatting sqref="M102 A102">
    <cfRule type="duplicateValues" dxfId="426" priority="426"/>
  </conditionalFormatting>
  <conditionalFormatting sqref="B103:K103">
    <cfRule type="top10" dxfId="425" priority="421" bottom="1" rank="1"/>
    <cfRule type="top10" dxfId="424" priority="422" bottom="1" rank="2"/>
    <cfRule type="top10" dxfId="423" priority="423" bottom="1" rank="3"/>
    <cfRule type="top10" dxfId="422" priority="424" bottom="1" rank="4"/>
  </conditionalFormatting>
  <conditionalFormatting sqref="M103 A103">
    <cfRule type="duplicateValues" dxfId="421" priority="420"/>
  </conditionalFormatting>
  <conditionalFormatting sqref="B104:K104">
    <cfRule type="top10" dxfId="420" priority="415" bottom="1" rank="1"/>
    <cfRule type="top10" dxfId="419" priority="416" bottom="1" rank="2"/>
    <cfRule type="top10" dxfId="418" priority="417" bottom="1" rank="3"/>
    <cfRule type="top10" dxfId="417" priority="418" bottom="1" rank="4"/>
  </conditionalFormatting>
  <conditionalFormatting sqref="M104 A104">
    <cfRule type="duplicateValues" dxfId="416" priority="414"/>
  </conditionalFormatting>
  <conditionalFormatting sqref="B105:K105">
    <cfRule type="top10" dxfId="415" priority="409" bottom="1" rank="1"/>
    <cfRule type="top10" dxfId="414" priority="410" bottom="1" rank="2"/>
    <cfRule type="top10" dxfId="413" priority="411" bottom="1" rank="3"/>
    <cfRule type="top10" dxfId="412" priority="412" bottom="1" rank="4"/>
  </conditionalFormatting>
  <conditionalFormatting sqref="M105 A105">
    <cfRule type="duplicateValues" dxfId="411" priority="408"/>
  </conditionalFormatting>
  <conditionalFormatting sqref="N7">
    <cfRule type="duplicateValues" dxfId="410" priority="406"/>
  </conditionalFormatting>
  <conditionalFormatting sqref="N8">
    <cfRule type="duplicateValues" dxfId="409" priority="405"/>
  </conditionalFormatting>
  <conditionalFormatting sqref="N9">
    <cfRule type="duplicateValues" dxfId="408" priority="404"/>
  </conditionalFormatting>
  <conditionalFormatting sqref="N10">
    <cfRule type="duplicateValues" dxfId="407" priority="403"/>
  </conditionalFormatting>
  <conditionalFormatting sqref="N11">
    <cfRule type="duplicateValues" dxfId="406" priority="402"/>
  </conditionalFormatting>
  <conditionalFormatting sqref="N12">
    <cfRule type="duplicateValues" dxfId="405" priority="401"/>
  </conditionalFormatting>
  <conditionalFormatting sqref="N13">
    <cfRule type="duplicateValues" dxfId="404" priority="400"/>
  </conditionalFormatting>
  <conditionalFormatting sqref="N14">
    <cfRule type="duplicateValues" dxfId="403" priority="399"/>
  </conditionalFormatting>
  <conditionalFormatting sqref="N15">
    <cfRule type="duplicateValues" dxfId="402" priority="398"/>
  </conditionalFormatting>
  <conditionalFormatting sqref="N16">
    <cfRule type="duplicateValues" dxfId="401" priority="395"/>
  </conditionalFormatting>
  <conditionalFormatting sqref="N17">
    <cfRule type="duplicateValues" dxfId="400" priority="394"/>
  </conditionalFormatting>
  <conditionalFormatting sqref="N18">
    <cfRule type="duplicateValues" dxfId="399" priority="393"/>
  </conditionalFormatting>
  <conditionalFormatting sqref="N19">
    <cfRule type="duplicateValues" dxfId="398" priority="392"/>
  </conditionalFormatting>
  <conditionalFormatting sqref="N20">
    <cfRule type="duplicateValues" dxfId="397" priority="391"/>
  </conditionalFormatting>
  <conditionalFormatting sqref="N21">
    <cfRule type="duplicateValues" dxfId="396" priority="390"/>
  </conditionalFormatting>
  <conditionalFormatting sqref="N22">
    <cfRule type="duplicateValues" dxfId="395" priority="389"/>
  </conditionalFormatting>
  <conditionalFormatting sqref="N23">
    <cfRule type="duplicateValues" dxfId="394" priority="388"/>
  </conditionalFormatting>
  <conditionalFormatting sqref="N24">
    <cfRule type="duplicateValues" dxfId="393" priority="387"/>
  </conditionalFormatting>
  <conditionalFormatting sqref="N25">
    <cfRule type="duplicateValues" dxfId="392" priority="386"/>
  </conditionalFormatting>
  <conditionalFormatting sqref="N26">
    <cfRule type="duplicateValues" dxfId="391" priority="385"/>
  </conditionalFormatting>
  <conditionalFormatting sqref="N27">
    <cfRule type="duplicateValues" dxfId="390" priority="384"/>
  </conditionalFormatting>
  <conditionalFormatting sqref="N28">
    <cfRule type="duplicateValues" dxfId="389" priority="383"/>
  </conditionalFormatting>
  <conditionalFormatting sqref="N29">
    <cfRule type="duplicateValues" dxfId="388" priority="382"/>
  </conditionalFormatting>
  <conditionalFormatting sqref="N30">
    <cfRule type="duplicateValues" dxfId="387" priority="381"/>
  </conditionalFormatting>
  <conditionalFormatting sqref="N31">
    <cfRule type="duplicateValues" dxfId="386" priority="380"/>
  </conditionalFormatting>
  <conditionalFormatting sqref="N32">
    <cfRule type="duplicateValues" dxfId="385" priority="379"/>
  </conditionalFormatting>
  <conditionalFormatting sqref="N33">
    <cfRule type="duplicateValues" dxfId="384" priority="378"/>
  </conditionalFormatting>
  <conditionalFormatting sqref="N34">
    <cfRule type="duplicateValues" dxfId="383" priority="377"/>
  </conditionalFormatting>
  <conditionalFormatting sqref="N35">
    <cfRule type="duplicateValues" dxfId="382" priority="376"/>
  </conditionalFormatting>
  <conditionalFormatting sqref="N36">
    <cfRule type="duplicateValues" dxfId="381" priority="375"/>
  </conditionalFormatting>
  <conditionalFormatting sqref="N37">
    <cfRule type="duplicateValues" dxfId="380" priority="374"/>
  </conditionalFormatting>
  <conditionalFormatting sqref="N38">
    <cfRule type="duplicateValues" dxfId="379" priority="373"/>
  </conditionalFormatting>
  <conditionalFormatting sqref="N39">
    <cfRule type="duplicateValues" dxfId="378" priority="372"/>
  </conditionalFormatting>
  <conditionalFormatting sqref="N40">
    <cfRule type="duplicateValues" dxfId="377" priority="371"/>
  </conditionalFormatting>
  <conditionalFormatting sqref="N41">
    <cfRule type="duplicateValues" dxfId="376" priority="370"/>
  </conditionalFormatting>
  <conditionalFormatting sqref="N42">
    <cfRule type="duplicateValues" dxfId="375" priority="369"/>
  </conditionalFormatting>
  <conditionalFormatting sqref="N43">
    <cfRule type="duplicateValues" dxfId="374" priority="368"/>
  </conditionalFormatting>
  <conditionalFormatting sqref="N44">
    <cfRule type="duplicateValues" dxfId="373" priority="367"/>
  </conditionalFormatting>
  <conditionalFormatting sqref="N45">
    <cfRule type="duplicateValues" dxfId="372" priority="366"/>
  </conditionalFormatting>
  <conditionalFormatting sqref="N46">
    <cfRule type="duplicateValues" dxfId="371" priority="365"/>
  </conditionalFormatting>
  <conditionalFormatting sqref="N47">
    <cfRule type="duplicateValues" dxfId="370" priority="364"/>
  </conditionalFormatting>
  <conditionalFormatting sqref="N48">
    <cfRule type="duplicateValues" dxfId="369" priority="363"/>
  </conditionalFormatting>
  <conditionalFormatting sqref="N49">
    <cfRule type="duplicateValues" dxfId="368" priority="362"/>
  </conditionalFormatting>
  <conditionalFormatting sqref="N50">
    <cfRule type="duplicateValues" dxfId="367" priority="361"/>
  </conditionalFormatting>
  <conditionalFormatting sqref="N51">
    <cfRule type="duplicateValues" dxfId="366" priority="360"/>
  </conditionalFormatting>
  <conditionalFormatting sqref="N52">
    <cfRule type="duplicateValues" dxfId="365" priority="359"/>
  </conditionalFormatting>
  <conditionalFormatting sqref="N53">
    <cfRule type="duplicateValues" dxfId="364" priority="358"/>
  </conditionalFormatting>
  <conditionalFormatting sqref="N54">
    <cfRule type="duplicateValues" dxfId="363" priority="357"/>
  </conditionalFormatting>
  <conditionalFormatting sqref="N55">
    <cfRule type="duplicateValues" dxfId="362" priority="356"/>
  </conditionalFormatting>
  <conditionalFormatting sqref="N56">
    <cfRule type="duplicateValues" dxfId="361" priority="355"/>
  </conditionalFormatting>
  <conditionalFormatting sqref="N57">
    <cfRule type="duplicateValues" dxfId="360" priority="354"/>
  </conditionalFormatting>
  <conditionalFormatting sqref="N58">
    <cfRule type="duplicateValues" dxfId="359" priority="353"/>
  </conditionalFormatting>
  <conditionalFormatting sqref="N59">
    <cfRule type="duplicateValues" dxfId="358" priority="352"/>
  </conditionalFormatting>
  <conditionalFormatting sqref="N60">
    <cfRule type="duplicateValues" dxfId="357" priority="351"/>
  </conditionalFormatting>
  <conditionalFormatting sqref="N61">
    <cfRule type="duplicateValues" dxfId="356" priority="350"/>
  </conditionalFormatting>
  <conditionalFormatting sqref="N62">
    <cfRule type="duplicateValues" dxfId="355" priority="349"/>
  </conditionalFormatting>
  <conditionalFormatting sqref="N63">
    <cfRule type="duplicateValues" dxfId="354" priority="348"/>
  </conditionalFormatting>
  <conditionalFormatting sqref="N64">
    <cfRule type="duplicateValues" dxfId="353" priority="347"/>
  </conditionalFormatting>
  <conditionalFormatting sqref="N65">
    <cfRule type="duplicateValues" dxfId="352" priority="346"/>
  </conditionalFormatting>
  <conditionalFormatting sqref="N66">
    <cfRule type="duplicateValues" dxfId="351" priority="345"/>
  </conditionalFormatting>
  <conditionalFormatting sqref="N67">
    <cfRule type="duplicateValues" dxfId="350" priority="344"/>
  </conditionalFormatting>
  <conditionalFormatting sqref="N68">
    <cfRule type="duplicateValues" dxfId="349" priority="343"/>
  </conditionalFormatting>
  <conditionalFormatting sqref="N69">
    <cfRule type="duplicateValues" dxfId="348" priority="342"/>
  </conditionalFormatting>
  <conditionalFormatting sqref="N70">
    <cfRule type="duplicateValues" dxfId="347" priority="341"/>
  </conditionalFormatting>
  <conditionalFormatting sqref="N71">
    <cfRule type="duplicateValues" dxfId="346" priority="340"/>
  </conditionalFormatting>
  <conditionalFormatting sqref="N72">
    <cfRule type="duplicateValues" dxfId="345" priority="339"/>
  </conditionalFormatting>
  <conditionalFormatting sqref="N73">
    <cfRule type="duplicateValues" dxfId="344" priority="338"/>
  </conditionalFormatting>
  <conditionalFormatting sqref="N74">
    <cfRule type="duplicateValues" dxfId="343" priority="337"/>
  </conditionalFormatting>
  <conditionalFormatting sqref="N75">
    <cfRule type="duplicateValues" dxfId="342" priority="336"/>
  </conditionalFormatting>
  <conditionalFormatting sqref="N76">
    <cfRule type="duplicateValues" dxfId="341" priority="335"/>
  </conditionalFormatting>
  <conditionalFormatting sqref="N77">
    <cfRule type="duplicateValues" dxfId="340" priority="334"/>
  </conditionalFormatting>
  <conditionalFormatting sqref="N78">
    <cfRule type="duplicateValues" dxfId="339" priority="333"/>
  </conditionalFormatting>
  <conditionalFormatting sqref="N79">
    <cfRule type="duplicateValues" dxfId="338" priority="332"/>
  </conditionalFormatting>
  <conditionalFormatting sqref="N80">
    <cfRule type="duplicateValues" dxfId="337" priority="331"/>
  </conditionalFormatting>
  <conditionalFormatting sqref="N81">
    <cfRule type="duplicateValues" dxfId="336" priority="330"/>
  </conditionalFormatting>
  <conditionalFormatting sqref="N82">
    <cfRule type="duplicateValues" dxfId="335" priority="329"/>
  </conditionalFormatting>
  <conditionalFormatting sqref="N83">
    <cfRule type="duplicateValues" dxfId="334" priority="328"/>
  </conditionalFormatting>
  <conditionalFormatting sqref="N84">
    <cfRule type="duplicateValues" dxfId="333" priority="327"/>
  </conditionalFormatting>
  <conditionalFormatting sqref="N85">
    <cfRule type="duplicateValues" dxfId="332" priority="326"/>
  </conditionalFormatting>
  <conditionalFormatting sqref="N86">
    <cfRule type="duplicateValues" dxfId="331" priority="325"/>
  </conditionalFormatting>
  <conditionalFormatting sqref="N87">
    <cfRule type="duplicateValues" dxfId="330" priority="324"/>
  </conditionalFormatting>
  <conditionalFormatting sqref="N88">
    <cfRule type="duplicateValues" dxfId="329" priority="323"/>
  </conditionalFormatting>
  <conditionalFormatting sqref="N89">
    <cfRule type="duplicateValues" dxfId="328" priority="322"/>
  </conditionalFormatting>
  <conditionalFormatting sqref="N90">
    <cfRule type="duplicateValues" dxfId="327" priority="321"/>
  </conditionalFormatting>
  <conditionalFormatting sqref="N91">
    <cfRule type="duplicateValues" dxfId="326" priority="320"/>
  </conditionalFormatting>
  <conditionalFormatting sqref="N92">
    <cfRule type="duplicateValues" dxfId="325" priority="319"/>
  </conditionalFormatting>
  <conditionalFormatting sqref="N93">
    <cfRule type="duplicateValues" dxfId="324" priority="318"/>
  </conditionalFormatting>
  <conditionalFormatting sqref="N94">
    <cfRule type="duplicateValues" dxfId="323" priority="317"/>
  </conditionalFormatting>
  <conditionalFormatting sqref="N95">
    <cfRule type="duplicateValues" dxfId="322" priority="316"/>
  </conditionalFormatting>
  <conditionalFormatting sqref="N96">
    <cfRule type="duplicateValues" dxfId="321" priority="315"/>
  </conditionalFormatting>
  <conditionalFormatting sqref="N97">
    <cfRule type="duplicateValues" dxfId="320" priority="314"/>
  </conditionalFormatting>
  <conditionalFormatting sqref="N98">
    <cfRule type="duplicateValues" dxfId="319" priority="313"/>
  </conditionalFormatting>
  <conditionalFormatting sqref="N99">
    <cfRule type="duplicateValues" dxfId="318" priority="312"/>
  </conditionalFormatting>
  <conditionalFormatting sqref="N100">
    <cfRule type="duplicateValues" dxfId="317" priority="311"/>
  </conditionalFormatting>
  <conditionalFormatting sqref="N101">
    <cfRule type="duplicateValues" dxfId="316" priority="310"/>
  </conditionalFormatting>
  <conditionalFormatting sqref="N102">
    <cfRule type="duplicateValues" dxfId="315" priority="309"/>
  </conditionalFormatting>
  <conditionalFormatting sqref="N103">
    <cfRule type="duplicateValues" dxfId="314" priority="308"/>
  </conditionalFormatting>
  <conditionalFormatting sqref="N104">
    <cfRule type="duplicateValues" dxfId="313" priority="307"/>
  </conditionalFormatting>
  <conditionalFormatting sqref="N105">
    <cfRule type="duplicateValues" dxfId="312" priority="306"/>
  </conditionalFormatting>
  <conditionalFormatting sqref="M6:N105">
    <cfRule type="expression" dxfId="311" priority="305">
      <formula>ISNA($N6)</formula>
    </cfRule>
  </conditionalFormatting>
  <conditionalFormatting sqref="R6:R16 R17">
    <cfRule type="colorScale" priority="304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U6">
    <cfRule type="duplicateValues" dxfId="310" priority="303"/>
  </conditionalFormatting>
  <conditionalFormatting sqref="U7">
    <cfRule type="duplicateValues" dxfId="309" priority="302"/>
  </conditionalFormatting>
  <conditionalFormatting sqref="U8">
    <cfRule type="duplicateValues" dxfId="308" priority="301"/>
  </conditionalFormatting>
  <conditionalFormatting sqref="U9">
    <cfRule type="duplicateValues" dxfId="307" priority="300"/>
  </conditionalFormatting>
  <conditionalFormatting sqref="U10">
    <cfRule type="duplicateValues" dxfId="306" priority="299"/>
  </conditionalFormatting>
  <conditionalFormatting sqref="U11">
    <cfRule type="duplicateValues" dxfId="305" priority="298"/>
  </conditionalFormatting>
  <conditionalFormatting sqref="U12">
    <cfRule type="duplicateValues" dxfId="304" priority="297"/>
  </conditionalFormatting>
  <conditionalFormatting sqref="U13">
    <cfRule type="duplicateValues" dxfId="303" priority="296"/>
  </conditionalFormatting>
  <conditionalFormatting sqref="U14">
    <cfRule type="duplicateValues" dxfId="302" priority="295"/>
  </conditionalFormatting>
  <conditionalFormatting sqref="U15">
    <cfRule type="duplicateValues" dxfId="301" priority="294"/>
  </conditionalFormatting>
  <conditionalFormatting sqref="U16">
    <cfRule type="duplicateValues" dxfId="300" priority="293"/>
  </conditionalFormatting>
  <conditionalFormatting sqref="U17">
    <cfRule type="duplicateValues" dxfId="299" priority="292"/>
  </conditionalFormatting>
  <conditionalFormatting sqref="U18">
    <cfRule type="duplicateValues" dxfId="298" priority="291"/>
  </conditionalFormatting>
  <conditionalFormatting sqref="U19">
    <cfRule type="duplicateValues" dxfId="297" priority="290"/>
  </conditionalFormatting>
  <conditionalFormatting sqref="U20">
    <cfRule type="duplicateValues" dxfId="296" priority="289"/>
  </conditionalFormatting>
  <conditionalFormatting sqref="U21">
    <cfRule type="duplicateValues" dxfId="295" priority="288"/>
  </conditionalFormatting>
  <conditionalFormatting sqref="U22">
    <cfRule type="duplicateValues" dxfId="294" priority="287"/>
  </conditionalFormatting>
  <conditionalFormatting sqref="U23">
    <cfRule type="duplicateValues" dxfId="293" priority="286"/>
  </conditionalFormatting>
  <conditionalFormatting sqref="U24">
    <cfRule type="duplicateValues" dxfId="292" priority="285"/>
  </conditionalFormatting>
  <conditionalFormatting sqref="U25">
    <cfRule type="duplicateValues" dxfId="291" priority="284"/>
  </conditionalFormatting>
  <conditionalFormatting sqref="U26">
    <cfRule type="duplicateValues" dxfId="290" priority="283"/>
  </conditionalFormatting>
  <conditionalFormatting sqref="U27">
    <cfRule type="duplicateValues" dxfId="289" priority="282"/>
  </conditionalFormatting>
  <conditionalFormatting sqref="U28">
    <cfRule type="duplicateValues" dxfId="288" priority="281"/>
  </conditionalFormatting>
  <conditionalFormatting sqref="U29">
    <cfRule type="duplicateValues" dxfId="287" priority="280"/>
  </conditionalFormatting>
  <conditionalFormatting sqref="U30">
    <cfRule type="duplicateValues" dxfId="286" priority="279"/>
  </conditionalFormatting>
  <conditionalFormatting sqref="U31">
    <cfRule type="duplicateValues" dxfId="285" priority="278"/>
  </conditionalFormatting>
  <conditionalFormatting sqref="U32">
    <cfRule type="duplicateValues" dxfId="284" priority="277"/>
  </conditionalFormatting>
  <conditionalFormatting sqref="U33">
    <cfRule type="duplicateValues" dxfId="283" priority="276"/>
  </conditionalFormatting>
  <conditionalFormatting sqref="U34">
    <cfRule type="duplicateValues" dxfId="282" priority="275"/>
  </conditionalFormatting>
  <conditionalFormatting sqref="U35">
    <cfRule type="duplicateValues" dxfId="281" priority="274"/>
  </conditionalFormatting>
  <conditionalFormatting sqref="U36">
    <cfRule type="duplicateValues" dxfId="280" priority="273"/>
  </conditionalFormatting>
  <conditionalFormatting sqref="U37">
    <cfRule type="duplicateValues" dxfId="279" priority="272"/>
  </conditionalFormatting>
  <conditionalFormatting sqref="U38">
    <cfRule type="duplicateValues" dxfId="278" priority="271"/>
  </conditionalFormatting>
  <conditionalFormatting sqref="U39">
    <cfRule type="duplicateValues" dxfId="277" priority="270"/>
  </conditionalFormatting>
  <conditionalFormatting sqref="U40">
    <cfRule type="duplicateValues" dxfId="276" priority="269"/>
  </conditionalFormatting>
  <conditionalFormatting sqref="U41">
    <cfRule type="duplicateValues" dxfId="275" priority="268"/>
  </conditionalFormatting>
  <conditionalFormatting sqref="U42">
    <cfRule type="duplicateValues" dxfId="274" priority="267"/>
  </conditionalFormatting>
  <conditionalFormatting sqref="U43">
    <cfRule type="duplicateValues" dxfId="273" priority="266"/>
  </conditionalFormatting>
  <conditionalFormatting sqref="U44">
    <cfRule type="duplicateValues" dxfId="272" priority="265"/>
  </conditionalFormatting>
  <conditionalFormatting sqref="U45">
    <cfRule type="duplicateValues" dxfId="271" priority="264"/>
  </conditionalFormatting>
  <conditionalFormatting sqref="U46">
    <cfRule type="duplicateValues" dxfId="270" priority="263"/>
  </conditionalFormatting>
  <conditionalFormatting sqref="U47">
    <cfRule type="duplicateValues" dxfId="269" priority="262"/>
  </conditionalFormatting>
  <conditionalFormatting sqref="U48">
    <cfRule type="duplicateValues" dxfId="268" priority="261"/>
  </conditionalFormatting>
  <conditionalFormatting sqref="U49">
    <cfRule type="duplicateValues" dxfId="267" priority="260"/>
  </conditionalFormatting>
  <conditionalFormatting sqref="U50">
    <cfRule type="duplicateValues" dxfId="266" priority="259"/>
  </conditionalFormatting>
  <conditionalFormatting sqref="U51">
    <cfRule type="duplicateValues" dxfId="265" priority="258"/>
  </conditionalFormatting>
  <conditionalFormatting sqref="U52">
    <cfRule type="duplicateValues" dxfId="264" priority="257"/>
  </conditionalFormatting>
  <conditionalFormatting sqref="U53">
    <cfRule type="duplicateValues" dxfId="263" priority="256"/>
  </conditionalFormatting>
  <conditionalFormatting sqref="U54">
    <cfRule type="duplicateValues" dxfId="262" priority="255"/>
  </conditionalFormatting>
  <conditionalFormatting sqref="U55">
    <cfRule type="duplicateValues" dxfId="261" priority="254"/>
  </conditionalFormatting>
  <conditionalFormatting sqref="U56">
    <cfRule type="duplicateValues" dxfId="260" priority="253"/>
  </conditionalFormatting>
  <conditionalFormatting sqref="U57">
    <cfRule type="duplicateValues" dxfId="259" priority="252"/>
  </conditionalFormatting>
  <conditionalFormatting sqref="U58">
    <cfRule type="duplicateValues" dxfId="258" priority="251"/>
  </conditionalFormatting>
  <conditionalFormatting sqref="U59">
    <cfRule type="duplicateValues" dxfId="257" priority="250"/>
  </conditionalFormatting>
  <conditionalFormatting sqref="U60">
    <cfRule type="duplicateValues" dxfId="256" priority="249"/>
  </conditionalFormatting>
  <conditionalFormatting sqref="U61">
    <cfRule type="duplicateValues" dxfId="255" priority="248"/>
  </conditionalFormatting>
  <conditionalFormatting sqref="U62">
    <cfRule type="duplicateValues" dxfId="254" priority="247"/>
  </conditionalFormatting>
  <conditionalFormatting sqref="U63">
    <cfRule type="duplicateValues" dxfId="253" priority="246"/>
  </conditionalFormatting>
  <conditionalFormatting sqref="U64">
    <cfRule type="duplicateValues" dxfId="252" priority="245"/>
  </conditionalFormatting>
  <conditionalFormatting sqref="U65">
    <cfRule type="duplicateValues" dxfId="251" priority="244"/>
  </conditionalFormatting>
  <conditionalFormatting sqref="U66">
    <cfRule type="duplicateValues" dxfId="250" priority="243"/>
  </conditionalFormatting>
  <conditionalFormatting sqref="U67">
    <cfRule type="duplicateValues" dxfId="249" priority="242"/>
  </conditionalFormatting>
  <conditionalFormatting sqref="U68">
    <cfRule type="duplicateValues" dxfId="248" priority="241"/>
  </conditionalFormatting>
  <conditionalFormatting sqref="U69">
    <cfRule type="duplicateValues" dxfId="247" priority="240"/>
  </conditionalFormatting>
  <conditionalFormatting sqref="U70">
    <cfRule type="duplicateValues" dxfId="246" priority="239"/>
  </conditionalFormatting>
  <conditionalFormatting sqref="U71">
    <cfRule type="duplicateValues" dxfId="245" priority="238"/>
  </conditionalFormatting>
  <conditionalFormatting sqref="U72">
    <cfRule type="duplicateValues" dxfId="244" priority="237"/>
  </conditionalFormatting>
  <conditionalFormatting sqref="U73">
    <cfRule type="duplicateValues" dxfId="243" priority="236"/>
  </conditionalFormatting>
  <conditionalFormatting sqref="U74">
    <cfRule type="duplicateValues" dxfId="242" priority="235"/>
  </conditionalFormatting>
  <conditionalFormatting sqref="U75">
    <cfRule type="duplicateValues" dxfId="241" priority="234"/>
  </conditionalFormatting>
  <conditionalFormatting sqref="U76">
    <cfRule type="duplicateValues" dxfId="240" priority="233"/>
  </conditionalFormatting>
  <conditionalFormatting sqref="U77">
    <cfRule type="duplicateValues" dxfId="239" priority="232"/>
  </conditionalFormatting>
  <conditionalFormatting sqref="U78">
    <cfRule type="duplicateValues" dxfId="238" priority="231"/>
  </conditionalFormatting>
  <conditionalFormatting sqref="U79">
    <cfRule type="duplicateValues" dxfId="237" priority="230"/>
  </conditionalFormatting>
  <conditionalFormatting sqref="U80">
    <cfRule type="duplicateValues" dxfId="236" priority="229"/>
  </conditionalFormatting>
  <conditionalFormatting sqref="U81">
    <cfRule type="duplicateValues" dxfId="235" priority="228"/>
  </conditionalFormatting>
  <conditionalFormatting sqref="U82">
    <cfRule type="duplicateValues" dxfId="234" priority="227"/>
  </conditionalFormatting>
  <conditionalFormatting sqref="U83">
    <cfRule type="duplicateValues" dxfId="233" priority="226"/>
  </conditionalFormatting>
  <conditionalFormatting sqref="U84">
    <cfRule type="duplicateValues" dxfId="232" priority="225"/>
  </conditionalFormatting>
  <conditionalFormatting sqref="U85">
    <cfRule type="duplicateValues" dxfId="231" priority="224"/>
  </conditionalFormatting>
  <conditionalFormatting sqref="U86">
    <cfRule type="duplicateValues" dxfId="230" priority="223"/>
  </conditionalFormatting>
  <conditionalFormatting sqref="U87">
    <cfRule type="duplicateValues" dxfId="229" priority="222"/>
  </conditionalFormatting>
  <conditionalFormatting sqref="U88">
    <cfRule type="duplicateValues" dxfId="228" priority="221"/>
  </conditionalFormatting>
  <conditionalFormatting sqref="U89">
    <cfRule type="duplicateValues" dxfId="227" priority="220"/>
  </conditionalFormatting>
  <conditionalFormatting sqref="U90">
    <cfRule type="duplicateValues" dxfId="226" priority="219"/>
  </conditionalFormatting>
  <conditionalFormatting sqref="U91">
    <cfRule type="duplicateValues" dxfId="225" priority="218"/>
  </conditionalFormatting>
  <conditionalFormatting sqref="U92">
    <cfRule type="duplicateValues" dxfId="224" priority="217"/>
  </conditionalFormatting>
  <conditionalFormatting sqref="U93">
    <cfRule type="duplicateValues" dxfId="223" priority="216"/>
  </conditionalFormatting>
  <conditionalFormatting sqref="U94">
    <cfRule type="duplicateValues" dxfId="222" priority="215"/>
  </conditionalFormatting>
  <conditionalFormatting sqref="U95">
    <cfRule type="duplicateValues" dxfId="221" priority="214"/>
  </conditionalFormatting>
  <conditionalFormatting sqref="U96">
    <cfRule type="duplicateValues" dxfId="220" priority="213"/>
  </conditionalFormatting>
  <conditionalFormatting sqref="U97">
    <cfRule type="duplicateValues" dxfId="219" priority="212"/>
  </conditionalFormatting>
  <conditionalFormatting sqref="U98">
    <cfRule type="duplicateValues" dxfId="218" priority="211"/>
  </conditionalFormatting>
  <conditionalFormatting sqref="U99">
    <cfRule type="duplicateValues" dxfId="217" priority="210"/>
  </conditionalFormatting>
  <conditionalFormatting sqref="U100">
    <cfRule type="duplicateValues" dxfId="216" priority="209"/>
  </conditionalFormatting>
  <conditionalFormatting sqref="U101">
    <cfRule type="duplicateValues" dxfId="215" priority="208"/>
  </conditionalFormatting>
  <conditionalFormatting sqref="U102">
    <cfRule type="duplicateValues" dxfId="214" priority="207"/>
  </conditionalFormatting>
  <conditionalFormatting sqref="U103">
    <cfRule type="duplicateValues" dxfId="213" priority="206"/>
  </conditionalFormatting>
  <conditionalFormatting sqref="U104">
    <cfRule type="duplicateValues" dxfId="212" priority="205"/>
  </conditionalFormatting>
  <conditionalFormatting sqref="U105">
    <cfRule type="duplicateValues" dxfId="211" priority="204"/>
  </conditionalFormatting>
  <conditionalFormatting sqref="U6:U105">
    <cfRule type="expression" dxfId="210" priority="203">
      <formula>ISNA($N6)</formula>
    </cfRule>
  </conditionalFormatting>
  <conditionalFormatting sqref="V6">
    <cfRule type="duplicateValues" dxfId="209" priority="202"/>
  </conditionalFormatting>
  <conditionalFormatting sqref="V7">
    <cfRule type="duplicateValues" dxfId="208" priority="201"/>
  </conditionalFormatting>
  <conditionalFormatting sqref="V8">
    <cfRule type="duplicateValues" dxfId="207" priority="200"/>
  </conditionalFormatting>
  <conditionalFormatting sqref="V9">
    <cfRule type="duplicateValues" dxfId="206" priority="199"/>
  </conditionalFormatting>
  <conditionalFormatting sqref="V10">
    <cfRule type="duplicateValues" dxfId="205" priority="198"/>
  </conditionalFormatting>
  <conditionalFormatting sqref="V11">
    <cfRule type="duplicateValues" dxfId="204" priority="197"/>
  </conditionalFormatting>
  <conditionalFormatting sqref="V12">
    <cfRule type="duplicateValues" dxfId="203" priority="196"/>
  </conditionalFormatting>
  <conditionalFormatting sqref="V13">
    <cfRule type="duplicateValues" dxfId="202" priority="195"/>
  </conditionalFormatting>
  <conditionalFormatting sqref="V14">
    <cfRule type="duplicateValues" dxfId="201" priority="194"/>
  </conditionalFormatting>
  <conditionalFormatting sqref="V15">
    <cfRule type="duplicateValues" dxfId="200" priority="193"/>
  </conditionalFormatting>
  <conditionalFormatting sqref="V16">
    <cfRule type="duplicateValues" dxfId="199" priority="192"/>
  </conditionalFormatting>
  <conditionalFormatting sqref="V17">
    <cfRule type="duplicateValues" dxfId="198" priority="191"/>
  </conditionalFormatting>
  <conditionalFormatting sqref="V18">
    <cfRule type="duplicateValues" dxfId="197" priority="190"/>
  </conditionalFormatting>
  <conditionalFormatting sqref="V19">
    <cfRule type="duplicateValues" dxfId="196" priority="189"/>
  </conditionalFormatting>
  <conditionalFormatting sqref="V20">
    <cfRule type="duplicateValues" dxfId="195" priority="188"/>
  </conditionalFormatting>
  <conditionalFormatting sqref="V21">
    <cfRule type="duplicateValues" dxfId="194" priority="187"/>
  </conditionalFormatting>
  <conditionalFormatting sqref="V22">
    <cfRule type="duplicateValues" dxfId="193" priority="186"/>
  </conditionalFormatting>
  <conditionalFormatting sqref="V23">
    <cfRule type="duplicateValues" dxfId="192" priority="185"/>
  </conditionalFormatting>
  <conditionalFormatting sqref="V24">
    <cfRule type="duplicateValues" dxfId="191" priority="184"/>
  </conditionalFormatting>
  <conditionalFormatting sqref="V25">
    <cfRule type="duplicateValues" dxfId="190" priority="183"/>
  </conditionalFormatting>
  <conditionalFormatting sqref="V26">
    <cfRule type="duplicateValues" dxfId="189" priority="182"/>
  </conditionalFormatting>
  <conditionalFormatting sqref="V27">
    <cfRule type="duplicateValues" dxfId="188" priority="181"/>
  </conditionalFormatting>
  <conditionalFormatting sqref="V28">
    <cfRule type="duplicateValues" dxfId="187" priority="180"/>
  </conditionalFormatting>
  <conditionalFormatting sqref="V29">
    <cfRule type="duplicateValues" dxfId="186" priority="179"/>
  </conditionalFormatting>
  <conditionalFormatting sqref="V30">
    <cfRule type="duplicateValues" dxfId="185" priority="178"/>
  </conditionalFormatting>
  <conditionalFormatting sqref="V31">
    <cfRule type="duplicateValues" dxfId="184" priority="177"/>
  </conditionalFormatting>
  <conditionalFormatting sqref="V32">
    <cfRule type="duplicateValues" dxfId="183" priority="176"/>
  </conditionalFormatting>
  <conditionalFormatting sqref="V33">
    <cfRule type="duplicateValues" dxfId="182" priority="175"/>
  </conditionalFormatting>
  <conditionalFormatting sqref="V34">
    <cfRule type="duplicateValues" dxfId="181" priority="174"/>
  </conditionalFormatting>
  <conditionalFormatting sqref="V35">
    <cfRule type="duplicateValues" dxfId="180" priority="173"/>
  </conditionalFormatting>
  <conditionalFormatting sqref="V36">
    <cfRule type="duplicateValues" dxfId="179" priority="172"/>
  </conditionalFormatting>
  <conditionalFormatting sqref="V37">
    <cfRule type="duplicateValues" dxfId="178" priority="171"/>
  </conditionalFormatting>
  <conditionalFormatting sqref="V38">
    <cfRule type="duplicateValues" dxfId="177" priority="170"/>
  </conditionalFormatting>
  <conditionalFormatting sqref="V39">
    <cfRule type="duplicateValues" dxfId="176" priority="169"/>
  </conditionalFormatting>
  <conditionalFormatting sqref="V40">
    <cfRule type="duplicateValues" dxfId="175" priority="168"/>
  </conditionalFormatting>
  <conditionalFormatting sqref="V41">
    <cfRule type="duplicateValues" dxfId="174" priority="167"/>
  </conditionalFormatting>
  <conditionalFormatting sqref="V42">
    <cfRule type="duplicateValues" dxfId="173" priority="166"/>
  </conditionalFormatting>
  <conditionalFormatting sqref="V43">
    <cfRule type="duplicateValues" dxfId="172" priority="165"/>
  </conditionalFormatting>
  <conditionalFormatting sqref="V44">
    <cfRule type="duplicateValues" dxfId="171" priority="164"/>
  </conditionalFormatting>
  <conditionalFormatting sqref="V45">
    <cfRule type="duplicateValues" dxfId="170" priority="163"/>
  </conditionalFormatting>
  <conditionalFormatting sqref="V46">
    <cfRule type="duplicateValues" dxfId="169" priority="162"/>
  </conditionalFormatting>
  <conditionalFormatting sqref="V47">
    <cfRule type="duplicateValues" dxfId="168" priority="161"/>
  </conditionalFormatting>
  <conditionalFormatting sqref="V48">
    <cfRule type="duplicateValues" dxfId="167" priority="160"/>
  </conditionalFormatting>
  <conditionalFormatting sqref="V49">
    <cfRule type="duplicateValues" dxfId="166" priority="159"/>
  </conditionalFormatting>
  <conditionalFormatting sqref="V50">
    <cfRule type="duplicateValues" dxfId="165" priority="158"/>
  </conditionalFormatting>
  <conditionalFormatting sqref="V51">
    <cfRule type="duplicateValues" dxfId="164" priority="157"/>
  </conditionalFormatting>
  <conditionalFormatting sqref="V52">
    <cfRule type="duplicateValues" dxfId="163" priority="156"/>
  </conditionalFormatting>
  <conditionalFormatting sqref="V53">
    <cfRule type="duplicateValues" dxfId="162" priority="155"/>
  </conditionalFormatting>
  <conditionalFormatting sqref="V54">
    <cfRule type="duplicateValues" dxfId="161" priority="154"/>
  </conditionalFormatting>
  <conditionalFormatting sqref="V55">
    <cfRule type="duplicateValues" dxfId="160" priority="153"/>
  </conditionalFormatting>
  <conditionalFormatting sqref="V56">
    <cfRule type="duplicateValues" dxfId="159" priority="152"/>
  </conditionalFormatting>
  <conditionalFormatting sqref="V57">
    <cfRule type="duplicateValues" dxfId="158" priority="151"/>
  </conditionalFormatting>
  <conditionalFormatting sqref="V58">
    <cfRule type="duplicateValues" dxfId="157" priority="150"/>
  </conditionalFormatting>
  <conditionalFormatting sqref="V59">
    <cfRule type="duplicateValues" dxfId="156" priority="149"/>
  </conditionalFormatting>
  <conditionalFormatting sqref="V60">
    <cfRule type="duplicateValues" dxfId="155" priority="148"/>
  </conditionalFormatting>
  <conditionalFormatting sqref="V61">
    <cfRule type="duplicateValues" dxfId="154" priority="147"/>
  </conditionalFormatting>
  <conditionalFormatting sqref="V62">
    <cfRule type="duplicateValues" dxfId="153" priority="146"/>
  </conditionalFormatting>
  <conditionalFormatting sqref="V63">
    <cfRule type="duplicateValues" dxfId="152" priority="145"/>
  </conditionalFormatting>
  <conditionalFormatting sqref="V64">
    <cfRule type="duplicateValues" dxfId="151" priority="144"/>
  </conditionalFormatting>
  <conditionalFormatting sqref="V65">
    <cfRule type="duplicateValues" dxfId="150" priority="143"/>
  </conditionalFormatting>
  <conditionalFormatting sqref="V66">
    <cfRule type="duplicateValues" dxfId="149" priority="142"/>
  </conditionalFormatting>
  <conditionalFormatting sqref="V67">
    <cfRule type="duplicateValues" dxfId="148" priority="141"/>
  </conditionalFormatting>
  <conditionalFormatting sqref="V68">
    <cfRule type="duplicateValues" dxfId="147" priority="140"/>
  </conditionalFormatting>
  <conditionalFormatting sqref="V69">
    <cfRule type="duplicateValues" dxfId="146" priority="139"/>
  </conditionalFormatting>
  <conditionalFormatting sqref="V70">
    <cfRule type="duplicateValues" dxfId="145" priority="138"/>
  </conditionalFormatting>
  <conditionalFormatting sqref="V71">
    <cfRule type="duplicateValues" dxfId="144" priority="137"/>
  </conditionalFormatting>
  <conditionalFormatting sqref="V72">
    <cfRule type="duplicateValues" dxfId="143" priority="136"/>
  </conditionalFormatting>
  <conditionalFormatting sqref="V73">
    <cfRule type="duplicateValues" dxfId="142" priority="135"/>
  </conditionalFormatting>
  <conditionalFormatting sqref="V74">
    <cfRule type="duplicateValues" dxfId="141" priority="134"/>
  </conditionalFormatting>
  <conditionalFormatting sqref="V75">
    <cfRule type="duplicateValues" dxfId="140" priority="133"/>
  </conditionalFormatting>
  <conditionalFormatting sqref="V76">
    <cfRule type="duplicateValues" dxfId="139" priority="132"/>
  </conditionalFormatting>
  <conditionalFormatting sqref="V77">
    <cfRule type="duplicateValues" dxfId="138" priority="131"/>
  </conditionalFormatting>
  <conditionalFormatting sqref="V78">
    <cfRule type="duplicateValues" dxfId="137" priority="130"/>
  </conditionalFormatting>
  <conditionalFormatting sqref="V79">
    <cfRule type="duplicateValues" dxfId="136" priority="129"/>
  </conditionalFormatting>
  <conditionalFormatting sqref="V80">
    <cfRule type="duplicateValues" dxfId="135" priority="128"/>
  </conditionalFormatting>
  <conditionalFormatting sqref="V81">
    <cfRule type="duplicateValues" dxfId="134" priority="127"/>
  </conditionalFormatting>
  <conditionalFormatting sqref="V82">
    <cfRule type="duplicateValues" dxfId="133" priority="126"/>
  </conditionalFormatting>
  <conditionalFormatting sqref="V83">
    <cfRule type="duplicateValues" dxfId="132" priority="125"/>
  </conditionalFormatting>
  <conditionalFormatting sqref="V84">
    <cfRule type="duplicateValues" dxfId="131" priority="124"/>
  </conditionalFormatting>
  <conditionalFormatting sqref="V85">
    <cfRule type="duplicateValues" dxfId="130" priority="123"/>
  </conditionalFormatting>
  <conditionalFormatting sqref="V86">
    <cfRule type="duplicateValues" dxfId="129" priority="122"/>
  </conditionalFormatting>
  <conditionalFormatting sqref="V87">
    <cfRule type="duplicateValues" dxfId="128" priority="121"/>
  </conditionalFormatting>
  <conditionalFormatting sqref="V88">
    <cfRule type="duplicateValues" dxfId="127" priority="120"/>
  </conditionalFormatting>
  <conditionalFormatting sqref="V89">
    <cfRule type="duplicateValues" dxfId="126" priority="119"/>
  </conditionalFormatting>
  <conditionalFormatting sqref="V90">
    <cfRule type="duplicateValues" dxfId="125" priority="118"/>
  </conditionalFormatting>
  <conditionalFormatting sqref="V91">
    <cfRule type="duplicateValues" dxfId="124" priority="117"/>
  </conditionalFormatting>
  <conditionalFormatting sqref="V92">
    <cfRule type="duplicateValues" dxfId="123" priority="116"/>
  </conditionalFormatting>
  <conditionalFormatting sqref="V93">
    <cfRule type="duplicateValues" dxfId="122" priority="115"/>
  </conditionalFormatting>
  <conditionalFormatting sqref="V94">
    <cfRule type="duplicateValues" dxfId="121" priority="114"/>
  </conditionalFormatting>
  <conditionalFormatting sqref="V95">
    <cfRule type="duplicateValues" dxfId="120" priority="113"/>
  </conditionalFormatting>
  <conditionalFormatting sqref="V96">
    <cfRule type="duplicateValues" dxfId="119" priority="112"/>
  </conditionalFormatting>
  <conditionalFormatting sqref="V97">
    <cfRule type="duplicateValues" dxfId="118" priority="111"/>
  </conditionalFormatting>
  <conditionalFormatting sqref="V98">
    <cfRule type="duplicateValues" dxfId="117" priority="110"/>
  </conditionalFormatting>
  <conditionalFormatting sqref="V99">
    <cfRule type="duplicateValues" dxfId="116" priority="109"/>
  </conditionalFormatting>
  <conditionalFormatting sqref="V100">
    <cfRule type="duplicateValues" dxfId="115" priority="108"/>
  </conditionalFormatting>
  <conditionalFormatting sqref="V101">
    <cfRule type="duplicateValues" dxfId="114" priority="107"/>
  </conditionalFormatting>
  <conditionalFormatting sqref="V102">
    <cfRule type="duplicateValues" dxfId="113" priority="106"/>
  </conditionalFormatting>
  <conditionalFormatting sqref="V103">
    <cfRule type="duplicateValues" dxfId="112" priority="105"/>
  </conditionalFormatting>
  <conditionalFormatting sqref="V104">
    <cfRule type="duplicateValues" dxfId="111" priority="104"/>
  </conditionalFormatting>
  <conditionalFormatting sqref="V105">
    <cfRule type="duplicateValues" dxfId="110" priority="103"/>
  </conditionalFormatting>
  <conditionalFormatting sqref="V6:V105">
    <cfRule type="expression" dxfId="109" priority="102">
      <formula>ISNA($N6)</formula>
    </cfRule>
  </conditionalFormatting>
  <conditionalFormatting sqref="W6">
    <cfRule type="duplicateValues" dxfId="108" priority="101"/>
  </conditionalFormatting>
  <conditionalFormatting sqref="W7">
    <cfRule type="duplicateValues" dxfId="107" priority="100"/>
  </conditionalFormatting>
  <conditionalFormatting sqref="W8">
    <cfRule type="duplicateValues" dxfId="106" priority="99"/>
  </conditionalFormatting>
  <conditionalFormatting sqref="W9">
    <cfRule type="duplicateValues" dxfId="105" priority="98"/>
  </conditionalFormatting>
  <conditionalFormatting sqref="W10">
    <cfRule type="duplicateValues" dxfId="104" priority="97"/>
  </conditionalFormatting>
  <conditionalFormatting sqref="W11">
    <cfRule type="duplicateValues" dxfId="103" priority="96"/>
  </conditionalFormatting>
  <conditionalFormatting sqref="W12">
    <cfRule type="duplicateValues" dxfId="102" priority="95"/>
  </conditionalFormatting>
  <conditionalFormatting sqref="W13">
    <cfRule type="duplicateValues" dxfId="101" priority="94"/>
  </conditionalFormatting>
  <conditionalFormatting sqref="W14">
    <cfRule type="duplicateValues" dxfId="100" priority="93"/>
  </conditionalFormatting>
  <conditionalFormatting sqref="W15">
    <cfRule type="duplicateValues" dxfId="99" priority="92"/>
  </conditionalFormatting>
  <conditionalFormatting sqref="W16">
    <cfRule type="duplicateValues" dxfId="98" priority="91"/>
  </conditionalFormatting>
  <conditionalFormatting sqref="W17">
    <cfRule type="duplicateValues" dxfId="97" priority="90"/>
  </conditionalFormatting>
  <conditionalFormatting sqref="W18">
    <cfRule type="duplicateValues" dxfId="96" priority="89"/>
  </conditionalFormatting>
  <conditionalFormatting sqref="W19">
    <cfRule type="duplicateValues" dxfId="95" priority="88"/>
  </conditionalFormatting>
  <conditionalFormatting sqref="W20">
    <cfRule type="duplicateValues" dxfId="94" priority="87"/>
  </conditionalFormatting>
  <conditionalFormatting sqref="W21">
    <cfRule type="duplicateValues" dxfId="93" priority="86"/>
  </conditionalFormatting>
  <conditionalFormatting sqref="W22">
    <cfRule type="duplicateValues" dxfId="92" priority="85"/>
  </conditionalFormatting>
  <conditionalFormatting sqref="W23">
    <cfRule type="duplicateValues" dxfId="91" priority="84"/>
  </conditionalFormatting>
  <conditionalFormatting sqref="W24">
    <cfRule type="duplicateValues" dxfId="90" priority="83"/>
  </conditionalFormatting>
  <conditionalFormatting sqref="W25">
    <cfRule type="duplicateValues" dxfId="89" priority="82"/>
  </conditionalFormatting>
  <conditionalFormatting sqref="W26">
    <cfRule type="duplicateValues" dxfId="88" priority="81"/>
  </conditionalFormatting>
  <conditionalFormatting sqref="W27">
    <cfRule type="duplicateValues" dxfId="87" priority="80"/>
  </conditionalFormatting>
  <conditionalFormatting sqref="W28">
    <cfRule type="duplicateValues" dxfId="86" priority="79"/>
  </conditionalFormatting>
  <conditionalFormatting sqref="W29">
    <cfRule type="duplicateValues" dxfId="85" priority="78"/>
  </conditionalFormatting>
  <conditionalFormatting sqref="W30">
    <cfRule type="duplicateValues" dxfId="84" priority="77"/>
  </conditionalFormatting>
  <conditionalFormatting sqref="W31">
    <cfRule type="duplicateValues" dxfId="83" priority="76"/>
  </conditionalFormatting>
  <conditionalFormatting sqref="W32">
    <cfRule type="duplicateValues" dxfId="82" priority="75"/>
  </conditionalFormatting>
  <conditionalFormatting sqref="W33">
    <cfRule type="duplicateValues" dxfId="81" priority="74"/>
  </conditionalFormatting>
  <conditionalFormatting sqref="W34">
    <cfRule type="duplicateValues" dxfId="80" priority="73"/>
  </conditionalFormatting>
  <conditionalFormatting sqref="W35">
    <cfRule type="duplicateValues" dxfId="79" priority="72"/>
  </conditionalFormatting>
  <conditionalFormatting sqref="W36">
    <cfRule type="duplicateValues" dxfId="78" priority="71"/>
  </conditionalFormatting>
  <conditionalFormatting sqref="W37">
    <cfRule type="duplicateValues" dxfId="77" priority="70"/>
  </conditionalFormatting>
  <conditionalFormatting sqref="W38">
    <cfRule type="duplicateValues" dxfId="76" priority="69"/>
  </conditionalFormatting>
  <conditionalFormatting sqref="W39">
    <cfRule type="duplicateValues" dxfId="75" priority="68"/>
  </conditionalFormatting>
  <conditionalFormatting sqref="W40">
    <cfRule type="duplicateValues" dxfId="74" priority="67"/>
  </conditionalFormatting>
  <conditionalFormatting sqref="W41">
    <cfRule type="duplicateValues" dxfId="73" priority="66"/>
  </conditionalFormatting>
  <conditionalFormatting sqref="W42">
    <cfRule type="duplicateValues" dxfId="72" priority="65"/>
  </conditionalFormatting>
  <conditionalFormatting sqref="W43">
    <cfRule type="duplicateValues" dxfId="71" priority="64"/>
  </conditionalFormatting>
  <conditionalFormatting sqref="W44">
    <cfRule type="duplicateValues" dxfId="70" priority="63"/>
  </conditionalFormatting>
  <conditionalFormatting sqref="W45">
    <cfRule type="duplicateValues" dxfId="69" priority="62"/>
  </conditionalFormatting>
  <conditionalFormatting sqref="W46">
    <cfRule type="duplicateValues" dxfId="68" priority="61"/>
  </conditionalFormatting>
  <conditionalFormatting sqref="W47">
    <cfRule type="duplicateValues" dxfId="67" priority="60"/>
  </conditionalFormatting>
  <conditionalFormatting sqref="W48">
    <cfRule type="duplicateValues" dxfId="66" priority="59"/>
  </conditionalFormatting>
  <conditionalFormatting sqref="W49">
    <cfRule type="duplicateValues" dxfId="65" priority="58"/>
  </conditionalFormatting>
  <conditionalFormatting sqref="W50">
    <cfRule type="duplicateValues" dxfId="64" priority="57"/>
  </conditionalFormatting>
  <conditionalFormatting sqref="W51">
    <cfRule type="duplicateValues" dxfId="63" priority="56"/>
  </conditionalFormatting>
  <conditionalFormatting sqref="W52">
    <cfRule type="duplicateValues" dxfId="62" priority="55"/>
  </conditionalFormatting>
  <conditionalFormatting sqref="W53">
    <cfRule type="duplicateValues" dxfId="61" priority="54"/>
  </conditionalFormatting>
  <conditionalFormatting sqref="W54">
    <cfRule type="duplicateValues" dxfId="60" priority="53"/>
  </conditionalFormatting>
  <conditionalFormatting sqref="W55">
    <cfRule type="duplicateValues" dxfId="59" priority="52"/>
  </conditionalFormatting>
  <conditionalFormatting sqref="W56">
    <cfRule type="duplicateValues" dxfId="58" priority="51"/>
  </conditionalFormatting>
  <conditionalFormatting sqref="W57">
    <cfRule type="duplicateValues" dxfId="57" priority="50"/>
  </conditionalFormatting>
  <conditionalFormatting sqref="W58">
    <cfRule type="duplicateValues" dxfId="56" priority="49"/>
  </conditionalFormatting>
  <conditionalFormatting sqref="W59">
    <cfRule type="duplicateValues" dxfId="55" priority="48"/>
  </conditionalFormatting>
  <conditionalFormatting sqref="W60">
    <cfRule type="duplicateValues" dxfId="54" priority="47"/>
  </conditionalFormatting>
  <conditionalFormatting sqref="W61">
    <cfRule type="duplicateValues" dxfId="53" priority="46"/>
  </conditionalFormatting>
  <conditionalFormatting sqref="W62">
    <cfRule type="duplicateValues" dxfId="52" priority="45"/>
  </conditionalFormatting>
  <conditionalFormatting sqref="W63">
    <cfRule type="duplicateValues" dxfId="51" priority="44"/>
  </conditionalFormatting>
  <conditionalFormatting sqref="W64">
    <cfRule type="duplicateValues" dxfId="50" priority="43"/>
  </conditionalFormatting>
  <conditionalFormatting sqref="W65">
    <cfRule type="duplicateValues" dxfId="49" priority="42"/>
  </conditionalFormatting>
  <conditionalFormatting sqref="W66">
    <cfRule type="duplicateValues" dxfId="48" priority="41"/>
  </conditionalFormatting>
  <conditionalFormatting sqref="W67">
    <cfRule type="duplicateValues" dxfId="47" priority="40"/>
  </conditionalFormatting>
  <conditionalFormatting sqref="W68">
    <cfRule type="duplicateValues" dxfId="46" priority="39"/>
  </conditionalFormatting>
  <conditionalFormatting sqref="W69">
    <cfRule type="duplicateValues" dxfId="45" priority="38"/>
  </conditionalFormatting>
  <conditionalFormatting sqref="W70">
    <cfRule type="duplicateValues" dxfId="44" priority="37"/>
  </conditionalFormatting>
  <conditionalFormatting sqref="W71">
    <cfRule type="duplicateValues" dxfId="43" priority="36"/>
  </conditionalFormatting>
  <conditionalFormatting sqref="W72">
    <cfRule type="duplicateValues" dxfId="42" priority="35"/>
  </conditionalFormatting>
  <conditionalFormatting sqref="W73">
    <cfRule type="duplicateValues" dxfId="41" priority="34"/>
  </conditionalFormatting>
  <conditionalFormatting sqref="W74">
    <cfRule type="duplicateValues" dxfId="40" priority="33"/>
  </conditionalFormatting>
  <conditionalFormatting sqref="W75">
    <cfRule type="duplicateValues" dxfId="39" priority="32"/>
  </conditionalFormatting>
  <conditionalFormatting sqref="W76">
    <cfRule type="duplicateValues" dxfId="38" priority="31"/>
  </conditionalFormatting>
  <conditionalFormatting sqref="W77">
    <cfRule type="duplicateValues" dxfId="37" priority="30"/>
  </conditionalFormatting>
  <conditionalFormatting sqref="W78">
    <cfRule type="duplicateValues" dxfId="36" priority="29"/>
  </conditionalFormatting>
  <conditionalFormatting sqref="W79">
    <cfRule type="duplicateValues" dxfId="35" priority="28"/>
  </conditionalFormatting>
  <conditionalFormatting sqref="W80">
    <cfRule type="duplicateValues" dxfId="34" priority="27"/>
  </conditionalFormatting>
  <conditionalFormatting sqref="W81">
    <cfRule type="duplicateValues" dxfId="33" priority="26"/>
  </conditionalFormatting>
  <conditionalFormatting sqref="W82">
    <cfRule type="duplicateValues" dxfId="32" priority="25"/>
  </conditionalFormatting>
  <conditionalFormatting sqref="W83">
    <cfRule type="duplicateValues" dxfId="31" priority="24"/>
  </conditionalFormatting>
  <conditionalFormatting sqref="W84">
    <cfRule type="duplicateValues" dxfId="30" priority="23"/>
  </conditionalFormatting>
  <conditionalFormatting sqref="W85">
    <cfRule type="duplicateValues" dxfId="29" priority="22"/>
  </conditionalFormatting>
  <conditionalFormatting sqref="W86">
    <cfRule type="duplicateValues" dxfId="28" priority="21"/>
  </conditionalFormatting>
  <conditionalFormatting sqref="W87">
    <cfRule type="duplicateValues" dxfId="27" priority="20"/>
  </conditionalFormatting>
  <conditionalFormatting sqref="W88">
    <cfRule type="duplicateValues" dxfId="26" priority="19"/>
  </conditionalFormatting>
  <conditionalFormatting sqref="W89">
    <cfRule type="duplicateValues" dxfId="25" priority="18"/>
  </conditionalFormatting>
  <conditionalFormatting sqref="W90">
    <cfRule type="duplicateValues" dxfId="24" priority="17"/>
  </conditionalFormatting>
  <conditionalFormatting sqref="W91">
    <cfRule type="duplicateValues" dxfId="23" priority="16"/>
  </conditionalFormatting>
  <conditionalFormatting sqref="W92">
    <cfRule type="duplicateValues" dxfId="22" priority="15"/>
  </conditionalFormatting>
  <conditionalFormatting sqref="W93">
    <cfRule type="duplicateValues" dxfId="21" priority="14"/>
  </conditionalFormatting>
  <conditionalFormatting sqref="W94">
    <cfRule type="duplicateValues" dxfId="20" priority="13"/>
  </conditionalFormatting>
  <conditionalFormatting sqref="W95">
    <cfRule type="duplicateValues" dxfId="19" priority="12"/>
  </conditionalFormatting>
  <conditionalFormatting sqref="W96">
    <cfRule type="duplicateValues" dxfId="18" priority="11"/>
  </conditionalFormatting>
  <conditionalFormatting sqref="W97">
    <cfRule type="duplicateValues" dxfId="17" priority="10"/>
  </conditionalFormatting>
  <conditionalFormatting sqref="W98">
    <cfRule type="duplicateValues" dxfId="16" priority="9"/>
  </conditionalFormatting>
  <conditionalFormatting sqref="W99">
    <cfRule type="duplicateValues" dxfId="15" priority="8"/>
  </conditionalFormatting>
  <conditionalFormatting sqref="W100">
    <cfRule type="duplicateValues" dxfId="14" priority="7"/>
  </conditionalFormatting>
  <conditionalFormatting sqref="W101">
    <cfRule type="duplicateValues" dxfId="13" priority="6"/>
  </conditionalFormatting>
  <conditionalFormatting sqref="W102">
    <cfRule type="duplicateValues" dxfId="12" priority="5"/>
  </conditionalFormatting>
  <conditionalFormatting sqref="W103">
    <cfRule type="duplicateValues" dxfId="11" priority="4"/>
  </conditionalFormatting>
  <conditionalFormatting sqref="W104">
    <cfRule type="duplicateValues" dxfId="10" priority="3"/>
  </conditionalFormatting>
  <conditionalFormatting sqref="W105">
    <cfRule type="duplicateValues" dxfId="9" priority="2"/>
  </conditionalFormatting>
  <conditionalFormatting sqref="W6:W105">
    <cfRule type="expression" dxfId="8" priority="1">
      <formula>ISNA($N6)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workbookViewId="0">
      <selection activeCell="B2" sqref="B2"/>
    </sheetView>
  </sheetViews>
  <sheetFormatPr defaultRowHeight="15" x14ac:dyDescent="0.25"/>
  <cols>
    <col min="1" max="1" width="16.42578125" style="64" bestFit="1" customWidth="1"/>
    <col min="2" max="3" width="9.140625" style="64"/>
    <col min="4" max="4" width="0" style="64" hidden="1" customWidth="1"/>
    <col min="5" max="7" width="9.140625" style="64"/>
    <col min="8" max="8" width="16.42578125" style="64" bestFit="1" customWidth="1"/>
    <col min="9" max="10" width="9.140625" style="64"/>
    <col min="11" max="11" width="0" style="64" hidden="1" customWidth="1"/>
    <col min="12" max="14" width="9.140625" style="64"/>
    <col min="15" max="15" width="16.42578125" style="64" bestFit="1" customWidth="1"/>
    <col min="16" max="17" width="9.140625" style="64"/>
    <col min="18" max="18" width="0" style="64" hidden="1" customWidth="1"/>
    <col min="19" max="24" width="9.140625" style="64"/>
    <col min="25" max="25" width="0" style="64" hidden="1" customWidth="1"/>
    <col min="26" max="16384" width="9.140625" style="64"/>
  </cols>
  <sheetData>
    <row r="1" spans="1:27" x14ac:dyDescent="0.25">
      <c r="A1" s="69" t="s">
        <v>0</v>
      </c>
      <c r="B1" s="70" t="s">
        <v>56</v>
      </c>
      <c r="C1" s="71"/>
      <c r="D1" s="72"/>
      <c r="E1" s="70"/>
      <c r="F1" s="70"/>
      <c r="G1" s="70"/>
      <c r="H1" s="70"/>
      <c r="I1" s="71" t="s">
        <v>2</v>
      </c>
      <c r="J1" s="70" t="s">
        <v>36</v>
      </c>
      <c r="K1" s="73"/>
      <c r="L1" s="79"/>
    </row>
    <row r="2" spans="1:27" ht="15.75" thickBot="1" x14ac:dyDescent="0.3">
      <c r="A2" s="74" t="s">
        <v>1</v>
      </c>
      <c r="B2" s="75" t="s">
        <v>56</v>
      </c>
      <c r="C2" s="76"/>
      <c r="D2" s="77"/>
      <c r="E2" s="75"/>
      <c r="F2" s="75"/>
      <c r="G2" s="75"/>
      <c r="H2" s="75"/>
      <c r="I2" s="76" t="s">
        <v>24</v>
      </c>
      <c r="J2" s="75" t="s">
        <v>37</v>
      </c>
      <c r="K2" s="78"/>
      <c r="L2" s="82"/>
    </row>
    <row r="3" spans="1:27" ht="15.75" thickBot="1" x14ac:dyDescent="0.3">
      <c r="A3" s="104" t="s">
        <v>35</v>
      </c>
      <c r="B3" s="81">
        <v>0.5</v>
      </c>
      <c r="C3" s="82"/>
    </row>
    <row r="4" spans="1:27" ht="15.75" thickBot="1" x14ac:dyDescent="0.3"/>
    <row r="5" spans="1:27" ht="15.75" thickBot="1" x14ac:dyDescent="0.3">
      <c r="A5" s="83" t="s">
        <v>34</v>
      </c>
      <c r="B5" s="105" t="s">
        <v>50</v>
      </c>
      <c r="C5" s="106">
        <f>COUNTIF(D8:D107,TRUE)</f>
        <v>13</v>
      </c>
      <c r="D5" s="107" t="s">
        <v>51</v>
      </c>
      <c r="E5" s="108">
        <f>COUNTIF(E8:E107,TRUE)</f>
        <v>6</v>
      </c>
      <c r="F5" s="106">
        <f>COUNTIF(F8:F107,TRUE)</f>
        <v>3</v>
      </c>
      <c r="H5" s="83" t="s">
        <v>34</v>
      </c>
      <c r="I5" s="105" t="s">
        <v>50</v>
      </c>
      <c r="J5" s="106">
        <f>COUNTIF(K8:K107,TRUE)</f>
        <v>41</v>
      </c>
      <c r="K5" s="107" t="s">
        <v>51</v>
      </c>
      <c r="L5" s="108">
        <f>COUNTIF(L8:L107,TRUE)</f>
        <v>0</v>
      </c>
      <c r="M5" s="106">
        <f>COUNTIF(M8:M107,TRUE)</f>
        <v>51</v>
      </c>
      <c r="O5" s="83" t="s">
        <v>34</v>
      </c>
      <c r="P5" s="105" t="s">
        <v>50</v>
      </c>
      <c r="Q5" s="106">
        <f>COUNTIF(R8:R107,TRUE)</f>
        <v>15</v>
      </c>
      <c r="R5" s="107" t="s">
        <v>51</v>
      </c>
      <c r="S5" s="108">
        <f>COUNTIF(S8:S107,TRUE)</f>
        <v>10</v>
      </c>
      <c r="T5" s="106">
        <f>COUNTIF(T8:T107,TRUE)</f>
        <v>4</v>
      </c>
      <c r="V5" s="83" t="s">
        <v>34</v>
      </c>
      <c r="W5" s="105" t="s">
        <v>50</v>
      </c>
      <c r="X5" s="106">
        <f>COUNTIF(Y8:Y107,TRUE)</f>
        <v>15</v>
      </c>
      <c r="Y5" s="107" t="s">
        <v>51</v>
      </c>
      <c r="Z5" s="108">
        <f>COUNTIF(Z8:Z107,TRUE)</f>
        <v>13</v>
      </c>
      <c r="AA5" s="106">
        <f>COUNTIF(AA8:AA107,TRUE)</f>
        <v>0</v>
      </c>
    </row>
    <row r="6" spans="1:27" ht="15.75" thickBot="1" x14ac:dyDescent="0.3">
      <c r="A6" s="80" t="s">
        <v>53</v>
      </c>
      <c r="B6" s="105" t="s">
        <v>17</v>
      </c>
      <c r="C6" s="126">
        <f>COUNTIF(D9:D108,FALSE)/(COUNTIF(D9:D108,TRUE)+COUNTIF(D9:D108,FALSE))</f>
        <v>0.86868686868686873</v>
      </c>
      <c r="D6" s="127"/>
      <c r="E6" s="98"/>
      <c r="F6" s="82"/>
      <c r="H6" s="80" t="s">
        <v>52</v>
      </c>
      <c r="I6" s="105" t="s">
        <v>17</v>
      </c>
      <c r="J6" s="126">
        <f>COUNTIF(K9:K108,FALSE)/(COUNTIF(K9:K108,TRUE)+COUNTIF(K9:K108,FALSE))</f>
        <v>0.58585858585858586</v>
      </c>
      <c r="K6" s="127"/>
      <c r="L6" s="98"/>
      <c r="M6" s="82"/>
      <c r="O6" s="80" t="s">
        <v>54</v>
      </c>
      <c r="P6" s="105" t="s">
        <v>17</v>
      </c>
      <c r="Q6" s="126">
        <f>COUNTIF(R9:R108,FALSE)/(COUNTIF(R9:R108,TRUE)+COUNTIF(R9:R108,FALSE))</f>
        <v>0.84848484848484851</v>
      </c>
      <c r="R6" s="127"/>
      <c r="S6" s="98"/>
      <c r="T6" s="82"/>
      <c r="V6" s="80" t="s">
        <v>55</v>
      </c>
      <c r="W6" s="105" t="s">
        <v>17</v>
      </c>
      <c r="X6" s="126">
        <f>COUNTIF(Y9:Y108,FALSE)/(COUNTIF(Y9:Y108,TRUE)+COUNTIF(Y9:Y108,FALSE))</f>
        <v>0.84848484848484851</v>
      </c>
      <c r="Y6" s="127"/>
      <c r="Z6" s="98"/>
      <c r="AA6" s="82"/>
    </row>
    <row r="7" spans="1:27" ht="15.75" thickBot="1" x14ac:dyDescent="0.3">
      <c r="A7" s="84" t="s">
        <v>31</v>
      </c>
      <c r="B7" s="85" t="s">
        <v>32</v>
      </c>
      <c r="C7" s="86" t="s">
        <v>33</v>
      </c>
      <c r="D7" s="87"/>
      <c r="E7" s="99" t="s">
        <v>38</v>
      </c>
      <c r="F7" s="100" t="s">
        <v>39</v>
      </c>
      <c r="H7" s="84" t="s">
        <v>31</v>
      </c>
      <c r="I7" s="85" t="s">
        <v>32</v>
      </c>
      <c r="J7" s="86" t="s">
        <v>33</v>
      </c>
      <c r="K7" s="87"/>
      <c r="L7" s="99" t="s">
        <v>38</v>
      </c>
      <c r="M7" s="100" t="s">
        <v>39</v>
      </c>
      <c r="O7" s="84" t="s">
        <v>31</v>
      </c>
      <c r="P7" s="85" t="s">
        <v>32</v>
      </c>
      <c r="Q7" s="86" t="s">
        <v>33</v>
      </c>
      <c r="R7" s="87"/>
      <c r="S7" s="99" t="s">
        <v>38</v>
      </c>
      <c r="T7" s="100" t="s">
        <v>39</v>
      </c>
      <c r="V7" s="84" t="s">
        <v>31</v>
      </c>
      <c r="W7" s="85" t="s">
        <v>32</v>
      </c>
      <c r="X7" s="86" t="s">
        <v>33</v>
      </c>
      <c r="Y7" s="87"/>
      <c r="Z7" s="99" t="s">
        <v>38</v>
      </c>
      <c r="AA7" s="100" t="s">
        <v>39</v>
      </c>
    </row>
    <row r="8" spans="1:27" x14ac:dyDescent="0.25">
      <c r="A8" s="89" t="s">
        <v>40</v>
      </c>
      <c r="B8" s="90" t="s">
        <v>40</v>
      </c>
      <c r="C8" s="91">
        <v>1</v>
      </c>
      <c r="D8" s="88" t="b">
        <f>B8&lt;&gt;A8</f>
        <v>0</v>
      </c>
      <c r="E8" s="109" t="b">
        <f t="shared" ref="E8:E10" si="0">(AND(B8&lt;&gt;A8,C8&gt;$B$3))</f>
        <v>0</v>
      </c>
      <c r="F8" s="102" t="b">
        <f>(AND(B8=A8,C8&lt;$B$3))</f>
        <v>0</v>
      </c>
      <c r="H8" s="89" t="s">
        <v>40</v>
      </c>
      <c r="I8" s="90" t="s">
        <v>40</v>
      </c>
      <c r="J8" s="91">
        <v>0.6</v>
      </c>
      <c r="K8" s="88" t="b">
        <f>I8&lt;&gt;H8</f>
        <v>0</v>
      </c>
      <c r="L8" s="109" t="b">
        <f t="shared" ref="L8:L10" si="1">(AND(I8&lt;&gt;H8,J8&gt;$B$3))</f>
        <v>0</v>
      </c>
      <c r="M8" s="102" t="b">
        <f>(AND(I8=H8,J8&lt;$B$3))</f>
        <v>0</v>
      </c>
      <c r="O8" s="89" t="s">
        <v>40</v>
      </c>
      <c r="P8" s="90" t="s">
        <v>40</v>
      </c>
      <c r="Q8" s="91">
        <v>1</v>
      </c>
      <c r="R8" s="88" t="b">
        <f>P8&lt;&gt;O8</f>
        <v>0</v>
      </c>
      <c r="S8" s="109" t="b">
        <f t="shared" ref="S8:S10" si="2">(AND(P8&lt;&gt;O8,Q8&gt;$B$3))</f>
        <v>0</v>
      </c>
      <c r="T8" s="102" t="b">
        <f>(AND(P8=O8,Q8&lt;$B$3))</f>
        <v>0</v>
      </c>
      <c r="V8" s="89" t="s">
        <v>40</v>
      </c>
      <c r="W8" s="90" t="s">
        <v>40</v>
      </c>
      <c r="X8" s="91">
        <v>1.3332999999999999</v>
      </c>
      <c r="Y8" s="88" t="b">
        <f>W8&lt;&gt;V8</f>
        <v>0</v>
      </c>
      <c r="Z8" s="109" t="b">
        <f t="shared" ref="Z8:Z10" si="3">(AND(W8&lt;&gt;V8,X8&gt;$B$3))</f>
        <v>0</v>
      </c>
      <c r="AA8" s="102" t="b">
        <f>(AND(W8=V8,X8&lt;$B$3))</f>
        <v>0</v>
      </c>
    </row>
    <row r="9" spans="1:27" x14ac:dyDescent="0.25">
      <c r="A9" s="92" t="s">
        <v>40</v>
      </c>
      <c r="B9" s="93" t="s">
        <v>40</v>
      </c>
      <c r="C9" s="94">
        <v>1</v>
      </c>
      <c r="D9" s="88" t="b">
        <f t="shared" ref="D9:D72" si="4">B9&lt;&gt;A9</f>
        <v>0</v>
      </c>
      <c r="E9" s="110" t="b">
        <f t="shared" si="0"/>
        <v>0</v>
      </c>
      <c r="F9" s="101" t="b">
        <f t="shared" ref="F9:F72" si="5">(AND(B9=A9,C9&lt;$B$3))</f>
        <v>0</v>
      </c>
      <c r="H9" s="92" t="s">
        <v>40</v>
      </c>
      <c r="I9" s="93" t="s">
        <v>40</v>
      </c>
      <c r="J9" s="94">
        <v>0.6</v>
      </c>
      <c r="K9" s="88" t="b">
        <f t="shared" ref="K9:K72" si="6">I9&lt;&gt;H9</f>
        <v>0</v>
      </c>
      <c r="L9" s="110" t="b">
        <f t="shared" si="1"/>
        <v>0</v>
      </c>
      <c r="M9" s="101" t="b">
        <f t="shared" ref="M9:M72" si="7">(AND(I9=H9,J9&lt;$B$3))</f>
        <v>0</v>
      </c>
      <c r="O9" s="92" t="s">
        <v>40</v>
      </c>
      <c r="P9" s="93" t="s">
        <v>40</v>
      </c>
      <c r="Q9" s="94">
        <v>1</v>
      </c>
      <c r="R9" s="88" t="b">
        <f t="shared" ref="R9:R72" si="8">P9&lt;&gt;O9</f>
        <v>0</v>
      </c>
      <c r="S9" s="110" t="b">
        <f t="shared" si="2"/>
        <v>0</v>
      </c>
      <c r="T9" s="101" t="b">
        <f t="shared" ref="T9:T72" si="9">(AND(P9=O9,Q9&lt;$B$3))</f>
        <v>0</v>
      </c>
      <c r="V9" s="92" t="s">
        <v>40</v>
      </c>
      <c r="W9" s="93" t="s">
        <v>40</v>
      </c>
      <c r="X9" s="94">
        <v>1.3332999999999999</v>
      </c>
      <c r="Y9" s="88" t="b">
        <f t="shared" ref="Y9:Y72" si="10">W9&lt;&gt;V9</f>
        <v>0</v>
      </c>
      <c r="Z9" s="110" t="b">
        <f t="shared" si="3"/>
        <v>0</v>
      </c>
      <c r="AA9" s="101" t="b">
        <f t="shared" ref="AA9:AA72" si="11">(AND(W9=V9,X9&lt;$B$3))</f>
        <v>0</v>
      </c>
    </row>
    <row r="10" spans="1:27" x14ac:dyDescent="0.25">
      <c r="A10" s="92" t="s">
        <v>40</v>
      </c>
      <c r="B10" s="93" t="s">
        <v>40</v>
      </c>
      <c r="C10" s="94">
        <v>1</v>
      </c>
      <c r="D10" s="88" t="b">
        <f t="shared" si="4"/>
        <v>0</v>
      </c>
      <c r="E10" s="110" t="b">
        <f t="shared" si="0"/>
        <v>0</v>
      </c>
      <c r="F10" s="101" t="b">
        <f t="shared" si="5"/>
        <v>0</v>
      </c>
      <c r="H10" s="92" t="s">
        <v>40</v>
      </c>
      <c r="I10" s="93" t="s">
        <v>40</v>
      </c>
      <c r="J10" s="94">
        <v>0.6</v>
      </c>
      <c r="K10" s="88" t="b">
        <f t="shared" si="6"/>
        <v>0</v>
      </c>
      <c r="L10" s="110" t="b">
        <f t="shared" si="1"/>
        <v>0</v>
      </c>
      <c r="M10" s="101" t="b">
        <f t="shared" si="7"/>
        <v>0</v>
      </c>
      <c r="O10" s="92" t="s">
        <v>40</v>
      </c>
      <c r="P10" s="93" t="s">
        <v>40</v>
      </c>
      <c r="Q10" s="94">
        <v>1</v>
      </c>
      <c r="R10" s="88" t="b">
        <f t="shared" si="8"/>
        <v>0</v>
      </c>
      <c r="S10" s="110" t="b">
        <f t="shared" si="2"/>
        <v>0</v>
      </c>
      <c r="T10" s="101" t="b">
        <f t="shared" si="9"/>
        <v>0</v>
      </c>
      <c r="V10" s="92" t="s">
        <v>40</v>
      </c>
      <c r="W10" s="93" t="s">
        <v>40</v>
      </c>
      <c r="X10" s="94">
        <v>1.3332999999999999</v>
      </c>
      <c r="Y10" s="88" t="b">
        <f t="shared" si="10"/>
        <v>0</v>
      </c>
      <c r="Z10" s="110" t="b">
        <f t="shared" si="3"/>
        <v>0</v>
      </c>
      <c r="AA10" s="101" t="b">
        <f t="shared" si="11"/>
        <v>0</v>
      </c>
    </row>
    <row r="11" spans="1:27" x14ac:dyDescent="0.25">
      <c r="A11" s="92" t="s">
        <v>40</v>
      </c>
      <c r="B11" s="93" t="s">
        <v>41</v>
      </c>
      <c r="C11" s="94">
        <v>0.45455000000000001</v>
      </c>
      <c r="D11" s="88" t="b">
        <f t="shared" si="4"/>
        <v>1</v>
      </c>
      <c r="E11" s="110" t="b">
        <f>(AND(B11&lt;&gt;A11,C11&gt;$B$3))</f>
        <v>0</v>
      </c>
      <c r="F11" s="101" t="b">
        <f t="shared" si="5"/>
        <v>0</v>
      </c>
      <c r="H11" s="92" t="s">
        <v>40</v>
      </c>
      <c r="I11" s="93" t="s">
        <v>40</v>
      </c>
      <c r="J11" s="94">
        <v>0.25</v>
      </c>
      <c r="K11" s="88" t="b">
        <f t="shared" si="6"/>
        <v>0</v>
      </c>
      <c r="L11" s="110" t="b">
        <f>(AND(I11&lt;&gt;H11,J11&gt;$B$3))</f>
        <v>0</v>
      </c>
      <c r="M11" s="101" t="b">
        <f t="shared" si="7"/>
        <v>1</v>
      </c>
      <c r="O11" s="92" t="s">
        <v>40</v>
      </c>
      <c r="P11" s="93" t="s">
        <v>41</v>
      </c>
      <c r="Q11" s="94">
        <v>0.8</v>
      </c>
      <c r="R11" s="88" t="b">
        <f t="shared" si="8"/>
        <v>1</v>
      </c>
      <c r="S11" s="110" t="b">
        <f>(AND(P11&lt;&gt;O11,Q11&gt;$B$3))</f>
        <v>1</v>
      </c>
      <c r="T11" s="101" t="b">
        <f t="shared" si="9"/>
        <v>0</v>
      </c>
      <c r="V11" s="92" t="s">
        <v>40</v>
      </c>
      <c r="W11" s="93" t="s">
        <v>41</v>
      </c>
      <c r="X11" s="94">
        <v>1</v>
      </c>
      <c r="Y11" s="88" t="b">
        <f t="shared" si="10"/>
        <v>1</v>
      </c>
      <c r="Z11" s="110" t="b">
        <f>(AND(W11&lt;&gt;V11,X11&gt;$B$3))</f>
        <v>1</v>
      </c>
      <c r="AA11" s="101" t="b">
        <f t="shared" si="11"/>
        <v>0</v>
      </c>
    </row>
    <row r="12" spans="1:27" x14ac:dyDescent="0.25">
      <c r="A12" s="92" t="s">
        <v>40</v>
      </c>
      <c r="B12" s="93" t="s">
        <v>41</v>
      </c>
      <c r="C12" s="94">
        <v>0.71428999999999998</v>
      </c>
      <c r="D12" s="88" t="b">
        <f t="shared" si="4"/>
        <v>1</v>
      </c>
      <c r="E12" s="110" t="b">
        <f t="shared" ref="E12:E75" si="12">(AND(B12&lt;&gt;A12,C12&gt;$B$3))</f>
        <v>1</v>
      </c>
      <c r="F12" s="101" t="b">
        <f t="shared" si="5"/>
        <v>0</v>
      </c>
      <c r="H12" s="92" t="s">
        <v>40</v>
      </c>
      <c r="I12" s="93" t="s">
        <v>40</v>
      </c>
      <c r="J12" s="94">
        <v>0.3</v>
      </c>
      <c r="K12" s="88" t="b">
        <f t="shared" si="6"/>
        <v>0</v>
      </c>
      <c r="L12" s="110" t="b">
        <f t="shared" ref="L12:L75" si="13">(AND(I12&lt;&gt;H12,J12&gt;$B$3))</f>
        <v>0</v>
      </c>
      <c r="M12" s="101" t="b">
        <f t="shared" si="7"/>
        <v>1</v>
      </c>
      <c r="O12" s="92" t="s">
        <v>40</v>
      </c>
      <c r="P12" s="93" t="s">
        <v>41</v>
      </c>
      <c r="Q12" s="94">
        <v>0.8</v>
      </c>
      <c r="R12" s="88" t="b">
        <f t="shared" si="8"/>
        <v>1</v>
      </c>
      <c r="S12" s="110" t="b">
        <f t="shared" ref="S12:S75" si="14">(AND(P12&lt;&gt;O12,Q12&gt;$B$3))</f>
        <v>1</v>
      </c>
      <c r="T12" s="101" t="b">
        <f t="shared" si="9"/>
        <v>0</v>
      </c>
      <c r="V12" s="92" t="s">
        <v>40</v>
      </c>
      <c r="W12" s="93" t="s">
        <v>41</v>
      </c>
      <c r="X12" s="94">
        <v>1</v>
      </c>
      <c r="Y12" s="88" t="b">
        <f t="shared" si="10"/>
        <v>1</v>
      </c>
      <c r="Z12" s="110" t="b">
        <f t="shared" ref="Z12:Z75" si="15">(AND(W12&lt;&gt;V12,X12&gt;$B$3))</f>
        <v>1</v>
      </c>
      <c r="AA12" s="101" t="b">
        <f t="shared" si="11"/>
        <v>0</v>
      </c>
    </row>
    <row r="13" spans="1:27" x14ac:dyDescent="0.25">
      <c r="A13" s="92" t="s">
        <v>40</v>
      </c>
      <c r="B13" s="93" t="s">
        <v>40</v>
      </c>
      <c r="C13" s="94">
        <v>1</v>
      </c>
      <c r="D13" s="88" t="b">
        <f t="shared" si="4"/>
        <v>0</v>
      </c>
      <c r="E13" s="110" t="b">
        <f t="shared" si="12"/>
        <v>0</v>
      </c>
      <c r="F13" s="101" t="b">
        <f t="shared" si="5"/>
        <v>0</v>
      </c>
      <c r="H13" s="92" t="s">
        <v>40</v>
      </c>
      <c r="I13" s="93" t="s">
        <v>40</v>
      </c>
      <c r="J13" s="94">
        <v>0.6</v>
      </c>
      <c r="K13" s="88" t="b">
        <f t="shared" si="6"/>
        <v>0</v>
      </c>
      <c r="L13" s="110" t="b">
        <f t="shared" si="13"/>
        <v>0</v>
      </c>
      <c r="M13" s="101" t="b">
        <f t="shared" si="7"/>
        <v>0</v>
      </c>
      <c r="O13" s="92" t="s">
        <v>40</v>
      </c>
      <c r="P13" s="93" t="s">
        <v>40</v>
      </c>
      <c r="Q13" s="94">
        <v>1</v>
      </c>
      <c r="R13" s="88" t="b">
        <f t="shared" si="8"/>
        <v>0</v>
      </c>
      <c r="S13" s="110" t="b">
        <f t="shared" si="14"/>
        <v>0</v>
      </c>
      <c r="T13" s="101" t="b">
        <f t="shared" si="9"/>
        <v>0</v>
      </c>
      <c r="V13" s="92" t="s">
        <v>40</v>
      </c>
      <c r="W13" s="93" t="s">
        <v>40</v>
      </c>
      <c r="X13" s="94">
        <v>1.3332999999999999</v>
      </c>
      <c r="Y13" s="88" t="b">
        <f t="shared" si="10"/>
        <v>0</v>
      </c>
      <c r="Z13" s="110" t="b">
        <f t="shared" si="15"/>
        <v>0</v>
      </c>
      <c r="AA13" s="101" t="b">
        <f t="shared" si="11"/>
        <v>0</v>
      </c>
    </row>
    <row r="14" spans="1:27" x14ac:dyDescent="0.25">
      <c r="A14" s="92" t="s">
        <v>40</v>
      </c>
      <c r="B14" s="93" t="s">
        <v>40</v>
      </c>
      <c r="C14" s="94">
        <v>1</v>
      </c>
      <c r="D14" s="88" t="b">
        <f t="shared" si="4"/>
        <v>0</v>
      </c>
      <c r="E14" s="110" t="b">
        <f t="shared" si="12"/>
        <v>0</v>
      </c>
      <c r="F14" s="101" t="b">
        <f t="shared" si="5"/>
        <v>0</v>
      </c>
      <c r="H14" s="92" t="s">
        <v>40</v>
      </c>
      <c r="I14" s="93" t="s">
        <v>40</v>
      </c>
      <c r="J14" s="94">
        <v>0.6</v>
      </c>
      <c r="K14" s="88" t="b">
        <f t="shared" si="6"/>
        <v>0</v>
      </c>
      <c r="L14" s="110" t="b">
        <f t="shared" si="13"/>
        <v>0</v>
      </c>
      <c r="M14" s="101" t="b">
        <f t="shared" si="7"/>
        <v>0</v>
      </c>
      <c r="O14" s="92" t="s">
        <v>40</v>
      </c>
      <c r="P14" s="93" t="s">
        <v>40</v>
      </c>
      <c r="Q14" s="94">
        <v>1</v>
      </c>
      <c r="R14" s="88" t="b">
        <f t="shared" si="8"/>
        <v>0</v>
      </c>
      <c r="S14" s="110" t="b">
        <f t="shared" si="14"/>
        <v>0</v>
      </c>
      <c r="T14" s="101" t="b">
        <f t="shared" si="9"/>
        <v>0</v>
      </c>
      <c r="V14" s="92" t="s">
        <v>40</v>
      </c>
      <c r="W14" s="93" t="s">
        <v>40</v>
      </c>
      <c r="X14" s="94">
        <v>1.3332999999999999</v>
      </c>
      <c r="Y14" s="88" t="b">
        <f t="shared" si="10"/>
        <v>0</v>
      </c>
      <c r="Z14" s="110" t="b">
        <f t="shared" si="15"/>
        <v>0</v>
      </c>
      <c r="AA14" s="101" t="b">
        <f t="shared" si="11"/>
        <v>0</v>
      </c>
    </row>
    <row r="15" spans="1:27" x14ac:dyDescent="0.25">
      <c r="A15" s="92" t="s">
        <v>40</v>
      </c>
      <c r="B15" s="93" t="s">
        <v>40</v>
      </c>
      <c r="C15" s="94">
        <v>1</v>
      </c>
      <c r="D15" s="88" t="b">
        <f t="shared" si="4"/>
        <v>0</v>
      </c>
      <c r="E15" s="110" t="b">
        <f t="shared" si="12"/>
        <v>0</v>
      </c>
      <c r="F15" s="101" t="b">
        <f t="shared" si="5"/>
        <v>0</v>
      </c>
      <c r="H15" s="92" t="s">
        <v>40</v>
      </c>
      <c r="I15" s="93" t="s">
        <v>40</v>
      </c>
      <c r="J15" s="94">
        <v>0.6</v>
      </c>
      <c r="K15" s="88" t="b">
        <f t="shared" si="6"/>
        <v>0</v>
      </c>
      <c r="L15" s="110" t="b">
        <f t="shared" si="13"/>
        <v>0</v>
      </c>
      <c r="M15" s="101" t="b">
        <f t="shared" si="7"/>
        <v>0</v>
      </c>
      <c r="O15" s="92" t="s">
        <v>40</v>
      </c>
      <c r="P15" s="93" t="s">
        <v>40</v>
      </c>
      <c r="Q15" s="94">
        <v>1</v>
      </c>
      <c r="R15" s="88" t="b">
        <f t="shared" si="8"/>
        <v>0</v>
      </c>
      <c r="S15" s="110" t="b">
        <f t="shared" si="14"/>
        <v>0</v>
      </c>
      <c r="T15" s="101" t="b">
        <f t="shared" si="9"/>
        <v>0</v>
      </c>
      <c r="V15" s="92" t="s">
        <v>40</v>
      </c>
      <c r="W15" s="93" t="s">
        <v>40</v>
      </c>
      <c r="X15" s="94">
        <v>1.3332999999999999</v>
      </c>
      <c r="Y15" s="88" t="b">
        <f t="shared" si="10"/>
        <v>0</v>
      </c>
      <c r="Z15" s="110" t="b">
        <f t="shared" si="15"/>
        <v>0</v>
      </c>
      <c r="AA15" s="101" t="b">
        <f t="shared" si="11"/>
        <v>0</v>
      </c>
    </row>
    <row r="16" spans="1:27" x14ac:dyDescent="0.25">
      <c r="A16" s="92" t="s">
        <v>40</v>
      </c>
      <c r="B16" s="93" t="s">
        <v>40</v>
      </c>
      <c r="C16" s="94">
        <v>1</v>
      </c>
      <c r="D16" s="88" t="b">
        <f t="shared" si="4"/>
        <v>0</v>
      </c>
      <c r="E16" s="110" t="b">
        <f t="shared" si="12"/>
        <v>0</v>
      </c>
      <c r="F16" s="101" t="b">
        <f t="shared" si="5"/>
        <v>0</v>
      </c>
      <c r="H16" s="92" t="s">
        <v>40</v>
      </c>
      <c r="I16" s="93" t="s">
        <v>40</v>
      </c>
      <c r="J16" s="94">
        <v>0.6</v>
      </c>
      <c r="K16" s="88" t="b">
        <f t="shared" si="6"/>
        <v>0</v>
      </c>
      <c r="L16" s="110" t="b">
        <f t="shared" si="13"/>
        <v>0</v>
      </c>
      <c r="M16" s="101" t="b">
        <f t="shared" si="7"/>
        <v>0</v>
      </c>
      <c r="O16" s="92" t="s">
        <v>40</v>
      </c>
      <c r="P16" s="93" t="s">
        <v>40</v>
      </c>
      <c r="Q16" s="94">
        <v>1</v>
      </c>
      <c r="R16" s="88" t="b">
        <f t="shared" si="8"/>
        <v>0</v>
      </c>
      <c r="S16" s="110" t="b">
        <f t="shared" si="14"/>
        <v>0</v>
      </c>
      <c r="T16" s="101" t="b">
        <f t="shared" si="9"/>
        <v>0</v>
      </c>
      <c r="V16" s="92" t="s">
        <v>40</v>
      </c>
      <c r="W16" s="93" t="s">
        <v>40</v>
      </c>
      <c r="X16" s="94">
        <v>1.3332999999999999</v>
      </c>
      <c r="Y16" s="88" t="b">
        <f t="shared" si="10"/>
        <v>0</v>
      </c>
      <c r="Z16" s="110" t="b">
        <f t="shared" si="15"/>
        <v>0</v>
      </c>
      <c r="AA16" s="101" t="b">
        <f t="shared" si="11"/>
        <v>0</v>
      </c>
    </row>
    <row r="17" spans="1:27" ht="15.75" thickBot="1" x14ac:dyDescent="0.3">
      <c r="A17" s="95" t="s">
        <v>40</v>
      </c>
      <c r="B17" s="96" t="s">
        <v>40</v>
      </c>
      <c r="C17" s="97">
        <v>1</v>
      </c>
      <c r="D17" s="88" t="b">
        <f t="shared" si="4"/>
        <v>0</v>
      </c>
      <c r="E17" s="111" t="b">
        <f t="shared" si="12"/>
        <v>0</v>
      </c>
      <c r="F17" s="103" t="b">
        <f t="shared" si="5"/>
        <v>0</v>
      </c>
      <c r="H17" s="95" t="s">
        <v>40</v>
      </c>
      <c r="I17" s="96" t="s">
        <v>40</v>
      </c>
      <c r="J17" s="97">
        <v>0.6</v>
      </c>
      <c r="K17" s="88" t="b">
        <f t="shared" si="6"/>
        <v>0</v>
      </c>
      <c r="L17" s="111" t="b">
        <f t="shared" si="13"/>
        <v>0</v>
      </c>
      <c r="M17" s="103" t="b">
        <f t="shared" si="7"/>
        <v>0</v>
      </c>
      <c r="O17" s="95" t="s">
        <v>40</v>
      </c>
      <c r="P17" s="96" t="s">
        <v>40</v>
      </c>
      <c r="Q17" s="97">
        <v>1</v>
      </c>
      <c r="R17" s="88" t="b">
        <f t="shared" si="8"/>
        <v>0</v>
      </c>
      <c r="S17" s="111" t="b">
        <f t="shared" si="14"/>
        <v>0</v>
      </c>
      <c r="T17" s="103" t="b">
        <f t="shared" si="9"/>
        <v>0</v>
      </c>
      <c r="V17" s="95" t="s">
        <v>40</v>
      </c>
      <c r="W17" s="96" t="s">
        <v>40</v>
      </c>
      <c r="X17" s="97">
        <v>1.3332999999999999</v>
      </c>
      <c r="Y17" s="88" t="b">
        <f t="shared" si="10"/>
        <v>0</v>
      </c>
      <c r="Z17" s="111" t="b">
        <f t="shared" si="15"/>
        <v>0</v>
      </c>
      <c r="AA17" s="103" t="b">
        <f t="shared" si="11"/>
        <v>0</v>
      </c>
    </row>
    <row r="18" spans="1:27" x14ac:dyDescent="0.25">
      <c r="A18" s="89" t="s">
        <v>42</v>
      </c>
      <c r="B18" s="90" t="s">
        <v>42</v>
      </c>
      <c r="C18" s="91">
        <v>0.83333000000000002</v>
      </c>
      <c r="D18" s="88" t="b">
        <f t="shared" si="4"/>
        <v>0</v>
      </c>
      <c r="E18" s="110" t="b">
        <f t="shared" si="12"/>
        <v>0</v>
      </c>
      <c r="F18" s="101" t="b">
        <f t="shared" si="5"/>
        <v>0</v>
      </c>
      <c r="H18" s="89" t="s">
        <v>42</v>
      </c>
      <c r="I18" s="90" t="s">
        <v>42</v>
      </c>
      <c r="J18" s="91">
        <v>0.42857000000000001</v>
      </c>
      <c r="K18" s="88" t="b">
        <f t="shared" si="6"/>
        <v>0</v>
      </c>
      <c r="L18" s="110" t="b">
        <f t="shared" si="13"/>
        <v>0</v>
      </c>
      <c r="M18" s="101" t="b">
        <f t="shared" si="7"/>
        <v>1</v>
      </c>
      <c r="O18" s="89" t="s">
        <v>42</v>
      </c>
      <c r="P18" s="90" t="s">
        <v>42</v>
      </c>
      <c r="Q18" s="91">
        <v>0.8</v>
      </c>
      <c r="R18" s="88" t="b">
        <f t="shared" si="8"/>
        <v>0</v>
      </c>
      <c r="S18" s="110" t="b">
        <f t="shared" si="14"/>
        <v>0</v>
      </c>
      <c r="T18" s="101" t="b">
        <f t="shared" si="9"/>
        <v>0</v>
      </c>
      <c r="V18" s="89" t="s">
        <v>42</v>
      </c>
      <c r="W18" s="90" t="s">
        <v>42</v>
      </c>
      <c r="X18" s="91">
        <v>1.3332999999999999</v>
      </c>
      <c r="Y18" s="88" t="b">
        <f t="shared" si="10"/>
        <v>0</v>
      </c>
      <c r="Z18" s="110" t="b">
        <f t="shared" si="15"/>
        <v>0</v>
      </c>
      <c r="AA18" s="101" t="b">
        <f t="shared" si="11"/>
        <v>0</v>
      </c>
    </row>
    <row r="19" spans="1:27" x14ac:dyDescent="0.25">
      <c r="A19" s="92" t="s">
        <v>42</v>
      </c>
      <c r="B19" s="93" t="s">
        <v>42</v>
      </c>
      <c r="C19" s="94">
        <v>1</v>
      </c>
      <c r="D19" s="88" t="b">
        <f t="shared" si="4"/>
        <v>0</v>
      </c>
      <c r="E19" s="110" t="b">
        <f t="shared" si="12"/>
        <v>0</v>
      </c>
      <c r="F19" s="101" t="b">
        <f t="shared" si="5"/>
        <v>0</v>
      </c>
      <c r="H19" s="92" t="s">
        <v>42</v>
      </c>
      <c r="I19" s="93" t="s">
        <v>42</v>
      </c>
      <c r="J19" s="94">
        <v>0.42857000000000001</v>
      </c>
      <c r="K19" s="88" t="b">
        <f t="shared" si="6"/>
        <v>0</v>
      </c>
      <c r="L19" s="110" t="b">
        <f t="shared" si="13"/>
        <v>0</v>
      </c>
      <c r="M19" s="101" t="b">
        <f t="shared" si="7"/>
        <v>1</v>
      </c>
      <c r="O19" s="92" t="s">
        <v>42</v>
      </c>
      <c r="P19" s="93" t="s">
        <v>42</v>
      </c>
      <c r="Q19" s="94">
        <v>1</v>
      </c>
      <c r="R19" s="88" t="b">
        <f t="shared" si="8"/>
        <v>0</v>
      </c>
      <c r="S19" s="110" t="b">
        <f t="shared" si="14"/>
        <v>0</v>
      </c>
      <c r="T19" s="101" t="b">
        <f t="shared" si="9"/>
        <v>0</v>
      </c>
      <c r="V19" s="92" t="s">
        <v>42</v>
      </c>
      <c r="W19" s="93" t="s">
        <v>42</v>
      </c>
      <c r="X19" s="94">
        <v>1.3332999999999999</v>
      </c>
      <c r="Y19" s="88" t="b">
        <f t="shared" si="10"/>
        <v>0</v>
      </c>
      <c r="Z19" s="110" t="b">
        <f t="shared" si="15"/>
        <v>0</v>
      </c>
      <c r="AA19" s="101" t="b">
        <f t="shared" si="11"/>
        <v>0</v>
      </c>
    </row>
    <row r="20" spans="1:27" x14ac:dyDescent="0.25">
      <c r="A20" s="92" t="s">
        <v>42</v>
      </c>
      <c r="B20" s="93" t="s">
        <v>42</v>
      </c>
      <c r="C20" s="94">
        <v>1</v>
      </c>
      <c r="D20" s="88" t="b">
        <f t="shared" si="4"/>
        <v>0</v>
      </c>
      <c r="E20" s="110" t="b">
        <f t="shared" si="12"/>
        <v>0</v>
      </c>
      <c r="F20" s="101" t="b">
        <f t="shared" si="5"/>
        <v>0</v>
      </c>
      <c r="H20" s="92" t="s">
        <v>42</v>
      </c>
      <c r="I20" s="93" t="s">
        <v>42</v>
      </c>
      <c r="J20" s="94">
        <v>0.42857000000000001</v>
      </c>
      <c r="K20" s="88" t="b">
        <f t="shared" si="6"/>
        <v>0</v>
      </c>
      <c r="L20" s="110" t="b">
        <f t="shared" si="13"/>
        <v>0</v>
      </c>
      <c r="M20" s="101" t="b">
        <f t="shared" si="7"/>
        <v>1</v>
      </c>
      <c r="O20" s="92" t="s">
        <v>42</v>
      </c>
      <c r="P20" s="93" t="s">
        <v>42</v>
      </c>
      <c r="Q20" s="94">
        <v>1</v>
      </c>
      <c r="R20" s="88" t="b">
        <f t="shared" si="8"/>
        <v>0</v>
      </c>
      <c r="S20" s="110" t="b">
        <f t="shared" si="14"/>
        <v>0</v>
      </c>
      <c r="T20" s="101" t="b">
        <f t="shared" si="9"/>
        <v>0</v>
      </c>
      <c r="V20" s="92" t="s">
        <v>42</v>
      </c>
      <c r="W20" s="93" t="s">
        <v>42</v>
      </c>
      <c r="X20" s="94">
        <v>1.3332999999999999</v>
      </c>
      <c r="Y20" s="88" t="b">
        <f t="shared" si="10"/>
        <v>0</v>
      </c>
      <c r="Z20" s="110" t="b">
        <f t="shared" si="15"/>
        <v>0</v>
      </c>
      <c r="AA20" s="101" t="b">
        <f t="shared" si="11"/>
        <v>0</v>
      </c>
    </row>
    <row r="21" spans="1:27" x14ac:dyDescent="0.25">
      <c r="A21" s="92" t="s">
        <v>42</v>
      </c>
      <c r="B21" s="93" t="s">
        <v>42</v>
      </c>
      <c r="C21" s="94">
        <v>0.5</v>
      </c>
      <c r="D21" s="88" t="b">
        <f t="shared" si="4"/>
        <v>0</v>
      </c>
      <c r="E21" s="110" t="b">
        <f t="shared" si="12"/>
        <v>0</v>
      </c>
      <c r="F21" s="101" t="b">
        <f t="shared" si="5"/>
        <v>0</v>
      </c>
      <c r="H21" s="92" t="s">
        <v>42</v>
      </c>
      <c r="I21" s="93" t="s">
        <v>42</v>
      </c>
      <c r="J21" s="94">
        <v>0.375</v>
      </c>
      <c r="K21" s="88" t="b">
        <f t="shared" si="6"/>
        <v>0</v>
      </c>
      <c r="L21" s="110" t="b">
        <f t="shared" si="13"/>
        <v>0</v>
      </c>
      <c r="M21" s="101" t="b">
        <f t="shared" si="7"/>
        <v>1</v>
      </c>
      <c r="O21" s="92" t="s">
        <v>42</v>
      </c>
      <c r="P21" s="93" t="s">
        <v>42</v>
      </c>
      <c r="Q21" s="94">
        <v>0.44444</v>
      </c>
      <c r="R21" s="88" t="b">
        <f t="shared" si="8"/>
        <v>0</v>
      </c>
      <c r="S21" s="110" t="b">
        <f t="shared" si="14"/>
        <v>0</v>
      </c>
      <c r="T21" s="101" t="b">
        <f t="shared" si="9"/>
        <v>1</v>
      </c>
      <c r="V21" s="92" t="s">
        <v>42</v>
      </c>
      <c r="W21" s="93" t="s">
        <v>42</v>
      </c>
      <c r="X21" s="94">
        <v>0.66666999999999998</v>
      </c>
      <c r="Y21" s="88" t="b">
        <f t="shared" si="10"/>
        <v>0</v>
      </c>
      <c r="Z21" s="110" t="b">
        <f t="shared" si="15"/>
        <v>0</v>
      </c>
      <c r="AA21" s="101" t="b">
        <f t="shared" si="11"/>
        <v>0</v>
      </c>
    </row>
    <row r="22" spans="1:27" x14ac:dyDescent="0.25">
      <c r="A22" s="92" t="s">
        <v>42</v>
      </c>
      <c r="B22" s="93" t="s">
        <v>42</v>
      </c>
      <c r="C22" s="94">
        <v>0.55556000000000005</v>
      </c>
      <c r="D22" s="88" t="b">
        <f t="shared" si="4"/>
        <v>0</v>
      </c>
      <c r="E22" s="110" t="b">
        <f t="shared" si="12"/>
        <v>0</v>
      </c>
      <c r="F22" s="101" t="b">
        <f t="shared" si="5"/>
        <v>0</v>
      </c>
      <c r="H22" s="92" t="s">
        <v>42</v>
      </c>
      <c r="I22" s="93" t="s">
        <v>42</v>
      </c>
      <c r="J22" s="94">
        <v>0.42857000000000001</v>
      </c>
      <c r="K22" s="88" t="b">
        <f t="shared" si="6"/>
        <v>0</v>
      </c>
      <c r="L22" s="110" t="b">
        <f t="shared" si="13"/>
        <v>0</v>
      </c>
      <c r="M22" s="101" t="b">
        <f t="shared" si="7"/>
        <v>1</v>
      </c>
      <c r="O22" s="92" t="s">
        <v>42</v>
      </c>
      <c r="P22" s="93" t="s">
        <v>42</v>
      </c>
      <c r="Q22" s="94">
        <v>0.5</v>
      </c>
      <c r="R22" s="88" t="b">
        <f t="shared" si="8"/>
        <v>0</v>
      </c>
      <c r="S22" s="110" t="b">
        <f t="shared" si="14"/>
        <v>0</v>
      </c>
      <c r="T22" s="101" t="b">
        <f t="shared" si="9"/>
        <v>0</v>
      </c>
      <c r="V22" s="92" t="s">
        <v>42</v>
      </c>
      <c r="W22" s="93" t="s">
        <v>42</v>
      </c>
      <c r="X22" s="94">
        <v>1</v>
      </c>
      <c r="Y22" s="88" t="b">
        <f t="shared" si="10"/>
        <v>0</v>
      </c>
      <c r="Z22" s="110" t="b">
        <f t="shared" si="15"/>
        <v>0</v>
      </c>
      <c r="AA22" s="101" t="b">
        <f t="shared" si="11"/>
        <v>0</v>
      </c>
    </row>
    <row r="23" spans="1:27" x14ac:dyDescent="0.25">
      <c r="A23" s="92" t="s">
        <v>42</v>
      </c>
      <c r="B23" s="93" t="s">
        <v>42</v>
      </c>
      <c r="C23" s="94">
        <v>0.625</v>
      </c>
      <c r="D23" s="88" t="b">
        <f t="shared" si="4"/>
        <v>0</v>
      </c>
      <c r="E23" s="110" t="b">
        <f t="shared" si="12"/>
        <v>0</v>
      </c>
      <c r="F23" s="101" t="b">
        <f t="shared" si="5"/>
        <v>0</v>
      </c>
      <c r="H23" s="92" t="s">
        <v>42</v>
      </c>
      <c r="I23" s="93" t="s">
        <v>42</v>
      </c>
      <c r="J23" s="94">
        <v>0.375</v>
      </c>
      <c r="K23" s="88" t="b">
        <f t="shared" si="6"/>
        <v>0</v>
      </c>
      <c r="L23" s="110" t="b">
        <f t="shared" si="13"/>
        <v>0</v>
      </c>
      <c r="M23" s="101" t="b">
        <f t="shared" si="7"/>
        <v>1</v>
      </c>
      <c r="O23" s="92" t="s">
        <v>42</v>
      </c>
      <c r="P23" s="93" t="s">
        <v>42</v>
      </c>
      <c r="Q23" s="94">
        <v>0.57142999999999999</v>
      </c>
      <c r="R23" s="88" t="b">
        <f t="shared" si="8"/>
        <v>0</v>
      </c>
      <c r="S23" s="110" t="b">
        <f t="shared" si="14"/>
        <v>0</v>
      </c>
      <c r="T23" s="101" t="b">
        <f t="shared" si="9"/>
        <v>0</v>
      </c>
      <c r="V23" s="92" t="s">
        <v>42</v>
      </c>
      <c r="W23" s="93" t="s">
        <v>42</v>
      </c>
      <c r="X23" s="94">
        <v>0.8</v>
      </c>
      <c r="Y23" s="88" t="b">
        <f t="shared" si="10"/>
        <v>0</v>
      </c>
      <c r="Z23" s="110" t="b">
        <f t="shared" si="15"/>
        <v>0</v>
      </c>
      <c r="AA23" s="101" t="b">
        <f t="shared" si="11"/>
        <v>0</v>
      </c>
    </row>
    <row r="24" spans="1:27" x14ac:dyDescent="0.25">
      <c r="A24" s="92" t="s">
        <v>42</v>
      </c>
      <c r="B24" s="93" t="s">
        <v>42</v>
      </c>
      <c r="C24" s="94">
        <v>0.71428999999999998</v>
      </c>
      <c r="D24" s="88" t="b">
        <f t="shared" si="4"/>
        <v>0</v>
      </c>
      <c r="E24" s="110" t="b">
        <f t="shared" si="12"/>
        <v>0</v>
      </c>
      <c r="F24" s="101" t="b">
        <f t="shared" si="5"/>
        <v>0</v>
      </c>
      <c r="H24" s="92" t="s">
        <v>42</v>
      </c>
      <c r="I24" s="93" t="s">
        <v>42</v>
      </c>
      <c r="J24" s="94">
        <v>0.42857000000000001</v>
      </c>
      <c r="K24" s="88" t="b">
        <f t="shared" si="6"/>
        <v>0</v>
      </c>
      <c r="L24" s="110" t="b">
        <f t="shared" si="13"/>
        <v>0</v>
      </c>
      <c r="M24" s="101" t="b">
        <f t="shared" si="7"/>
        <v>1</v>
      </c>
      <c r="O24" s="92" t="s">
        <v>42</v>
      </c>
      <c r="P24" s="93" t="s">
        <v>42</v>
      </c>
      <c r="Q24" s="94">
        <v>0.66666999999999998</v>
      </c>
      <c r="R24" s="88" t="b">
        <f t="shared" si="8"/>
        <v>0</v>
      </c>
      <c r="S24" s="110" t="b">
        <f t="shared" si="14"/>
        <v>0</v>
      </c>
      <c r="T24" s="101" t="b">
        <f t="shared" si="9"/>
        <v>0</v>
      </c>
      <c r="V24" s="92" t="s">
        <v>42</v>
      </c>
      <c r="W24" s="93" t="s">
        <v>42</v>
      </c>
      <c r="X24" s="94">
        <v>1</v>
      </c>
      <c r="Y24" s="88" t="b">
        <f t="shared" si="10"/>
        <v>0</v>
      </c>
      <c r="Z24" s="110" t="b">
        <f t="shared" si="15"/>
        <v>0</v>
      </c>
      <c r="AA24" s="101" t="b">
        <f t="shared" si="11"/>
        <v>0</v>
      </c>
    </row>
    <row r="25" spans="1:27" x14ac:dyDescent="0.25">
      <c r="A25" s="92" t="s">
        <v>42</v>
      </c>
      <c r="B25" s="93" t="s">
        <v>42</v>
      </c>
      <c r="C25" s="94">
        <v>0.83333000000000002</v>
      </c>
      <c r="D25" s="88" t="b">
        <f t="shared" si="4"/>
        <v>0</v>
      </c>
      <c r="E25" s="110" t="b">
        <f t="shared" si="12"/>
        <v>0</v>
      </c>
      <c r="F25" s="101" t="b">
        <f t="shared" si="5"/>
        <v>0</v>
      </c>
      <c r="H25" s="92" t="s">
        <v>42</v>
      </c>
      <c r="I25" s="93" t="s">
        <v>42</v>
      </c>
      <c r="J25" s="94">
        <v>0.375</v>
      </c>
      <c r="K25" s="88" t="b">
        <f t="shared" si="6"/>
        <v>0</v>
      </c>
      <c r="L25" s="110" t="b">
        <f t="shared" si="13"/>
        <v>0</v>
      </c>
      <c r="M25" s="101" t="b">
        <f t="shared" si="7"/>
        <v>1</v>
      </c>
      <c r="O25" s="92" t="s">
        <v>42</v>
      </c>
      <c r="P25" s="93" t="s">
        <v>42</v>
      </c>
      <c r="Q25" s="94">
        <v>1</v>
      </c>
      <c r="R25" s="88" t="b">
        <f t="shared" si="8"/>
        <v>0</v>
      </c>
      <c r="S25" s="110" t="b">
        <f t="shared" si="14"/>
        <v>0</v>
      </c>
      <c r="T25" s="101" t="b">
        <f t="shared" si="9"/>
        <v>0</v>
      </c>
      <c r="V25" s="92" t="s">
        <v>42</v>
      </c>
      <c r="W25" s="93" t="s">
        <v>42</v>
      </c>
      <c r="X25" s="94">
        <v>1.3332999999999999</v>
      </c>
      <c r="Y25" s="88" t="b">
        <f t="shared" si="10"/>
        <v>0</v>
      </c>
      <c r="Z25" s="110" t="b">
        <f t="shared" si="15"/>
        <v>0</v>
      </c>
      <c r="AA25" s="101" t="b">
        <f t="shared" si="11"/>
        <v>0</v>
      </c>
    </row>
    <row r="26" spans="1:27" x14ac:dyDescent="0.25">
      <c r="A26" s="92" t="s">
        <v>42</v>
      </c>
      <c r="B26" s="93" t="s">
        <v>42</v>
      </c>
      <c r="C26" s="94">
        <v>0.625</v>
      </c>
      <c r="D26" s="88" t="b">
        <f t="shared" si="4"/>
        <v>0</v>
      </c>
      <c r="E26" s="110" t="b">
        <f t="shared" si="12"/>
        <v>0</v>
      </c>
      <c r="F26" s="101" t="b">
        <f t="shared" si="5"/>
        <v>0</v>
      </c>
      <c r="H26" s="92" t="s">
        <v>42</v>
      </c>
      <c r="I26" s="93" t="s">
        <v>42</v>
      </c>
      <c r="J26" s="94">
        <v>0.33333000000000002</v>
      </c>
      <c r="K26" s="88" t="b">
        <f t="shared" si="6"/>
        <v>0</v>
      </c>
      <c r="L26" s="110" t="b">
        <f t="shared" si="13"/>
        <v>0</v>
      </c>
      <c r="M26" s="101" t="b">
        <f t="shared" si="7"/>
        <v>1</v>
      </c>
      <c r="O26" s="92" t="s">
        <v>42</v>
      </c>
      <c r="P26" s="93" t="s">
        <v>42</v>
      </c>
      <c r="Q26" s="94">
        <v>0.8</v>
      </c>
      <c r="R26" s="88" t="b">
        <f t="shared" si="8"/>
        <v>0</v>
      </c>
      <c r="S26" s="110" t="b">
        <f t="shared" si="14"/>
        <v>0</v>
      </c>
      <c r="T26" s="101" t="b">
        <f t="shared" si="9"/>
        <v>0</v>
      </c>
      <c r="V26" s="92" t="s">
        <v>42</v>
      </c>
      <c r="W26" s="93" t="s">
        <v>42</v>
      </c>
      <c r="X26" s="94">
        <v>1.3332999999999999</v>
      </c>
      <c r="Y26" s="88" t="b">
        <f t="shared" si="10"/>
        <v>0</v>
      </c>
      <c r="Z26" s="110" t="b">
        <f t="shared" si="15"/>
        <v>0</v>
      </c>
      <c r="AA26" s="101" t="b">
        <f t="shared" si="11"/>
        <v>0</v>
      </c>
    </row>
    <row r="27" spans="1:27" ht="15.75" thickBot="1" x14ac:dyDescent="0.3">
      <c r="A27" s="95" t="s">
        <v>42</v>
      </c>
      <c r="B27" s="96" t="s">
        <v>42</v>
      </c>
      <c r="C27" s="97">
        <v>0.55556000000000005</v>
      </c>
      <c r="D27" s="88" t="b">
        <f t="shared" si="4"/>
        <v>0</v>
      </c>
      <c r="E27" s="110" t="b">
        <f t="shared" si="12"/>
        <v>0</v>
      </c>
      <c r="F27" s="101" t="b">
        <f t="shared" si="5"/>
        <v>0</v>
      </c>
      <c r="H27" s="95" t="s">
        <v>42</v>
      </c>
      <c r="I27" s="96" t="s">
        <v>42</v>
      </c>
      <c r="J27" s="97">
        <v>0.33333000000000002</v>
      </c>
      <c r="K27" s="88" t="b">
        <f t="shared" si="6"/>
        <v>0</v>
      </c>
      <c r="L27" s="110" t="b">
        <f t="shared" si="13"/>
        <v>0</v>
      </c>
      <c r="M27" s="101" t="b">
        <f t="shared" si="7"/>
        <v>1</v>
      </c>
      <c r="O27" s="95" t="s">
        <v>42</v>
      </c>
      <c r="P27" s="96" t="s">
        <v>49</v>
      </c>
      <c r="Q27" s="97">
        <v>0.66666999999999998</v>
      </c>
      <c r="R27" s="88" t="b">
        <f t="shared" si="8"/>
        <v>1</v>
      </c>
      <c r="S27" s="110" t="b">
        <f t="shared" si="14"/>
        <v>1</v>
      </c>
      <c r="T27" s="101" t="b">
        <f t="shared" si="9"/>
        <v>0</v>
      </c>
      <c r="V27" s="95" t="s">
        <v>42</v>
      </c>
      <c r="W27" s="96" t="s">
        <v>42</v>
      </c>
      <c r="X27" s="97">
        <v>0.8</v>
      </c>
      <c r="Y27" s="88" t="b">
        <f t="shared" si="10"/>
        <v>0</v>
      </c>
      <c r="Z27" s="110" t="b">
        <f t="shared" si="15"/>
        <v>0</v>
      </c>
      <c r="AA27" s="101" t="b">
        <f t="shared" si="11"/>
        <v>0</v>
      </c>
    </row>
    <row r="28" spans="1:27" x14ac:dyDescent="0.25">
      <c r="A28" s="89" t="s">
        <v>43</v>
      </c>
      <c r="B28" s="90" t="s">
        <v>42</v>
      </c>
      <c r="C28" s="91">
        <v>0.55556000000000005</v>
      </c>
      <c r="D28" s="88" t="b">
        <f t="shared" si="4"/>
        <v>1</v>
      </c>
      <c r="E28" s="109" t="b">
        <f t="shared" si="12"/>
        <v>1</v>
      </c>
      <c r="F28" s="102" t="b">
        <f t="shared" si="5"/>
        <v>0</v>
      </c>
      <c r="H28" s="89" t="s">
        <v>43</v>
      </c>
      <c r="I28" s="90" t="s">
        <v>42</v>
      </c>
      <c r="J28" s="91">
        <v>0.27272999999999997</v>
      </c>
      <c r="K28" s="88" t="b">
        <f t="shared" si="6"/>
        <v>1</v>
      </c>
      <c r="L28" s="109" t="b">
        <f t="shared" si="13"/>
        <v>0</v>
      </c>
      <c r="M28" s="102" t="b">
        <f t="shared" si="7"/>
        <v>0</v>
      </c>
      <c r="O28" s="89" t="s">
        <v>43</v>
      </c>
      <c r="P28" s="90" t="s">
        <v>42</v>
      </c>
      <c r="Q28" s="91">
        <v>0.8</v>
      </c>
      <c r="R28" s="88" t="b">
        <f t="shared" si="8"/>
        <v>1</v>
      </c>
      <c r="S28" s="109" t="b">
        <f t="shared" si="14"/>
        <v>1</v>
      </c>
      <c r="T28" s="102" t="b">
        <f t="shared" si="9"/>
        <v>0</v>
      </c>
      <c r="V28" s="89" t="s">
        <v>43</v>
      </c>
      <c r="W28" s="90" t="s">
        <v>42</v>
      </c>
      <c r="X28" s="91">
        <v>1</v>
      </c>
      <c r="Y28" s="88" t="b">
        <f t="shared" si="10"/>
        <v>1</v>
      </c>
      <c r="Z28" s="109" t="b">
        <f t="shared" si="15"/>
        <v>1</v>
      </c>
      <c r="AA28" s="102" t="b">
        <f t="shared" si="11"/>
        <v>0</v>
      </c>
    </row>
    <row r="29" spans="1:27" x14ac:dyDescent="0.25">
      <c r="A29" s="92" t="s">
        <v>43</v>
      </c>
      <c r="B29" s="93" t="s">
        <v>43</v>
      </c>
      <c r="C29" s="94">
        <v>0.83333000000000002</v>
      </c>
      <c r="D29" s="88" t="b">
        <f t="shared" si="4"/>
        <v>0</v>
      </c>
      <c r="E29" s="110" t="b">
        <f t="shared" si="12"/>
        <v>0</v>
      </c>
      <c r="F29" s="101" t="b">
        <f t="shared" si="5"/>
        <v>0</v>
      </c>
      <c r="H29" s="92" t="s">
        <v>43</v>
      </c>
      <c r="I29" s="93" t="s">
        <v>43</v>
      </c>
      <c r="J29" s="94">
        <v>0.33333000000000002</v>
      </c>
      <c r="K29" s="88" t="b">
        <f t="shared" si="6"/>
        <v>0</v>
      </c>
      <c r="L29" s="110" t="b">
        <f t="shared" si="13"/>
        <v>0</v>
      </c>
      <c r="M29" s="101" t="b">
        <f t="shared" si="7"/>
        <v>1</v>
      </c>
      <c r="O29" s="92" t="s">
        <v>43</v>
      </c>
      <c r="P29" s="93" t="s">
        <v>43</v>
      </c>
      <c r="Q29" s="94">
        <v>0.8</v>
      </c>
      <c r="R29" s="88" t="b">
        <f t="shared" si="8"/>
        <v>0</v>
      </c>
      <c r="S29" s="110" t="b">
        <f t="shared" si="14"/>
        <v>0</v>
      </c>
      <c r="T29" s="101" t="b">
        <f t="shared" si="9"/>
        <v>0</v>
      </c>
      <c r="V29" s="92" t="s">
        <v>43</v>
      </c>
      <c r="W29" s="93" t="s">
        <v>43</v>
      </c>
      <c r="X29" s="94">
        <v>1</v>
      </c>
      <c r="Y29" s="88" t="b">
        <f t="shared" si="10"/>
        <v>0</v>
      </c>
      <c r="Z29" s="110" t="b">
        <f t="shared" si="15"/>
        <v>0</v>
      </c>
      <c r="AA29" s="101" t="b">
        <f t="shared" si="11"/>
        <v>0</v>
      </c>
    </row>
    <row r="30" spans="1:27" x14ac:dyDescent="0.25">
      <c r="A30" s="92" t="s">
        <v>43</v>
      </c>
      <c r="B30" s="93" t="s">
        <v>42</v>
      </c>
      <c r="C30" s="94">
        <v>0.45455000000000001</v>
      </c>
      <c r="D30" s="88" t="b">
        <f t="shared" si="4"/>
        <v>1</v>
      </c>
      <c r="E30" s="110" t="b">
        <f t="shared" si="12"/>
        <v>0</v>
      </c>
      <c r="F30" s="101" t="b">
        <f t="shared" si="5"/>
        <v>0</v>
      </c>
      <c r="H30" s="92" t="s">
        <v>43</v>
      </c>
      <c r="I30" s="93" t="s">
        <v>42</v>
      </c>
      <c r="J30" s="94">
        <v>0.25</v>
      </c>
      <c r="K30" s="88" t="b">
        <f t="shared" si="6"/>
        <v>1</v>
      </c>
      <c r="L30" s="110" t="b">
        <f t="shared" si="13"/>
        <v>0</v>
      </c>
      <c r="M30" s="101" t="b">
        <f t="shared" si="7"/>
        <v>0</v>
      </c>
      <c r="O30" s="92" t="s">
        <v>43</v>
      </c>
      <c r="P30" s="93" t="s">
        <v>42</v>
      </c>
      <c r="Q30" s="94">
        <v>0.8</v>
      </c>
      <c r="R30" s="88" t="b">
        <f t="shared" si="8"/>
        <v>1</v>
      </c>
      <c r="S30" s="110" t="b">
        <f t="shared" si="14"/>
        <v>1</v>
      </c>
      <c r="T30" s="101" t="b">
        <f t="shared" si="9"/>
        <v>0</v>
      </c>
      <c r="V30" s="92" t="s">
        <v>43</v>
      </c>
      <c r="W30" s="93" t="s">
        <v>42</v>
      </c>
      <c r="X30" s="94">
        <v>1</v>
      </c>
      <c r="Y30" s="88" t="b">
        <f t="shared" si="10"/>
        <v>1</v>
      </c>
      <c r="Z30" s="110" t="b">
        <f t="shared" si="15"/>
        <v>1</v>
      </c>
      <c r="AA30" s="101" t="b">
        <f t="shared" si="11"/>
        <v>0</v>
      </c>
    </row>
    <row r="31" spans="1:27" x14ac:dyDescent="0.25">
      <c r="A31" s="92" t="s">
        <v>43</v>
      </c>
      <c r="B31" s="93" t="s">
        <v>43</v>
      </c>
      <c r="C31" s="94">
        <v>0.55556000000000005</v>
      </c>
      <c r="D31" s="88" t="b">
        <f t="shared" si="4"/>
        <v>0</v>
      </c>
      <c r="E31" s="110" t="b">
        <f t="shared" si="12"/>
        <v>0</v>
      </c>
      <c r="F31" s="101" t="b">
        <f t="shared" si="5"/>
        <v>0</v>
      </c>
      <c r="H31" s="92" t="s">
        <v>43</v>
      </c>
      <c r="I31" s="93" t="s">
        <v>43</v>
      </c>
      <c r="J31" s="94">
        <v>0.27272999999999997</v>
      </c>
      <c r="K31" s="88" t="b">
        <f t="shared" si="6"/>
        <v>0</v>
      </c>
      <c r="L31" s="110" t="b">
        <f t="shared" si="13"/>
        <v>0</v>
      </c>
      <c r="M31" s="101" t="b">
        <f t="shared" si="7"/>
        <v>1</v>
      </c>
      <c r="O31" s="92" t="s">
        <v>43</v>
      </c>
      <c r="P31" s="93" t="s">
        <v>43</v>
      </c>
      <c r="Q31" s="94">
        <v>0.5</v>
      </c>
      <c r="R31" s="88" t="b">
        <f t="shared" si="8"/>
        <v>0</v>
      </c>
      <c r="S31" s="110" t="b">
        <f t="shared" si="14"/>
        <v>0</v>
      </c>
      <c r="T31" s="101" t="b">
        <f t="shared" si="9"/>
        <v>0</v>
      </c>
      <c r="V31" s="92" t="s">
        <v>43</v>
      </c>
      <c r="W31" s="93" t="s">
        <v>43</v>
      </c>
      <c r="X31" s="94">
        <v>0.8</v>
      </c>
      <c r="Y31" s="88" t="b">
        <f t="shared" si="10"/>
        <v>0</v>
      </c>
      <c r="Z31" s="110" t="b">
        <f t="shared" si="15"/>
        <v>0</v>
      </c>
      <c r="AA31" s="101" t="b">
        <f t="shared" si="11"/>
        <v>0</v>
      </c>
    </row>
    <row r="32" spans="1:27" x14ac:dyDescent="0.25">
      <c r="A32" s="92" t="s">
        <v>43</v>
      </c>
      <c r="B32" s="93" t="s">
        <v>43</v>
      </c>
      <c r="C32" s="94">
        <v>0.45455000000000001</v>
      </c>
      <c r="D32" s="88" t="b">
        <f t="shared" si="4"/>
        <v>0</v>
      </c>
      <c r="E32" s="110" t="b">
        <f t="shared" si="12"/>
        <v>0</v>
      </c>
      <c r="F32" s="101" t="b">
        <f t="shared" si="5"/>
        <v>1</v>
      </c>
      <c r="H32" s="92" t="s">
        <v>43</v>
      </c>
      <c r="I32" s="93" t="s">
        <v>43</v>
      </c>
      <c r="J32" s="94">
        <v>0.27272999999999997</v>
      </c>
      <c r="K32" s="88" t="b">
        <f t="shared" si="6"/>
        <v>0</v>
      </c>
      <c r="L32" s="110" t="b">
        <f t="shared" si="13"/>
        <v>0</v>
      </c>
      <c r="M32" s="101" t="b">
        <f t="shared" si="7"/>
        <v>1</v>
      </c>
      <c r="O32" s="92" t="s">
        <v>43</v>
      </c>
      <c r="P32" s="93" t="s">
        <v>43</v>
      </c>
      <c r="Q32" s="94">
        <v>0.4</v>
      </c>
      <c r="R32" s="88" t="b">
        <f t="shared" si="8"/>
        <v>0</v>
      </c>
      <c r="S32" s="110" t="b">
        <f t="shared" si="14"/>
        <v>0</v>
      </c>
      <c r="T32" s="101" t="b">
        <f t="shared" si="9"/>
        <v>1</v>
      </c>
      <c r="V32" s="92" t="s">
        <v>43</v>
      </c>
      <c r="W32" s="93" t="s">
        <v>43</v>
      </c>
      <c r="X32" s="94">
        <v>0.57142999999999999</v>
      </c>
      <c r="Y32" s="88" t="b">
        <f t="shared" si="10"/>
        <v>0</v>
      </c>
      <c r="Z32" s="110" t="b">
        <f t="shared" si="15"/>
        <v>0</v>
      </c>
      <c r="AA32" s="101" t="b">
        <f t="shared" si="11"/>
        <v>0</v>
      </c>
    </row>
    <row r="33" spans="1:27" x14ac:dyDescent="0.25">
      <c r="A33" s="92" t="s">
        <v>43</v>
      </c>
      <c r="B33" s="93" t="s">
        <v>43</v>
      </c>
      <c r="C33" s="94">
        <v>0.55556000000000005</v>
      </c>
      <c r="D33" s="88" t="b">
        <f t="shared" si="4"/>
        <v>0</v>
      </c>
      <c r="E33" s="110" t="b">
        <f t="shared" si="12"/>
        <v>0</v>
      </c>
      <c r="F33" s="101" t="b">
        <f t="shared" si="5"/>
        <v>0</v>
      </c>
      <c r="H33" s="92" t="s">
        <v>43</v>
      </c>
      <c r="I33" s="93" t="s">
        <v>43</v>
      </c>
      <c r="J33" s="94">
        <v>0.27272999999999997</v>
      </c>
      <c r="K33" s="88" t="b">
        <f t="shared" si="6"/>
        <v>0</v>
      </c>
      <c r="L33" s="110" t="b">
        <f t="shared" si="13"/>
        <v>0</v>
      </c>
      <c r="M33" s="101" t="b">
        <f t="shared" si="7"/>
        <v>1</v>
      </c>
      <c r="O33" s="92" t="s">
        <v>43</v>
      </c>
      <c r="P33" s="93" t="s">
        <v>42</v>
      </c>
      <c r="Q33" s="94">
        <v>0.66666999999999998</v>
      </c>
      <c r="R33" s="88" t="b">
        <f t="shared" si="8"/>
        <v>1</v>
      </c>
      <c r="S33" s="110" t="b">
        <f t="shared" si="14"/>
        <v>1</v>
      </c>
      <c r="T33" s="101" t="b">
        <f t="shared" si="9"/>
        <v>0</v>
      </c>
      <c r="V33" s="92" t="s">
        <v>43</v>
      </c>
      <c r="W33" s="93" t="s">
        <v>42</v>
      </c>
      <c r="X33" s="94">
        <v>0.8</v>
      </c>
      <c r="Y33" s="88" t="b">
        <f t="shared" si="10"/>
        <v>1</v>
      </c>
      <c r="Z33" s="110" t="b">
        <f t="shared" si="15"/>
        <v>1</v>
      </c>
      <c r="AA33" s="101" t="b">
        <f t="shared" si="11"/>
        <v>0</v>
      </c>
    </row>
    <row r="34" spans="1:27" x14ac:dyDescent="0.25">
      <c r="A34" s="92" t="s">
        <v>43</v>
      </c>
      <c r="B34" s="93" t="s">
        <v>42</v>
      </c>
      <c r="C34" s="94">
        <v>0.41666999999999998</v>
      </c>
      <c r="D34" s="88" t="b">
        <f t="shared" si="4"/>
        <v>1</v>
      </c>
      <c r="E34" s="110" t="b">
        <f t="shared" si="12"/>
        <v>0</v>
      </c>
      <c r="F34" s="101" t="b">
        <f t="shared" si="5"/>
        <v>0</v>
      </c>
      <c r="H34" s="92" t="s">
        <v>43</v>
      </c>
      <c r="I34" s="93" t="s">
        <v>43</v>
      </c>
      <c r="J34" s="94">
        <v>0.27272999999999997</v>
      </c>
      <c r="K34" s="88" t="b">
        <f t="shared" si="6"/>
        <v>0</v>
      </c>
      <c r="L34" s="110" t="b">
        <f t="shared" si="13"/>
        <v>0</v>
      </c>
      <c r="M34" s="101" t="b">
        <f t="shared" si="7"/>
        <v>1</v>
      </c>
      <c r="O34" s="92" t="s">
        <v>43</v>
      </c>
      <c r="P34" s="93" t="s">
        <v>42</v>
      </c>
      <c r="Q34" s="94">
        <v>0.5</v>
      </c>
      <c r="R34" s="88" t="b">
        <f t="shared" si="8"/>
        <v>1</v>
      </c>
      <c r="S34" s="110" t="b">
        <f t="shared" si="14"/>
        <v>0</v>
      </c>
      <c r="T34" s="101" t="b">
        <f t="shared" si="9"/>
        <v>0</v>
      </c>
      <c r="V34" s="92" t="s">
        <v>43</v>
      </c>
      <c r="W34" s="93" t="s">
        <v>42</v>
      </c>
      <c r="X34" s="94">
        <v>0.8</v>
      </c>
      <c r="Y34" s="88" t="b">
        <f t="shared" si="10"/>
        <v>1</v>
      </c>
      <c r="Z34" s="110" t="b">
        <f t="shared" si="15"/>
        <v>1</v>
      </c>
      <c r="AA34" s="101" t="b">
        <f t="shared" si="11"/>
        <v>0</v>
      </c>
    </row>
    <row r="35" spans="1:27" x14ac:dyDescent="0.25">
      <c r="A35" s="92" t="s">
        <v>43</v>
      </c>
      <c r="B35" s="93" t="s">
        <v>43</v>
      </c>
      <c r="C35" s="94">
        <v>0.83333000000000002</v>
      </c>
      <c r="D35" s="88" t="b">
        <f t="shared" si="4"/>
        <v>0</v>
      </c>
      <c r="E35" s="110" t="b">
        <f t="shared" si="12"/>
        <v>0</v>
      </c>
      <c r="F35" s="101" t="b">
        <f t="shared" si="5"/>
        <v>0</v>
      </c>
      <c r="H35" s="92" t="s">
        <v>43</v>
      </c>
      <c r="I35" s="93" t="s">
        <v>43</v>
      </c>
      <c r="J35" s="94">
        <v>0.3</v>
      </c>
      <c r="K35" s="88" t="b">
        <f t="shared" si="6"/>
        <v>0</v>
      </c>
      <c r="L35" s="110" t="b">
        <f t="shared" si="13"/>
        <v>0</v>
      </c>
      <c r="M35" s="101" t="b">
        <f t="shared" si="7"/>
        <v>1</v>
      </c>
      <c r="O35" s="92" t="s">
        <v>43</v>
      </c>
      <c r="P35" s="93" t="s">
        <v>43</v>
      </c>
      <c r="Q35" s="94">
        <v>0.8</v>
      </c>
      <c r="R35" s="88" t="b">
        <f t="shared" si="8"/>
        <v>0</v>
      </c>
      <c r="S35" s="110" t="b">
        <f t="shared" si="14"/>
        <v>0</v>
      </c>
      <c r="T35" s="101" t="b">
        <f t="shared" si="9"/>
        <v>0</v>
      </c>
      <c r="V35" s="92" t="s">
        <v>43</v>
      </c>
      <c r="W35" s="93" t="s">
        <v>43</v>
      </c>
      <c r="X35" s="94">
        <v>1</v>
      </c>
      <c r="Y35" s="88" t="b">
        <f t="shared" si="10"/>
        <v>0</v>
      </c>
      <c r="Z35" s="110" t="b">
        <f t="shared" si="15"/>
        <v>0</v>
      </c>
      <c r="AA35" s="101" t="b">
        <f t="shared" si="11"/>
        <v>0</v>
      </c>
    </row>
    <row r="36" spans="1:27" x14ac:dyDescent="0.25">
      <c r="A36" s="92" t="s">
        <v>43</v>
      </c>
      <c r="B36" s="93" t="s">
        <v>43</v>
      </c>
      <c r="C36" s="94">
        <v>0.71428999999999998</v>
      </c>
      <c r="D36" s="88" t="b">
        <f t="shared" si="4"/>
        <v>0</v>
      </c>
      <c r="E36" s="110" t="b">
        <f t="shared" si="12"/>
        <v>0</v>
      </c>
      <c r="F36" s="101" t="b">
        <f t="shared" si="5"/>
        <v>0</v>
      </c>
      <c r="H36" s="92" t="s">
        <v>43</v>
      </c>
      <c r="I36" s="93" t="s">
        <v>43</v>
      </c>
      <c r="J36" s="94">
        <v>0.27272999999999997</v>
      </c>
      <c r="K36" s="88" t="b">
        <f t="shared" si="6"/>
        <v>0</v>
      </c>
      <c r="L36" s="110" t="b">
        <f t="shared" si="13"/>
        <v>0</v>
      </c>
      <c r="M36" s="101" t="b">
        <f t="shared" si="7"/>
        <v>1</v>
      </c>
      <c r="O36" s="92" t="s">
        <v>43</v>
      </c>
      <c r="P36" s="93" t="s">
        <v>43</v>
      </c>
      <c r="Q36" s="94">
        <v>1</v>
      </c>
      <c r="R36" s="88" t="b">
        <f t="shared" si="8"/>
        <v>0</v>
      </c>
      <c r="S36" s="110" t="b">
        <f t="shared" si="14"/>
        <v>0</v>
      </c>
      <c r="T36" s="101" t="b">
        <f t="shared" si="9"/>
        <v>0</v>
      </c>
      <c r="V36" s="92" t="s">
        <v>43</v>
      </c>
      <c r="W36" s="93" t="s">
        <v>43</v>
      </c>
      <c r="X36" s="94">
        <v>1.3332999999999999</v>
      </c>
      <c r="Y36" s="88" t="b">
        <f t="shared" si="10"/>
        <v>0</v>
      </c>
      <c r="Z36" s="110" t="b">
        <f t="shared" si="15"/>
        <v>0</v>
      </c>
      <c r="AA36" s="101" t="b">
        <f t="shared" si="11"/>
        <v>0</v>
      </c>
    </row>
    <row r="37" spans="1:27" ht="15.75" thickBot="1" x14ac:dyDescent="0.3">
      <c r="A37" s="95" t="s">
        <v>43</v>
      </c>
      <c r="B37" s="96" t="s">
        <v>42</v>
      </c>
      <c r="C37" s="97">
        <v>0.625</v>
      </c>
      <c r="D37" s="88" t="b">
        <f t="shared" si="4"/>
        <v>1</v>
      </c>
      <c r="E37" s="111" t="b">
        <f t="shared" si="12"/>
        <v>1</v>
      </c>
      <c r="F37" s="103" t="b">
        <f t="shared" si="5"/>
        <v>0</v>
      </c>
      <c r="H37" s="95" t="s">
        <v>43</v>
      </c>
      <c r="I37" s="96" t="s">
        <v>42</v>
      </c>
      <c r="J37" s="97">
        <v>0.3</v>
      </c>
      <c r="K37" s="88" t="b">
        <f t="shared" si="6"/>
        <v>1</v>
      </c>
      <c r="L37" s="111" t="b">
        <f t="shared" si="13"/>
        <v>0</v>
      </c>
      <c r="M37" s="103" t="b">
        <f t="shared" si="7"/>
        <v>0</v>
      </c>
      <c r="O37" s="95" t="s">
        <v>43</v>
      </c>
      <c r="P37" s="96" t="s">
        <v>42</v>
      </c>
      <c r="Q37" s="97">
        <v>1</v>
      </c>
      <c r="R37" s="88" t="b">
        <f t="shared" si="8"/>
        <v>1</v>
      </c>
      <c r="S37" s="111" t="b">
        <f t="shared" si="14"/>
        <v>1</v>
      </c>
      <c r="T37" s="103" t="b">
        <f t="shared" si="9"/>
        <v>0</v>
      </c>
      <c r="V37" s="95" t="s">
        <v>43</v>
      </c>
      <c r="W37" s="96" t="s">
        <v>42</v>
      </c>
      <c r="X37" s="97">
        <v>1.3332999999999999</v>
      </c>
      <c r="Y37" s="88" t="b">
        <f t="shared" si="10"/>
        <v>1</v>
      </c>
      <c r="Z37" s="111" t="b">
        <f t="shared" si="15"/>
        <v>1</v>
      </c>
      <c r="AA37" s="103" t="b">
        <f t="shared" si="11"/>
        <v>0</v>
      </c>
    </row>
    <row r="38" spans="1:27" x14ac:dyDescent="0.25">
      <c r="A38" s="89" t="s">
        <v>41</v>
      </c>
      <c r="B38" s="90" t="s">
        <v>41</v>
      </c>
      <c r="C38" s="91">
        <v>1</v>
      </c>
      <c r="D38" s="88" t="b">
        <f t="shared" si="4"/>
        <v>0</v>
      </c>
      <c r="E38" s="110" t="b">
        <f t="shared" si="12"/>
        <v>0</v>
      </c>
      <c r="F38" s="101" t="b">
        <f t="shared" si="5"/>
        <v>0</v>
      </c>
      <c r="H38" s="89" t="s">
        <v>41</v>
      </c>
      <c r="I38" s="90" t="s">
        <v>41</v>
      </c>
      <c r="J38" s="91">
        <v>0.27272999999999997</v>
      </c>
      <c r="K38" s="88" t="b">
        <f t="shared" si="6"/>
        <v>0</v>
      </c>
      <c r="L38" s="110" t="b">
        <f t="shared" si="13"/>
        <v>0</v>
      </c>
      <c r="M38" s="101" t="b">
        <f t="shared" si="7"/>
        <v>1</v>
      </c>
      <c r="O38" s="89" t="s">
        <v>41</v>
      </c>
      <c r="P38" s="90" t="s">
        <v>41</v>
      </c>
      <c r="Q38" s="91">
        <v>1</v>
      </c>
      <c r="R38" s="88" t="b">
        <f t="shared" si="8"/>
        <v>0</v>
      </c>
      <c r="S38" s="110" t="b">
        <f t="shared" si="14"/>
        <v>0</v>
      </c>
      <c r="T38" s="101" t="b">
        <f t="shared" si="9"/>
        <v>0</v>
      </c>
      <c r="V38" s="89" t="s">
        <v>41</v>
      </c>
      <c r="W38" s="90" t="s">
        <v>41</v>
      </c>
      <c r="X38" s="91">
        <v>1.3332999999999999</v>
      </c>
      <c r="Y38" s="88" t="b">
        <f t="shared" si="10"/>
        <v>0</v>
      </c>
      <c r="Z38" s="110" t="b">
        <f t="shared" si="15"/>
        <v>0</v>
      </c>
      <c r="AA38" s="101" t="b">
        <f t="shared" si="11"/>
        <v>0</v>
      </c>
    </row>
    <row r="39" spans="1:27" x14ac:dyDescent="0.25">
      <c r="A39" s="92" t="s">
        <v>41</v>
      </c>
      <c r="B39" s="93" t="s">
        <v>41</v>
      </c>
      <c r="C39" s="94">
        <v>1</v>
      </c>
      <c r="D39" s="88" t="b">
        <f t="shared" si="4"/>
        <v>0</v>
      </c>
      <c r="E39" s="110" t="b">
        <f t="shared" si="12"/>
        <v>0</v>
      </c>
      <c r="F39" s="101" t="b">
        <f t="shared" si="5"/>
        <v>0</v>
      </c>
      <c r="H39" s="92" t="s">
        <v>41</v>
      </c>
      <c r="I39" s="93" t="s">
        <v>41</v>
      </c>
      <c r="J39" s="94">
        <v>0.27272999999999997</v>
      </c>
      <c r="K39" s="88" t="b">
        <f t="shared" si="6"/>
        <v>0</v>
      </c>
      <c r="L39" s="110" t="b">
        <f t="shared" si="13"/>
        <v>0</v>
      </c>
      <c r="M39" s="101" t="b">
        <f t="shared" si="7"/>
        <v>1</v>
      </c>
      <c r="O39" s="92" t="s">
        <v>41</v>
      </c>
      <c r="P39" s="93" t="s">
        <v>41</v>
      </c>
      <c r="Q39" s="94">
        <v>1</v>
      </c>
      <c r="R39" s="88" t="b">
        <f t="shared" si="8"/>
        <v>0</v>
      </c>
      <c r="S39" s="110" t="b">
        <f t="shared" si="14"/>
        <v>0</v>
      </c>
      <c r="T39" s="101" t="b">
        <f t="shared" si="9"/>
        <v>0</v>
      </c>
      <c r="V39" s="92" t="s">
        <v>41</v>
      </c>
      <c r="W39" s="93" t="s">
        <v>41</v>
      </c>
      <c r="X39" s="94">
        <v>1.3332999999999999</v>
      </c>
      <c r="Y39" s="88" t="b">
        <f t="shared" si="10"/>
        <v>0</v>
      </c>
      <c r="Z39" s="110" t="b">
        <f t="shared" si="15"/>
        <v>0</v>
      </c>
      <c r="AA39" s="101" t="b">
        <f t="shared" si="11"/>
        <v>0</v>
      </c>
    </row>
    <row r="40" spans="1:27" x14ac:dyDescent="0.25">
      <c r="A40" s="92" t="s">
        <v>41</v>
      </c>
      <c r="B40" s="93" t="s">
        <v>41</v>
      </c>
      <c r="C40" s="94">
        <v>1</v>
      </c>
      <c r="D40" s="88" t="b">
        <f t="shared" si="4"/>
        <v>0</v>
      </c>
      <c r="E40" s="110" t="b">
        <f t="shared" si="12"/>
        <v>0</v>
      </c>
      <c r="F40" s="101" t="b">
        <f t="shared" si="5"/>
        <v>0</v>
      </c>
      <c r="H40" s="92" t="s">
        <v>41</v>
      </c>
      <c r="I40" s="93" t="s">
        <v>41</v>
      </c>
      <c r="J40" s="94">
        <v>0.27272999999999997</v>
      </c>
      <c r="K40" s="88" t="b">
        <f t="shared" si="6"/>
        <v>0</v>
      </c>
      <c r="L40" s="110" t="b">
        <f t="shared" si="13"/>
        <v>0</v>
      </c>
      <c r="M40" s="101" t="b">
        <f t="shared" si="7"/>
        <v>1</v>
      </c>
      <c r="O40" s="92" t="s">
        <v>41</v>
      </c>
      <c r="P40" s="93" t="s">
        <v>41</v>
      </c>
      <c r="Q40" s="94">
        <v>1</v>
      </c>
      <c r="R40" s="88" t="b">
        <f t="shared" si="8"/>
        <v>0</v>
      </c>
      <c r="S40" s="110" t="b">
        <f t="shared" si="14"/>
        <v>0</v>
      </c>
      <c r="T40" s="101" t="b">
        <f t="shared" si="9"/>
        <v>0</v>
      </c>
      <c r="V40" s="92" t="s">
        <v>41</v>
      </c>
      <c r="W40" s="93" t="s">
        <v>41</v>
      </c>
      <c r="X40" s="94">
        <v>1.3332999999999999</v>
      </c>
      <c r="Y40" s="88" t="b">
        <f t="shared" si="10"/>
        <v>0</v>
      </c>
      <c r="Z40" s="110" t="b">
        <f t="shared" si="15"/>
        <v>0</v>
      </c>
      <c r="AA40" s="101" t="b">
        <f t="shared" si="11"/>
        <v>0</v>
      </c>
    </row>
    <row r="41" spans="1:27" x14ac:dyDescent="0.25">
      <c r="A41" s="92" t="s">
        <v>41</v>
      </c>
      <c r="B41" s="93" t="s">
        <v>41</v>
      </c>
      <c r="C41" s="94">
        <v>1</v>
      </c>
      <c r="D41" s="88" t="b">
        <f t="shared" si="4"/>
        <v>0</v>
      </c>
      <c r="E41" s="110" t="b">
        <f t="shared" si="12"/>
        <v>0</v>
      </c>
      <c r="F41" s="101" t="b">
        <f t="shared" si="5"/>
        <v>0</v>
      </c>
      <c r="H41" s="92" t="s">
        <v>41</v>
      </c>
      <c r="I41" s="93" t="s">
        <v>41</v>
      </c>
      <c r="J41" s="94">
        <v>0.27272999999999997</v>
      </c>
      <c r="K41" s="88" t="b">
        <f t="shared" si="6"/>
        <v>0</v>
      </c>
      <c r="L41" s="110" t="b">
        <f t="shared" si="13"/>
        <v>0</v>
      </c>
      <c r="M41" s="101" t="b">
        <f t="shared" si="7"/>
        <v>1</v>
      </c>
      <c r="O41" s="92" t="s">
        <v>41</v>
      </c>
      <c r="P41" s="93" t="s">
        <v>41</v>
      </c>
      <c r="Q41" s="94">
        <v>1</v>
      </c>
      <c r="R41" s="88" t="b">
        <f t="shared" si="8"/>
        <v>0</v>
      </c>
      <c r="S41" s="110" t="b">
        <f t="shared" si="14"/>
        <v>0</v>
      </c>
      <c r="T41" s="101" t="b">
        <f t="shared" si="9"/>
        <v>0</v>
      </c>
      <c r="V41" s="92" t="s">
        <v>41</v>
      </c>
      <c r="W41" s="93" t="s">
        <v>41</v>
      </c>
      <c r="X41" s="94">
        <v>1.3332999999999999</v>
      </c>
      <c r="Y41" s="88" t="b">
        <f t="shared" si="10"/>
        <v>0</v>
      </c>
      <c r="Z41" s="110" t="b">
        <f t="shared" si="15"/>
        <v>0</v>
      </c>
      <c r="AA41" s="101" t="b">
        <f t="shared" si="11"/>
        <v>0</v>
      </c>
    </row>
    <row r="42" spans="1:27" x14ac:dyDescent="0.25">
      <c r="A42" s="92" t="s">
        <v>41</v>
      </c>
      <c r="B42" s="93" t="s">
        <v>41</v>
      </c>
      <c r="C42" s="94">
        <v>1</v>
      </c>
      <c r="D42" s="88" t="b">
        <f t="shared" si="4"/>
        <v>0</v>
      </c>
      <c r="E42" s="110" t="b">
        <f t="shared" si="12"/>
        <v>0</v>
      </c>
      <c r="F42" s="101" t="b">
        <f t="shared" si="5"/>
        <v>0</v>
      </c>
      <c r="H42" s="92" t="s">
        <v>41</v>
      </c>
      <c r="I42" s="93" t="s">
        <v>41</v>
      </c>
      <c r="J42" s="94">
        <v>0.27272999999999997</v>
      </c>
      <c r="K42" s="88" t="b">
        <f t="shared" si="6"/>
        <v>0</v>
      </c>
      <c r="L42" s="110" t="b">
        <f t="shared" si="13"/>
        <v>0</v>
      </c>
      <c r="M42" s="101" t="b">
        <f t="shared" si="7"/>
        <v>1</v>
      </c>
      <c r="O42" s="92" t="s">
        <v>41</v>
      </c>
      <c r="P42" s="93" t="s">
        <v>41</v>
      </c>
      <c r="Q42" s="94">
        <v>1</v>
      </c>
      <c r="R42" s="88" t="b">
        <f t="shared" si="8"/>
        <v>0</v>
      </c>
      <c r="S42" s="110" t="b">
        <f t="shared" si="14"/>
        <v>0</v>
      </c>
      <c r="T42" s="101" t="b">
        <f t="shared" si="9"/>
        <v>0</v>
      </c>
      <c r="V42" s="92" t="s">
        <v>41</v>
      </c>
      <c r="W42" s="93" t="s">
        <v>41</v>
      </c>
      <c r="X42" s="94">
        <v>1.3332999999999999</v>
      </c>
      <c r="Y42" s="88" t="b">
        <f t="shared" si="10"/>
        <v>0</v>
      </c>
      <c r="Z42" s="110" t="b">
        <f t="shared" si="15"/>
        <v>0</v>
      </c>
      <c r="AA42" s="101" t="b">
        <f t="shared" si="11"/>
        <v>0</v>
      </c>
    </row>
    <row r="43" spans="1:27" x14ac:dyDescent="0.25">
      <c r="A43" s="92" t="s">
        <v>41</v>
      </c>
      <c r="B43" s="93" t="s">
        <v>41</v>
      </c>
      <c r="C43" s="94">
        <v>0.83333000000000002</v>
      </c>
      <c r="D43" s="88" t="b">
        <f t="shared" si="4"/>
        <v>0</v>
      </c>
      <c r="E43" s="110" t="b">
        <f t="shared" si="12"/>
        <v>0</v>
      </c>
      <c r="F43" s="101" t="b">
        <f t="shared" si="5"/>
        <v>0</v>
      </c>
      <c r="H43" s="92" t="s">
        <v>41</v>
      </c>
      <c r="I43" s="93" t="s">
        <v>41</v>
      </c>
      <c r="J43" s="94">
        <v>0.25</v>
      </c>
      <c r="K43" s="88" t="b">
        <f t="shared" si="6"/>
        <v>0</v>
      </c>
      <c r="L43" s="110" t="b">
        <f t="shared" si="13"/>
        <v>0</v>
      </c>
      <c r="M43" s="101" t="b">
        <f t="shared" si="7"/>
        <v>1</v>
      </c>
      <c r="O43" s="92" t="s">
        <v>41</v>
      </c>
      <c r="P43" s="93" t="s">
        <v>41</v>
      </c>
      <c r="Q43" s="94">
        <v>1</v>
      </c>
      <c r="R43" s="88" t="b">
        <f t="shared" si="8"/>
        <v>0</v>
      </c>
      <c r="S43" s="110" t="b">
        <f t="shared" si="14"/>
        <v>0</v>
      </c>
      <c r="T43" s="101" t="b">
        <f t="shared" si="9"/>
        <v>0</v>
      </c>
      <c r="V43" s="92" t="s">
        <v>41</v>
      </c>
      <c r="W43" s="93" t="s">
        <v>41</v>
      </c>
      <c r="X43" s="94">
        <v>1.3332999999999999</v>
      </c>
      <c r="Y43" s="88" t="b">
        <f t="shared" si="10"/>
        <v>0</v>
      </c>
      <c r="Z43" s="110" t="b">
        <f t="shared" si="15"/>
        <v>0</v>
      </c>
      <c r="AA43" s="101" t="b">
        <f t="shared" si="11"/>
        <v>0</v>
      </c>
    </row>
    <row r="44" spans="1:27" x14ac:dyDescent="0.25">
      <c r="A44" s="92" t="s">
        <v>41</v>
      </c>
      <c r="B44" s="93" t="s">
        <v>41</v>
      </c>
      <c r="C44" s="94">
        <v>1</v>
      </c>
      <c r="D44" s="88" t="b">
        <f t="shared" si="4"/>
        <v>0</v>
      </c>
      <c r="E44" s="110" t="b">
        <f t="shared" si="12"/>
        <v>0</v>
      </c>
      <c r="F44" s="101" t="b">
        <f t="shared" si="5"/>
        <v>0</v>
      </c>
      <c r="H44" s="92" t="s">
        <v>41</v>
      </c>
      <c r="I44" s="93" t="s">
        <v>41</v>
      </c>
      <c r="J44" s="94">
        <v>0.27272999999999997</v>
      </c>
      <c r="K44" s="88" t="b">
        <f t="shared" si="6"/>
        <v>0</v>
      </c>
      <c r="L44" s="110" t="b">
        <f t="shared" si="13"/>
        <v>0</v>
      </c>
      <c r="M44" s="101" t="b">
        <f t="shared" si="7"/>
        <v>1</v>
      </c>
      <c r="O44" s="92" t="s">
        <v>41</v>
      </c>
      <c r="P44" s="93" t="s">
        <v>41</v>
      </c>
      <c r="Q44" s="94">
        <v>1</v>
      </c>
      <c r="R44" s="88" t="b">
        <f t="shared" si="8"/>
        <v>0</v>
      </c>
      <c r="S44" s="110" t="b">
        <f t="shared" si="14"/>
        <v>0</v>
      </c>
      <c r="T44" s="101" t="b">
        <f t="shared" si="9"/>
        <v>0</v>
      </c>
      <c r="V44" s="92" t="s">
        <v>41</v>
      </c>
      <c r="W44" s="93" t="s">
        <v>41</v>
      </c>
      <c r="X44" s="94">
        <v>1.3332999999999999</v>
      </c>
      <c r="Y44" s="88" t="b">
        <f t="shared" si="10"/>
        <v>0</v>
      </c>
      <c r="Z44" s="110" t="b">
        <f t="shared" si="15"/>
        <v>0</v>
      </c>
      <c r="AA44" s="101" t="b">
        <f t="shared" si="11"/>
        <v>0</v>
      </c>
    </row>
    <row r="45" spans="1:27" x14ac:dyDescent="0.25">
      <c r="A45" s="92" t="s">
        <v>41</v>
      </c>
      <c r="B45" s="93" t="s">
        <v>41</v>
      </c>
      <c r="C45" s="94">
        <v>0.625</v>
      </c>
      <c r="D45" s="88" t="b">
        <f t="shared" si="4"/>
        <v>0</v>
      </c>
      <c r="E45" s="110" t="b">
        <f t="shared" si="12"/>
        <v>0</v>
      </c>
      <c r="F45" s="101" t="b">
        <f t="shared" si="5"/>
        <v>0</v>
      </c>
      <c r="H45" s="92" t="s">
        <v>41</v>
      </c>
      <c r="I45" s="93" t="s">
        <v>41</v>
      </c>
      <c r="J45" s="94">
        <v>0.21429000000000001</v>
      </c>
      <c r="K45" s="88" t="b">
        <f t="shared" si="6"/>
        <v>0</v>
      </c>
      <c r="L45" s="110" t="b">
        <f t="shared" si="13"/>
        <v>0</v>
      </c>
      <c r="M45" s="101" t="b">
        <f t="shared" si="7"/>
        <v>1</v>
      </c>
      <c r="O45" s="92" t="s">
        <v>41</v>
      </c>
      <c r="P45" s="93" t="s">
        <v>41</v>
      </c>
      <c r="Q45" s="94">
        <v>1</v>
      </c>
      <c r="R45" s="88" t="b">
        <f t="shared" si="8"/>
        <v>0</v>
      </c>
      <c r="S45" s="110" t="b">
        <f t="shared" si="14"/>
        <v>0</v>
      </c>
      <c r="T45" s="101" t="b">
        <f t="shared" si="9"/>
        <v>0</v>
      </c>
      <c r="V45" s="92" t="s">
        <v>41</v>
      </c>
      <c r="W45" s="93" t="s">
        <v>41</v>
      </c>
      <c r="X45" s="94">
        <v>1.3332999999999999</v>
      </c>
      <c r="Y45" s="88" t="b">
        <f t="shared" si="10"/>
        <v>0</v>
      </c>
      <c r="Z45" s="110" t="b">
        <f t="shared" si="15"/>
        <v>0</v>
      </c>
      <c r="AA45" s="101" t="b">
        <f t="shared" si="11"/>
        <v>0</v>
      </c>
    </row>
    <row r="46" spans="1:27" x14ac:dyDescent="0.25">
      <c r="A46" s="92" t="s">
        <v>41</v>
      </c>
      <c r="B46" s="93" t="s">
        <v>41</v>
      </c>
      <c r="C46" s="94">
        <v>0.625</v>
      </c>
      <c r="D46" s="88" t="b">
        <f t="shared" si="4"/>
        <v>0</v>
      </c>
      <c r="E46" s="110" t="b">
        <f t="shared" si="12"/>
        <v>0</v>
      </c>
      <c r="F46" s="101" t="b">
        <f t="shared" si="5"/>
        <v>0</v>
      </c>
      <c r="H46" s="92" t="s">
        <v>41</v>
      </c>
      <c r="I46" s="93" t="s">
        <v>41</v>
      </c>
      <c r="J46" s="94">
        <v>0.23077</v>
      </c>
      <c r="K46" s="88" t="b">
        <f t="shared" si="6"/>
        <v>0</v>
      </c>
      <c r="L46" s="110" t="b">
        <f t="shared" si="13"/>
        <v>0</v>
      </c>
      <c r="M46" s="101" t="b">
        <f t="shared" si="7"/>
        <v>1</v>
      </c>
      <c r="O46" s="92" t="s">
        <v>41</v>
      </c>
      <c r="P46" s="93" t="s">
        <v>41</v>
      </c>
      <c r="Q46" s="94">
        <v>0.8</v>
      </c>
      <c r="R46" s="88" t="b">
        <f t="shared" si="8"/>
        <v>0</v>
      </c>
      <c r="S46" s="110" t="b">
        <f t="shared" si="14"/>
        <v>0</v>
      </c>
      <c r="T46" s="101" t="b">
        <f t="shared" si="9"/>
        <v>0</v>
      </c>
      <c r="V46" s="92" t="s">
        <v>41</v>
      </c>
      <c r="W46" s="93" t="s">
        <v>41</v>
      </c>
      <c r="X46" s="94">
        <v>1.3332999999999999</v>
      </c>
      <c r="Y46" s="88" t="b">
        <f t="shared" si="10"/>
        <v>0</v>
      </c>
      <c r="Z46" s="110" t="b">
        <f t="shared" si="15"/>
        <v>0</v>
      </c>
      <c r="AA46" s="101" t="b">
        <f t="shared" si="11"/>
        <v>0</v>
      </c>
    </row>
    <row r="47" spans="1:27" ht="15.75" thickBot="1" x14ac:dyDescent="0.3">
      <c r="A47" s="95" t="s">
        <v>41</v>
      </c>
      <c r="B47" s="96" t="s">
        <v>41</v>
      </c>
      <c r="C47" s="97">
        <v>0.71428999999999998</v>
      </c>
      <c r="D47" s="88" t="b">
        <f t="shared" si="4"/>
        <v>0</v>
      </c>
      <c r="E47" s="110" t="b">
        <f t="shared" si="12"/>
        <v>0</v>
      </c>
      <c r="F47" s="101" t="b">
        <f t="shared" si="5"/>
        <v>0</v>
      </c>
      <c r="H47" s="95" t="s">
        <v>41</v>
      </c>
      <c r="I47" s="96" t="s">
        <v>41</v>
      </c>
      <c r="J47" s="97">
        <v>0.23077</v>
      </c>
      <c r="K47" s="88" t="b">
        <f t="shared" si="6"/>
        <v>0</v>
      </c>
      <c r="L47" s="110" t="b">
        <f t="shared" si="13"/>
        <v>0</v>
      </c>
      <c r="M47" s="101" t="b">
        <f t="shared" si="7"/>
        <v>1</v>
      </c>
      <c r="O47" s="95" t="s">
        <v>41</v>
      </c>
      <c r="P47" s="96" t="s">
        <v>41</v>
      </c>
      <c r="Q47" s="97">
        <v>1</v>
      </c>
      <c r="R47" s="88" t="b">
        <f t="shared" si="8"/>
        <v>0</v>
      </c>
      <c r="S47" s="110" t="b">
        <f t="shared" si="14"/>
        <v>0</v>
      </c>
      <c r="T47" s="101" t="b">
        <f t="shared" si="9"/>
        <v>0</v>
      </c>
      <c r="V47" s="95" t="s">
        <v>41</v>
      </c>
      <c r="W47" s="96" t="s">
        <v>41</v>
      </c>
      <c r="X47" s="97">
        <v>1.3332999999999999</v>
      </c>
      <c r="Y47" s="88" t="b">
        <f t="shared" si="10"/>
        <v>0</v>
      </c>
      <c r="Z47" s="110" t="b">
        <f t="shared" si="15"/>
        <v>0</v>
      </c>
      <c r="AA47" s="101" t="b">
        <f t="shared" si="11"/>
        <v>0</v>
      </c>
    </row>
    <row r="48" spans="1:27" x14ac:dyDescent="0.25">
      <c r="A48" s="89" t="s">
        <v>44</v>
      </c>
      <c r="B48" s="90" t="s">
        <v>44</v>
      </c>
      <c r="C48" s="91">
        <v>0.83333000000000002</v>
      </c>
      <c r="D48" s="88" t="b">
        <f t="shared" si="4"/>
        <v>0</v>
      </c>
      <c r="E48" s="109" t="b">
        <f t="shared" si="12"/>
        <v>0</v>
      </c>
      <c r="F48" s="102" t="b">
        <f t="shared" si="5"/>
        <v>0</v>
      </c>
      <c r="H48" s="89" t="s">
        <v>44</v>
      </c>
      <c r="I48" s="90" t="s">
        <v>44</v>
      </c>
      <c r="J48" s="91">
        <v>0.23077</v>
      </c>
      <c r="K48" s="88" t="b">
        <f t="shared" si="6"/>
        <v>0</v>
      </c>
      <c r="L48" s="109" t="b">
        <f t="shared" si="13"/>
        <v>0</v>
      </c>
      <c r="M48" s="102" t="b">
        <f t="shared" si="7"/>
        <v>1</v>
      </c>
      <c r="O48" s="89" t="s">
        <v>44</v>
      </c>
      <c r="P48" s="90" t="s">
        <v>44</v>
      </c>
      <c r="Q48" s="91">
        <v>0.8</v>
      </c>
      <c r="R48" s="88" t="b">
        <f t="shared" si="8"/>
        <v>0</v>
      </c>
      <c r="S48" s="109" t="b">
        <f t="shared" si="14"/>
        <v>0</v>
      </c>
      <c r="T48" s="102" t="b">
        <f t="shared" si="9"/>
        <v>0</v>
      </c>
      <c r="V48" s="89" t="s">
        <v>44</v>
      </c>
      <c r="W48" s="90" t="s">
        <v>44</v>
      </c>
      <c r="X48" s="91">
        <v>1.3332999999999999</v>
      </c>
      <c r="Y48" s="88" t="b">
        <f t="shared" si="10"/>
        <v>0</v>
      </c>
      <c r="Z48" s="109" t="b">
        <f t="shared" si="15"/>
        <v>0</v>
      </c>
      <c r="AA48" s="102" t="b">
        <f t="shared" si="11"/>
        <v>0</v>
      </c>
    </row>
    <row r="49" spans="1:27" x14ac:dyDescent="0.25">
      <c r="A49" s="92" t="s">
        <v>44</v>
      </c>
      <c r="B49" s="93" t="s">
        <v>44</v>
      </c>
      <c r="C49" s="94">
        <v>1</v>
      </c>
      <c r="D49" s="88" t="b">
        <f t="shared" si="4"/>
        <v>0</v>
      </c>
      <c r="E49" s="110" t="b">
        <f t="shared" si="12"/>
        <v>0</v>
      </c>
      <c r="F49" s="101" t="b">
        <f t="shared" si="5"/>
        <v>0</v>
      </c>
      <c r="H49" s="92" t="s">
        <v>44</v>
      </c>
      <c r="I49" s="93" t="s">
        <v>44</v>
      </c>
      <c r="J49" s="94">
        <v>0.23077</v>
      </c>
      <c r="K49" s="88" t="b">
        <f t="shared" si="6"/>
        <v>0</v>
      </c>
      <c r="L49" s="110" t="b">
        <f t="shared" si="13"/>
        <v>0</v>
      </c>
      <c r="M49" s="101" t="b">
        <f t="shared" si="7"/>
        <v>1</v>
      </c>
      <c r="O49" s="92" t="s">
        <v>44</v>
      </c>
      <c r="P49" s="93" t="s">
        <v>44</v>
      </c>
      <c r="Q49" s="94">
        <v>1</v>
      </c>
      <c r="R49" s="88" t="b">
        <f t="shared" si="8"/>
        <v>0</v>
      </c>
      <c r="S49" s="110" t="b">
        <f t="shared" si="14"/>
        <v>0</v>
      </c>
      <c r="T49" s="101" t="b">
        <f t="shared" si="9"/>
        <v>0</v>
      </c>
      <c r="V49" s="92" t="s">
        <v>44</v>
      </c>
      <c r="W49" s="93" t="s">
        <v>44</v>
      </c>
      <c r="X49" s="94">
        <v>1.3332999999999999</v>
      </c>
      <c r="Y49" s="88" t="b">
        <f t="shared" si="10"/>
        <v>0</v>
      </c>
      <c r="Z49" s="110" t="b">
        <f t="shared" si="15"/>
        <v>0</v>
      </c>
      <c r="AA49" s="101" t="b">
        <f t="shared" si="11"/>
        <v>0</v>
      </c>
    </row>
    <row r="50" spans="1:27" x14ac:dyDescent="0.25">
      <c r="A50" s="92" t="s">
        <v>44</v>
      </c>
      <c r="B50" s="93" t="s">
        <v>44</v>
      </c>
      <c r="C50" s="94">
        <v>1</v>
      </c>
      <c r="D50" s="88" t="b">
        <f t="shared" si="4"/>
        <v>0</v>
      </c>
      <c r="E50" s="110" t="b">
        <f t="shared" si="12"/>
        <v>0</v>
      </c>
      <c r="F50" s="101" t="b">
        <f t="shared" si="5"/>
        <v>0</v>
      </c>
      <c r="H50" s="92" t="s">
        <v>44</v>
      </c>
      <c r="I50" s="93" t="s">
        <v>44</v>
      </c>
      <c r="J50" s="94">
        <v>0.23077</v>
      </c>
      <c r="K50" s="88" t="b">
        <f t="shared" si="6"/>
        <v>0</v>
      </c>
      <c r="L50" s="110" t="b">
        <f t="shared" si="13"/>
        <v>0</v>
      </c>
      <c r="M50" s="101" t="b">
        <f t="shared" si="7"/>
        <v>1</v>
      </c>
      <c r="O50" s="92" t="s">
        <v>44</v>
      </c>
      <c r="P50" s="93" t="s">
        <v>44</v>
      </c>
      <c r="Q50" s="94">
        <v>1</v>
      </c>
      <c r="R50" s="88" t="b">
        <f t="shared" si="8"/>
        <v>0</v>
      </c>
      <c r="S50" s="110" t="b">
        <f t="shared" si="14"/>
        <v>0</v>
      </c>
      <c r="T50" s="101" t="b">
        <f t="shared" si="9"/>
        <v>0</v>
      </c>
      <c r="V50" s="92" t="s">
        <v>44</v>
      </c>
      <c r="W50" s="93" t="s">
        <v>44</v>
      </c>
      <c r="X50" s="94">
        <v>1.3332999999999999</v>
      </c>
      <c r="Y50" s="88" t="b">
        <f t="shared" si="10"/>
        <v>0</v>
      </c>
      <c r="Z50" s="110" t="b">
        <f t="shared" si="15"/>
        <v>0</v>
      </c>
      <c r="AA50" s="101" t="b">
        <f t="shared" si="11"/>
        <v>0</v>
      </c>
    </row>
    <row r="51" spans="1:27" x14ac:dyDescent="0.25">
      <c r="A51" s="92" t="s">
        <v>44</v>
      </c>
      <c r="B51" s="93" t="s">
        <v>44</v>
      </c>
      <c r="C51" s="94">
        <v>0.83333000000000002</v>
      </c>
      <c r="D51" s="88" t="b">
        <f t="shared" si="4"/>
        <v>0</v>
      </c>
      <c r="E51" s="110" t="b">
        <f t="shared" si="12"/>
        <v>0</v>
      </c>
      <c r="F51" s="101" t="b">
        <f t="shared" si="5"/>
        <v>0</v>
      </c>
      <c r="H51" s="92" t="s">
        <v>44</v>
      </c>
      <c r="I51" s="93" t="s">
        <v>44</v>
      </c>
      <c r="J51" s="94">
        <v>0.23077</v>
      </c>
      <c r="K51" s="88" t="b">
        <f t="shared" si="6"/>
        <v>0</v>
      </c>
      <c r="L51" s="110" t="b">
        <f t="shared" si="13"/>
        <v>0</v>
      </c>
      <c r="M51" s="101" t="b">
        <f t="shared" si="7"/>
        <v>1</v>
      </c>
      <c r="O51" s="92" t="s">
        <v>44</v>
      </c>
      <c r="P51" s="93" t="s">
        <v>44</v>
      </c>
      <c r="Q51" s="94">
        <v>0.8</v>
      </c>
      <c r="R51" s="88" t="b">
        <f t="shared" si="8"/>
        <v>0</v>
      </c>
      <c r="S51" s="110" t="b">
        <f t="shared" si="14"/>
        <v>0</v>
      </c>
      <c r="T51" s="101" t="b">
        <f t="shared" si="9"/>
        <v>0</v>
      </c>
      <c r="V51" s="92" t="s">
        <v>44</v>
      </c>
      <c r="W51" s="93" t="s">
        <v>44</v>
      </c>
      <c r="X51" s="94">
        <v>1.3332999999999999</v>
      </c>
      <c r="Y51" s="88" t="b">
        <f t="shared" si="10"/>
        <v>0</v>
      </c>
      <c r="Z51" s="110" t="b">
        <f t="shared" si="15"/>
        <v>0</v>
      </c>
      <c r="AA51" s="101" t="b">
        <f t="shared" si="11"/>
        <v>0</v>
      </c>
    </row>
    <row r="52" spans="1:27" x14ac:dyDescent="0.25">
      <c r="A52" s="92" t="s">
        <v>44</v>
      </c>
      <c r="B52" s="93" t="s">
        <v>44</v>
      </c>
      <c r="C52" s="94">
        <v>0.625</v>
      </c>
      <c r="D52" s="88" t="b">
        <f t="shared" si="4"/>
        <v>0</v>
      </c>
      <c r="E52" s="110" t="b">
        <f t="shared" si="12"/>
        <v>0</v>
      </c>
      <c r="F52" s="101" t="b">
        <f t="shared" si="5"/>
        <v>0</v>
      </c>
      <c r="H52" s="92" t="s">
        <v>44</v>
      </c>
      <c r="I52" s="93" t="s">
        <v>44</v>
      </c>
      <c r="J52" s="94">
        <v>0.2</v>
      </c>
      <c r="K52" s="88" t="b">
        <f t="shared" si="6"/>
        <v>0</v>
      </c>
      <c r="L52" s="110" t="b">
        <f t="shared" si="13"/>
        <v>0</v>
      </c>
      <c r="M52" s="101" t="b">
        <f t="shared" si="7"/>
        <v>1</v>
      </c>
      <c r="O52" s="92" t="s">
        <v>44</v>
      </c>
      <c r="P52" s="93" t="s">
        <v>44</v>
      </c>
      <c r="Q52" s="94">
        <v>0.8</v>
      </c>
      <c r="R52" s="88" t="b">
        <f t="shared" si="8"/>
        <v>0</v>
      </c>
      <c r="S52" s="110" t="b">
        <f t="shared" si="14"/>
        <v>0</v>
      </c>
      <c r="T52" s="101" t="b">
        <f t="shared" si="9"/>
        <v>0</v>
      </c>
      <c r="V52" s="92" t="s">
        <v>44</v>
      </c>
      <c r="W52" s="93" t="s">
        <v>44</v>
      </c>
      <c r="X52" s="94">
        <v>1.3332999999999999</v>
      </c>
      <c r="Y52" s="88" t="b">
        <f t="shared" si="10"/>
        <v>0</v>
      </c>
      <c r="Z52" s="110" t="b">
        <f t="shared" si="15"/>
        <v>0</v>
      </c>
      <c r="AA52" s="101" t="b">
        <f t="shared" si="11"/>
        <v>0</v>
      </c>
    </row>
    <row r="53" spans="1:27" x14ac:dyDescent="0.25">
      <c r="A53" s="92" t="s">
        <v>44</v>
      </c>
      <c r="B53" s="93" t="s">
        <v>44</v>
      </c>
      <c r="C53" s="94">
        <v>0.71428999999999998</v>
      </c>
      <c r="D53" s="88" t="b">
        <f t="shared" si="4"/>
        <v>0</v>
      </c>
      <c r="E53" s="110" t="b">
        <f t="shared" si="12"/>
        <v>0</v>
      </c>
      <c r="F53" s="101" t="b">
        <f t="shared" si="5"/>
        <v>0</v>
      </c>
      <c r="H53" s="92" t="s">
        <v>44</v>
      </c>
      <c r="I53" s="93" t="s">
        <v>44</v>
      </c>
      <c r="J53" s="94">
        <v>0.2</v>
      </c>
      <c r="K53" s="88" t="b">
        <f t="shared" si="6"/>
        <v>0</v>
      </c>
      <c r="L53" s="110" t="b">
        <f t="shared" si="13"/>
        <v>0</v>
      </c>
      <c r="M53" s="101" t="b">
        <f t="shared" si="7"/>
        <v>1</v>
      </c>
      <c r="O53" s="92" t="s">
        <v>44</v>
      </c>
      <c r="P53" s="93" t="s">
        <v>44</v>
      </c>
      <c r="Q53" s="94">
        <v>1</v>
      </c>
      <c r="R53" s="88" t="b">
        <f t="shared" si="8"/>
        <v>0</v>
      </c>
      <c r="S53" s="110" t="b">
        <f t="shared" si="14"/>
        <v>0</v>
      </c>
      <c r="T53" s="101" t="b">
        <f t="shared" si="9"/>
        <v>0</v>
      </c>
      <c r="V53" s="92" t="s">
        <v>44</v>
      </c>
      <c r="W53" s="93" t="s">
        <v>44</v>
      </c>
      <c r="X53" s="94">
        <v>1.3332999999999999</v>
      </c>
      <c r="Y53" s="88" t="b">
        <f t="shared" si="10"/>
        <v>0</v>
      </c>
      <c r="Z53" s="110" t="b">
        <f t="shared" si="15"/>
        <v>0</v>
      </c>
      <c r="AA53" s="101" t="b">
        <f t="shared" si="11"/>
        <v>0</v>
      </c>
    </row>
    <row r="54" spans="1:27" x14ac:dyDescent="0.25">
      <c r="A54" s="92" t="s">
        <v>44</v>
      </c>
      <c r="B54" s="93" t="s">
        <v>44</v>
      </c>
      <c r="C54" s="94">
        <v>1</v>
      </c>
      <c r="D54" s="88" t="b">
        <f t="shared" si="4"/>
        <v>0</v>
      </c>
      <c r="E54" s="110" t="b">
        <f t="shared" si="12"/>
        <v>0</v>
      </c>
      <c r="F54" s="101" t="b">
        <f t="shared" si="5"/>
        <v>0</v>
      </c>
      <c r="H54" s="92" t="s">
        <v>44</v>
      </c>
      <c r="I54" s="93" t="s">
        <v>44</v>
      </c>
      <c r="J54" s="94">
        <v>0.23077</v>
      </c>
      <c r="K54" s="88" t="b">
        <f t="shared" si="6"/>
        <v>0</v>
      </c>
      <c r="L54" s="110" t="b">
        <f t="shared" si="13"/>
        <v>0</v>
      </c>
      <c r="M54" s="101" t="b">
        <f t="shared" si="7"/>
        <v>1</v>
      </c>
      <c r="O54" s="92" t="s">
        <v>44</v>
      </c>
      <c r="P54" s="93" t="s">
        <v>44</v>
      </c>
      <c r="Q54" s="94">
        <v>1</v>
      </c>
      <c r="R54" s="88" t="b">
        <f t="shared" si="8"/>
        <v>0</v>
      </c>
      <c r="S54" s="110" t="b">
        <f t="shared" si="14"/>
        <v>0</v>
      </c>
      <c r="T54" s="101" t="b">
        <f t="shared" si="9"/>
        <v>0</v>
      </c>
      <c r="V54" s="92" t="s">
        <v>44</v>
      </c>
      <c r="W54" s="93" t="s">
        <v>44</v>
      </c>
      <c r="X54" s="94">
        <v>1.3332999999999999</v>
      </c>
      <c r="Y54" s="88" t="b">
        <f t="shared" si="10"/>
        <v>0</v>
      </c>
      <c r="Z54" s="110" t="b">
        <f t="shared" si="15"/>
        <v>0</v>
      </c>
      <c r="AA54" s="101" t="b">
        <f t="shared" si="11"/>
        <v>0</v>
      </c>
    </row>
    <row r="55" spans="1:27" x14ac:dyDescent="0.25">
      <c r="A55" s="92" t="s">
        <v>44</v>
      </c>
      <c r="B55" s="93" t="s">
        <v>44</v>
      </c>
      <c r="C55" s="94">
        <v>0.83333000000000002</v>
      </c>
      <c r="D55" s="88" t="b">
        <f t="shared" si="4"/>
        <v>0</v>
      </c>
      <c r="E55" s="110" t="b">
        <f t="shared" si="12"/>
        <v>0</v>
      </c>
      <c r="F55" s="101" t="b">
        <f t="shared" si="5"/>
        <v>0</v>
      </c>
      <c r="H55" s="92" t="s">
        <v>44</v>
      </c>
      <c r="I55" s="93" t="s">
        <v>44</v>
      </c>
      <c r="J55" s="94">
        <v>0.23077</v>
      </c>
      <c r="K55" s="88" t="b">
        <f t="shared" si="6"/>
        <v>0</v>
      </c>
      <c r="L55" s="110" t="b">
        <f t="shared" si="13"/>
        <v>0</v>
      </c>
      <c r="M55" s="101" t="b">
        <f t="shared" si="7"/>
        <v>1</v>
      </c>
      <c r="O55" s="92" t="s">
        <v>44</v>
      </c>
      <c r="P55" s="93" t="s">
        <v>44</v>
      </c>
      <c r="Q55" s="94">
        <v>0.8</v>
      </c>
      <c r="R55" s="88" t="b">
        <f t="shared" si="8"/>
        <v>0</v>
      </c>
      <c r="S55" s="110" t="b">
        <f t="shared" si="14"/>
        <v>0</v>
      </c>
      <c r="T55" s="101" t="b">
        <f t="shared" si="9"/>
        <v>0</v>
      </c>
      <c r="V55" s="92" t="s">
        <v>44</v>
      </c>
      <c r="W55" s="93" t="s">
        <v>44</v>
      </c>
      <c r="X55" s="94">
        <v>1.3332999999999999</v>
      </c>
      <c r="Y55" s="88" t="b">
        <f t="shared" si="10"/>
        <v>0</v>
      </c>
      <c r="Z55" s="110" t="b">
        <f t="shared" si="15"/>
        <v>0</v>
      </c>
      <c r="AA55" s="101" t="b">
        <f t="shared" si="11"/>
        <v>0</v>
      </c>
    </row>
    <row r="56" spans="1:27" x14ac:dyDescent="0.25">
      <c r="A56" s="92" t="s">
        <v>44</v>
      </c>
      <c r="B56" s="93" t="s">
        <v>44</v>
      </c>
      <c r="C56" s="94">
        <v>0.625</v>
      </c>
      <c r="D56" s="88" t="b">
        <f t="shared" si="4"/>
        <v>0</v>
      </c>
      <c r="E56" s="110" t="b">
        <f t="shared" si="12"/>
        <v>0</v>
      </c>
      <c r="F56" s="101" t="b">
        <f t="shared" si="5"/>
        <v>0</v>
      </c>
      <c r="H56" s="92" t="s">
        <v>44</v>
      </c>
      <c r="I56" s="93" t="s">
        <v>44</v>
      </c>
      <c r="J56" s="94">
        <v>0.2</v>
      </c>
      <c r="K56" s="88" t="b">
        <f t="shared" si="6"/>
        <v>0</v>
      </c>
      <c r="L56" s="110" t="b">
        <f t="shared" si="13"/>
        <v>0</v>
      </c>
      <c r="M56" s="101" t="b">
        <f t="shared" si="7"/>
        <v>1</v>
      </c>
      <c r="O56" s="92" t="s">
        <v>44</v>
      </c>
      <c r="P56" s="93" t="s">
        <v>44</v>
      </c>
      <c r="Q56" s="94">
        <v>0.8</v>
      </c>
      <c r="R56" s="88" t="b">
        <f t="shared" si="8"/>
        <v>0</v>
      </c>
      <c r="S56" s="110" t="b">
        <f t="shared" si="14"/>
        <v>0</v>
      </c>
      <c r="T56" s="101" t="b">
        <f t="shared" si="9"/>
        <v>0</v>
      </c>
      <c r="V56" s="92" t="s">
        <v>44</v>
      </c>
      <c r="W56" s="93" t="s">
        <v>44</v>
      </c>
      <c r="X56" s="94">
        <v>1.3332999999999999</v>
      </c>
      <c r="Y56" s="88" t="b">
        <f t="shared" si="10"/>
        <v>0</v>
      </c>
      <c r="Z56" s="110" t="b">
        <f t="shared" si="15"/>
        <v>0</v>
      </c>
      <c r="AA56" s="101" t="b">
        <f t="shared" si="11"/>
        <v>0</v>
      </c>
    </row>
    <row r="57" spans="1:27" ht="15.75" thickBot="1" x14ac:dyDescent="0.3">
      <c r="A57" s="95" t="s">
        <v>44</v>
      </c>
      <c r="B57" s="96" t="s">
        <v>44</v>
      </c>
      <c r="C57" s="97">
        <v>0.83333000000000002</v>
      </c>
      <c r="D57" s="88" t="b">
        <f t="shared" si="4"/>
        <v>0</v>
      </c>
      <c r="E57" s="111" t="b">
        <f t="shared" si="12"/>
        <v>0</v>
      </c>
      <c r="F57" s="103" t="b">
        <f t="shared" si="5"/>
        <v>0</v>
      </c>
      <c r="H57" s="95" t="s">
        <v>44</v>
      </c>
      <c r="I57" s="96" t="s">
        <v>44</v>
      </c>
      <c r="J57" s="97">
        <v>0.23077</v>
      </c>
      <c r="K57" s="88" t="b">
        <f t="shared" si="6"/>
        <v>0</v>
      </c>
      <c r="L57" s="111" t="b">
        <f t="shared" si="13"/>
        <v>0</v>
      </c>
      <c r="M57" s="103" t="b">
        <f t="shared" si="7"/>
        <v>1</v>
      </c>
      <c r="O57" s="95" t="s">
        <v>44</v>
      </c>
      <c r="P57" s="96" t="s">
        <v>44</v>
      </c>
      <c r="Q57" s="97">
        <v>0.8</v>
      </c>
      <c r="R57" s="88" t="b">
        <f t="shared" si="8"/>
        <v>0</v>
      </c>
      <c r="S57" s="111" t="b">
        <f t="shared" si="14"/>
        <v>0</v>
      </c>
      <c r="T57" s="103" t="b">
        <f t="shared" si="9"/>
        <v>0</v>
      </c>
      <c r="V57" s="95" t="s">
        <v>44</v>
      </c>
      <c r="W57" s="96" t="s">
        <v>44</v>
      </c>
      <c r="X57" s="97">
        <v>1.3332999999999999</v>
      </c>
      <c r="Y57" s="88" t="b">
        <f t="shared" si="10"/>
        <v>0</v>
      </c>
      <c r="Z57" s="111" t="b">
        <f t="shared" si="15"/>
        <v>0</v>
      </c>
      <c r="AA57" s="103" t="b">
        <f t="shared" si="11"/>
        <v>0</v>
      </c>
    </row>
    <row r="58" spans="1:27" x14ac:dyDescent="0.25">
      <c r="A58" s="89" t="s">
        <v>45</v>
      </c>
      <c r="B58" s="90" t="s">
        <v>45</v>
      </c>
      <c r="C58" s="91">
        <v>1</v>
      </c>
      <c r="D58" s="88" t="b">
        <f t="shared" si="4"/>
        <v>0</v>
      </c>
      <c r="E58" s="110" t="b">
        <f t="shared" si="12"/>
        <v>0</v>
      </c>
      <c r="F58" s="101" t="b">
        <f t="shared" si="5"/>
        <v>0</v>
      </c>
      <c r="H58" s="89" t="s">
        <v>45</v>
      </c>
      <c r="I58" s="90" t="s">
        <v>42</v>
      </c>
      <c r="J58" s="91">
        <v>0.23077</v>
      </c>
      <c r="K58" s="88" t="b">
        <f t="shared" si="6"/>
        <v>1</v>
      </c>
      <c r="L58" s="110" t="b">
        <f t="shared" si="13"/>
        <v>0</v>
      </c>
      <c r="M58" s="101" t="b">
        <f t="shared" si="7"/>
        <v>0</v>
      </c>
      <c r="O58" s="89" t="s">
        <v>45</v>
      </c>
      <c r="P58" s="90" t="s">
        <v>45</v>
      </c>
      <c r="Q58" s="91">
        <v>1</v>
      </c>
      <c r="R58" s="88" t="b">
        <f t="shared" si="8"/>
        <v>0</v>
      </c>
      <c r="S58" s="110" t="b">
        <f t="shared" si="14"/>
        <v>0</v>
      </c>
      <c r="T58" s="101" t="b">
        <f t="shared" si="9"/>
        <v>0</v>
      </c>
      <c r="V58" s="89" t="s">
        <v>45</v>
      </c>
      <c r="W58" s="90" t="s">
        <v>45</v>
      </c>
      <c r="X58" s="91">
        <v>1.3332999999999999</v>
      </c>
      <c r="Y58" s="88" t="b">
        <f t="shared" si="10"/>
        <v>0</v>
      </c>
      <c r="Z58" s="110" t="b">
        <f t="shared" si="15"/>
        <v>0</v>
      </c>
      <c r="AA58" s="101" t="b">
        <f t="shared" si="11"/>
        <v>0</v>
      </c>
    </row>
    <row r="59" spans="1:27" x14ac:dyDescent="0.25">
      <c r="A59" s="92" t="s">
        <v>45</v>
      </c>
      <c r="B59" s="93" t="s">
        <v>45</v>
      </c>
      <c r="C59" s="94">
        <v>1</v>
      </c>
      <c r="D59" s="88" t="b">
        <f t="shared" si="4"/>
        <v>0</v>
      </c>
      <c r="E59" s="110" t="b">
        <f t="shared" si="12"/>
        <v>0</v>
      </c>
      <c r="F59" s="101" t="b">
        <f t="shared" si="5"/>
        <v>0</v>
      </c>
      <c r="H59" s="92" t="s">
        <v>45</v>
      </c>
      <c r="I59" s="93" t="s">
        <v>42</v>
      </c>
      <c r="J59" s="94">
        <v>0.2</v>
      </c>
      <c r="K59" s="88" t="b">
        <f t="shared" si="6"/>
        <v>1</v>
      </c>
      <c r="L59" s="110" t="b">
        <f t="shared" si="13"/>
        <v>0</v>
      </c>
      <c r="M59" s="101" t="b">
        <f t="shared" si="7"/>
        <v>0</v>
      </c>
      <c r="O59" s="92" t="s">
        <v>45</v>
      </c>
      <c r="P59" s="93" t="s">
        <v>45</v>
      </c>
      <c r="Q59" s="94">
        <v>1</v>
      </c>
      <c r="R59" s="88" t="b">
        <f t="shared" si="8"/>
        <v>0</v>
      </c>
      <c r="S59" s="110" t="b">
        <f t="shared" si="14"/>
        <v>0</v>
      </c>
      <c r="T59" s="101" t="b">
        <f t="shared" si="9"/>
        <v>0</v>
      </c>
      <c r="V59" s="92" t="s">
        <v>45</v>
      </c>
      <c r="W59" s="93" t="s">
        <v>45</v>
      </c>
      <c r="X59" s="94">
        <v>1.3332999999999999</v>
      </c>
      <c r="Y59" s="88" t="b">
        <f t="shared" si="10"/>
        <v>0</v>
      </c>
      <c r="Z59" s="110" t="b">
        <f t="shared" si="15"/>
        <v>0</v>
      </c>
      <c r="AA59" s="101" t="b">
        <f t="shared" si="11"/>
        <v>0</v>
      </c>
    </row>
    <row r="60" spans="1:27" x14ac:dyDescent="0.25">
      <c r="A60" s="92" t="s">
        <v>45</v>
      </c>
      <c r="B60" s="93" t="s">
        <v>45</v>
      </c>
      <c r="C60" s="94">
        <v>0.83333000000000002</v>
      </c>
      <c r="D60" s="88" t="b">
        <f t="shared" si="4"/>
        <v>0</v>
      </c>
      <c r="E60" s="110" t="b">
        <f t="shared" si="12"/>
        <v>0</v>
      </c>
      <c r="F60" s="101" t="b">
        <f t="shared" si="5"/>
        <v>0</v>
      </c>
      <c r="H60" s="92" t="s">
        <v>45</v>
      </c>
      <c r="I60" s="93" t="s">
        <v>42</v>
      </c>
      <c r="J60" s="94">
        <v>0.2</v>
      </c>
      <c r="K60" s="88" t="b">
        <f t="shared" si="6"/>
        <v>1</v>
      </c>
      <c r="L60" s="110" t="b">
        <f t="shared" si="13"/>
        <v>0</v>
      </c>
      <c r="M60" s="101" t="b">
        <f t="shared" si="7"/>
        <v>0</v>
      </c>
      <c r="O60" s="92" t="s">
        <v>45</v>
      </c>
      <c r="P60" s="93" t="s">
        <v>45</v>
      </c>
      <c r="Q60" s="94">
        <v>1</v>
      </c>
      <c r="R60" s="88" t="b">
        <f t="shared" si="8"/>
        <v>0</v>
      </c>
      <c r="S60" s="110" t="b">
        <f t="shared" si="14"/>
        <v>0</v>
      </c>
      <c r="T60" s="101" t="b">
        <f t="shared" si="9"/>
        <v>0</v>
      </c>
      <c r="V60" s="92" t="s">
        <v>45</v>
      </c>
      <c r="W60" s="93" t="s">
        <v>45</v>
      </c>
      <c r="X60" s="94">
        <v>1.3332999999999999</v>
      </c>
      <c r="Y60" s="88" t="b">
        <f t="shared" si="10"/>
        <v>0</v>
      </c>
      <c r="Z60" s="110" t="b">
        <f t="shared" si="15"/>
        <v>0</v>
      </c>
      <c r="AA60" s="101" t="b">
        <f t="shared" si="11"/>
        <v>0</v>
      </c>
    </row>
    <row r="61" spans="1:27" x14ac:dyDescent="0.25">
      <c r="A61" s="92" t="s">
        <v>45</v>
      </c>
      <c r="B61" s="93" t="s">
        <v>45</v>
      </c>
      <c r="C61" s="94">
        <v>0.625</v>
      </c>
      <c r="D61" s="88" t="b">
        <f t="shared" si="4"/>
        <v>0</v>
      </c>
      <c r="E61" s="110" t="b">
        <f t="shared" si="12"/>
        <v>0</v>
      </c>
      <c r="F61" s="101" t="b">
        <f t="shared" si="5"/>
        <v>0</v>
      </c>
      <c r="H61" s="92" t="s">
        <v>45</v>
      </c>
      <c r="I61" s="93" t="s">
        <v>42</v>
      </c>
      <c r="J61" s="94">
        <v>0.21429000000000001</v>
      </c>
      <c r="K61" s="88" t="b">
        <f t="shared" si="6"/>
        <v>1</v>
      </c>
      <c r="L61" s="110" t="b">
        <f t="shared" si="13"/>
        <v>0</v>
      </c>
      <c r="M61" s="101" t="b">
        <f t="shared" si="7"/>
        <v>0</v>
      </c>
      <c r="O61" s="92" t="s">
        <v>45</v>
      </c>
      <c r="P61" s="93" t="s">
        <v>45</v>
      </c>
      <c r="Q61" s="94">
        <v>0.66666999999999998</v>
      </c>
      <c r="R61" s="88" t="b">
        <f t="shared" si="8"/>
        <v>0</v>
      </c>
      <c r="S61" s="110" t="b">
        <f t="shared" si="14"/>
        <v>0</v>
      </c>
      <c r="T61" s="101" t="b">
        <f t="shared" si="9"/>
        <v>0</v>
      </c>
      <c r="V61" s="92" t="s">
        <v>45</v>
      </c>
      <c r="W61" s="93" t="s">
        <v>45</v>
      </c>
      <c r="X61" s="94">
        <v>1</v>
      </c>
      <c r="Y61" s="88" t="b">
        <f t="shared" si="10"/>
        <v>0</v>
      </c>
      <c r="Z61" s="110" t="b">
        <f t="shared" si="15"/>
        <v>0</v>
      </c>
      <c r="AA61" s="101" t="b">
        <f t="shared" si="11"/>
        <v>0</v>
      </c>
    </row>
    <row r="62" spans="1:27" x14ac:dyDescent="0.25">
      <c r="A62" s="92" t="s">
        <v>45</v>
      </c>
      <c r="B62" s="93" t="s">
        <v>45</v>
      </c>
      <c r="C62" s="94">
        <v>0.83333000000000002</v>
      </c>
      <c r="D62" s="88" t="b">
        <f t="shared" si="4"/>
        <v>0</v>
      </c>
      <c r="E62" s="110" t="b">
        <f t="shared" si="12"/>
        <v>0</v>
      </c>
      <c r="F62" s="101" t="b">
        <f t="shared" si="5"/>
        <v>0</v>
      </c>
      <c r="H62" s="92" t="s">
        <v>45</v>
      </c>
      <c r="I62" s="93" t="s">
        <v>45</v>
      </c>
      <c r="J62" s="94">
        <v>0.2</v>
      </c>
      <c r="K62" s="88" t="b">
        <f t="shared" si="6"/>
        <v>0</v>
      </c>
      <c r="L62" s="110" t="b">
        <f t="shared" si="13"/>
        <v>0</v>
      </c>
      <c r="M62" s="101" t="b">
        <f t="shared" si="7"/>
        <v>1</v>
      </c>
      <c r="O62" s="92" t="s">
        <v>45</v>
      </c>
      <c r="P62" s="93" t="s">
        <v>45</v>
      </c>
      <c r="Q62" s="94">
        <v>0.8</v>
      </c>
      <c r="R62" s="88" t="b">
        <f t="shared" si="8"/>
        <v>0</v>
      </c>
      <c r="S62" s="110" t="b">
        <f t="shared" si="14"/>
        <v>0</v>
      </c>
      <c r="T62" s="101" t="b">
        <f t="shared" si="9"/>
        <v>0</v>
      </c>
      <c r="V62" s="92" t="s">
        <v>45</v>
      </c>
      <c r="W62" s="93" t="s">
        <v>45</v>
      </c>
      <c r="X62" s="94">
        <v>1</v>
      </c>
      <c r="Y62" s="88" t="b">
        <f t="shared" si="10"/>
        <v>0</v>
      </c>
      <c r="Z62" s="110" t="b">
        <f t="shared" si="15"/>
        <v>0</v>
      </c>
      <c r="AA62" s="101" t="b">
        <f t="shared" si="11"/>
        <v>0</v>
      </c>
    </row>
    <row r="63" spans="1:27" x14ac:dyDescent="0.25">
      <c r="A63" s="92" t="s">
        <v>45</v>
      </c>
      <c r="B63" s="93" t="s">
        <v>45</v>
      </c>
      <c r="C63" s="94">
        <v>0.71428999999999998</v>
      </c>
      <c r="D63" s="88" t="b">
        <f t="shared" si="4"/>
        <v>0</v>
      </c>
      <c r="E63" s="110" t="b">
        <f t="shared" si="12"/>
        <v>0</v>
      </c>
      <c r="F63" s="101" t="b">
        <f t="shared" si="5"/>
        <v>0</v>
      </c>
      <c r="H63" s="92" t="s">
        <v>45</v>
      </c>
      <c r="I63" s="93" t="s">
        <v>42</v>
      </c>
      <c r="J63" s="94">
        <v>0.25</v>
      </c>
      <c r="K63" s="88" t="b">
        <f t="shared" si="6"/>
        <v>1</v>
      </c>
      <c r="L63" s="110" t="b">
        <f t="shared" si="13"/>
        <v>0</v>
      </c>
      <c r="M63" s="101" t="b">
        <f t="shared" si="7"/>
        <v>0</v>
      </c>
      <c r="O63" s="92" t="s">
        <v>45</v>
      </c>
      <c r="P63" s="93" t="s">
        <v>45</v>
      </c>
      <c r="Q63" s="94">
        <v>0.8</v>
      </c>
      <c r="R63" s="88" t="b">
        <f t="shared" si="8"/>
        <v>0</v>
      </c>
      <c r="S63" s="110" t="b">
        <f t="shared" si="14"/>
        <v>0</v>
      </c>
      <c r="T63" s="101" t="b">
        <f t="shared" si="9"/>
        <v>0</v>
      </c>
      <c r="V63" s="92" t="s">
        <v>45</v>
      </c>
      <c r="W63" s="93" t="s">
        <v>45</v>
      </c>
      <c r="X63" s="94">
        <v>1.3332999999999999</v>
      </c>
      <c r="Y63" s="88" t="b">
        <f t="shared" si="10"/>
        <v>0</v>
      </c>
      <c r="Z63" s="110" t="b">
        <f t="shared" si="15"/>
        <v>0</v>
      </c>
      <c r="AA63" s="101" t="b">
        <f t="shared" si="11"/>
        <v>0</v>
      </c>
    </row>
    <row r="64" spans="1:27" x14ac:dyDescent="0.25">
      <c r="A64" s="92" t="s">
        <v>45</v>
      </c>
      <c r="B64" s="93" t="s">
        <v>45</v>
      </c>
      <c r="C64" s="94">
        <v>0.83333000000000002</v>
      </c>
      <c r="D64" s="88" t="b">
        <f t="shared" si="4"/>
        <v>0</v>
      </c>
      <c r="E64" s="110" t="b">
        <f t="shared" si="12"/>
        <v>0</v>
      </c>
      <c r="F64" s="101" t="b">
        <f t="shared" si="5"/>
        <v>0</v>
      </c>
      <c r="H64" s="92" t="s">
        <v>45</v>
      </c>
      <c r="I64" s="93" t="s">
        <v>42</v>
      </c>
      <c r="J64" s="94">
        <v>0.21429000000000001</v>
      </c>
      <c r="K64" s="88" t="b">
        <f t="shared" si="6"/>
        <v>1</v>
      </c>
      <c r="L64" s="110" t="b">
        <f t="shared" si="13"/>
        <v>0</v>
      </c>
      <c r="M64" s="101" t="b">
        <f t="shared" si="7"/>
        <v>0</v>
      </c>
      <c r="O64" s="92" t="s">
        <v>45</v>
      </c>
      <c r="P64" s="93" t="s">
        <v>45</v>
      </c>
      <c r="Q64" s="94">
        <v>0.8</v>
      </c>
      <c r="R64" s="88" t="b">
        <f t="shared" si="8"/>
        <v>0</v>
      </c>
      <c r="S64" s="110" t="b">
        <f t="shared" si="14"/>
        <v>0</v>
      </c>
      <c r="T64" s="101" t="b">
        <f t="shared" si="9"/>
        <v>0</v>
      </c>
      <c r="V64" s="92" t="s">
        <v>45</v>
      </c>
      <c r="W64" s="93" t="s">
        <v>45</v>
      </c>
      <c r="X64" s="94">
        <v>1</v>
      </c>
      <c r="Y64" s="88" t="b">
        <f t="shared" si="10"/>
        <v>0</v>
      </c>
      <c r="Z64" s="110" t="b">
        <f t="shared" si="15"/>
        <v>0</v>
      </c>
      <c r="AA64" s="101" t="b">
        <f t="shared" si="11"/>
        <v>0</v>
      </c>
    </row>
    <row r="65" spans="1:27" x14ac:dyDescent="0.25">
      <c r="A65" s="92" t="s">
        <v>45</v>
      </c>
      <c r="B65" s="93" t="s">
        <v>45</v>
      </c>
      <c r="C65" s="94">
        <v>0.71428999999999998</v>
      </c>
      <c r="D65" s="88" t="b">
        <f t="shared" si="4"/>
        <v>0</v>
      </c>
      <c r="E65" s="110" t="b">
        <f t="shared" si="12"/>
        <v>0</v>
      </c>
      <c r="F65" s="101" t="b">
        <f t="shared" si="5"/>
        <v>0</v>
      </c>
      <c r="H65" s="92" t="s">
        <v>45</v>
      </c>
      <c r="I65" s="93" t="s">
        <v>42</v>
      </c>
      <c r="J65" s="94">
        <v>0.23077</v>
      </c>
      <c r="K65" s="88" t="b">
        <f t="shared" si="6"/>
        <v>1</v>
      </c>
      <c r="L65" s="110" t="b">
        <f t="shared" si="13"/>
        <v>0</v>
      </c>
      <c r="M65" s="101" t="b">
        <f t="shared" si="7"/>
        <v>0</v>
      </c>
      <c r="O65" s="92" t="s">
        <v>45</v>
      </c>
      <c r="P65" s="93" t="s">
        <v>45</v>
      </c>
      <c r="Q65" s="94">
        <v>0.8</v>
      </c>
      <c r="R65" s="88" t="b">
        <f t="shared" si="8"/>
        <v>0</v>
      </c>
      <c r="S65" s="110" t="b">
        <f t="shared" si="14"/>
        <v>0</v>
      </c>
      <c r="T65" s="101" t="b">
        <f t="shared" si="9"/>
        <v>0</v>
      </c>
      <c r="V65" s="92" t="s">
        <v>45</v>
      </c>
      <c r="W65" s="93" t="s">
        <v>45</v>
      </c>
      <c r="X65" s="94">
        <v>1</v>
      </c>
      <c r="Y65" s="88" t="b">
        <f t="shared" si="10"/>
        <v>0</v>
      </c>
      <c r="Z65" s="110" t="b">
        <f t="shared" si="15"/>
        <v>0</v>
      </c>
      <c r="AA65" s="101" t="b">
        <f t="shared" si="11"/>
        <v>0</v>
      </c>
    </row>
    <row r="66" spans="1:27" x14ac:dyDescent="0.25">
      <c r="A66" s="92" t="s">
        <v>45</v>
      </c>
      <c r="B66" s="93" t="s">
        <v>45</v>
      </c>
      <c r="C66" s="94">
        <v>0.71428999999999998</v>
      </c>
      <c r="D66" s="88" t="b">
        <f t="shared" si="4"/>
        <v>0</v>
      </c>
      <c r="E66" s="110" t="b">
        <f t="shared" si="12"/>
        <v>0</v>
      </c>
      <c r="F66" s="101" t="b">
        <f t="shared" si="5"/>
        <v>0</v>
      </c>
      <c r="H66" s="92" t="s">
        <v>45</v>
      </c>
      <c r="I66" s="93" t="s">
        <v>45</v>
      </c>
      <c r="J66" s="94">
        <v>0.1875</v>
      </c>
      <c r="K66" s="88" t="b">
        <f t="shared" si="6"/>
        <v>0</v>
      </c>
      <c r="L66" s="110" t="b">
        <f t="shared" si="13"/>
        <v>0</v>
      </c>
      <c r="M66" s="101" t="b">
        <f t="shared" si="7"/>
        <v>1</v>
      </c>
      <c r="O66" s="92" t="s">
        <v>45</v>
      </c>
      <c r="P66" s="93" t="s">
        <v>45</v>
      </c>
      <c r="Q66" s="94">
        <v>0.8</v>
      </c>
      <c r="R66" s="88" t="b">
        <f t="shared" si="8"/>
        <v>0</v>
      </c>
      <c r="S66" s="110" t="b">
        <f t="shared" si="14"/>
        <v>0</v>
      </c>
      <c r="T66" s="101" t="b">
        <f t="shared" si="9"/>
        <v>0</v>
      </c>
      <c r="V66" s="92" t="s">
        <v>45</v>
      </c>
      <c r="W66" s="93" t="s">
        <v>45</v>
      </c>
      <c r="X66" s="94">
        <v>1</v>
      </c>
      <c r="Y66" s="88" t="b">
        <f t="shared" si="10"/>
        <v>0</v>
      </c>
      <c r="Z66" s="110" t="b">
        <f t="shared" si="15"/>
        <v>0</v>
      </c>
      <c r="AA66" s="101" t="b">
        <f t="shared" si="11"/>
        <v>0</v>
      </c>
    </row>
    <row r="67" spans="1:27" ht="15.75" thickBot="1" x14ac:dyDescent="0.3">
      <c r="A67" s="95" t="s">
        <v>45</v>
      </c>
      <c r="B67" s="96" t="s">
        <v>45</v>
      </c>
      <c r="C67" s="97">
        <v>0.83333000000000002</v>
      </c>
      <c r="D67" s="88" t="b">
        <f t="shared" si="4"/>
        <v>0</v>
      </c>
      <c r="E67" s="110" t="b">
        <f t="shared" si="12"/>
        <v>0</v>
      </c>
      <c r="F67" s="101" t="b">
        <f t="shared" si="5"/>
        <v>0</v>
      </c>
      <c r="H67" s="95" t="s">
        <v>45</v>
      </c>
      <c r="I67" s="96" t="s">
        <v>45</v>
      </c>
      <c r="J67" s="97">
        <v>0.2</v>
      </c>
      <c r="K67" s="88" t="b">
        <f t="shared" si="6"/>
        <v>0</v>
      </c>
      <c r="L67" s="110" t="b">
        <f t="shared" si="13"/>
        <v>0</v>
      </c>
      <c r="M67" s="101" t="b">
        <f t="shared" si="7"/>
        <v>1</v>
      </c>
      <c r="O67" s="95" t="s">
        <v>45</v>
      </c>
      <c r="P67" s="96" t="s">
        <v>45</v>
      </c>
      <c r="Q67" s="97">
        <v>0.8</v>
      </c>
      <c r="R67" s="88" t="b">
        <f t="shared" si="8"/>
        <v>0</v>
      </c>
      <c r="S67" s="110" t="b">
        <f t="shared" si="14"/>
        <v>0</v>
      </c>
      <c r="T67" s="101" t="b">
        <f t="shared" si="9"/>
        <v>0</v>
      </c>
      <c r="V67" s="95" t="s">
        <v>45</v>
      </c>
      <c r="W67" s="96" t="s">
        <v>45</v>
      </c>
      <c r="X67" s="97">
        <v>1</v>
      </c>
      <c r="Y67" s="88" t="b">
        <f t="shared" si="10"/>
        <v>0</v>
      </c>
      <c r="Z67" s="110" t="b">
        <f t="shared" si="15"/>
        <v>0</v>
      </c>
      <c r="AA67" s="101" t="b">
        <f t="shared" si="11"/>
        <v>0</v>
      </c>
    </row>
    <row r="68" spans="1:27" x14ac:dyDescent="0.25">
      <c r="A68" s="89" t="s">
        <v>46</v>
      </c>
      <c r="B68" s="90" t="s">
        <v>46</v>
      </c>
      <c r="C68" s="91">
        <v>0.83333000000000002</v>
      </c>
      <c r="D68" s="88" t="b">
        <f t="shared" si="4"/>
        <v>0</v>
      </c>
      <c r="E68" s="109" t="b">
        <f t="shared" si="12"/>
        <v>0</v>
      </c>
      <c r="F68" s="102" t="b">
        <f t="shared" si="5"/>
        <v>0</v>
      </c>
      <c r="H68" s="89" t="s">
        <v>46</v>
      </c>
      <c r="I68" s="90" t="s">
        <v>40</v>
      </c>
      <c r="J68" s="91">
        <v>0.17646999999999999</v>
      </c>
      <c r="K68" s="88" t="b">
        <f t="shared" si="6"/>
        <v>1</v>
      </c>
      <c r="L68" s="109" t="b">
        <f t="shared" si="13"/>
        <v>0</v>
      </c>
      <c r="M68" s="102" t="b">
        <f t="shared" si="7"/>
        <v>0</v>
      </c>
      <c r="O68" s="89" t="s">
        <v>46</v>
      </c>
      <c r="P68" s="90" t="s">
        <v>46</v>
      </c>
      <c r="Q68" s="91">
        <v>0.8</v>
      </c>
      <c r="R68" s="88" t="b">
        <f t="shared" si="8"/>
        <v>0</v>
      </c>
      <c r="S68" s="109" t="b">
        <f t="shared" si="14"/>
        <v>0</v>
      </c>
      <c r="T68" s="102" t="b">
        <f t="shared" si="9"/>
        <v>0</v>
      </c>
      <c r="V68" s="89" t="s">
        <v>46</v>
      </c>
      <c r="W68" s="90" t="s">
        <v>46</v>
      </c>
      <c r="X68" s="91">
        <v>1.3332999999999999</v>
      </c>
      <c r="Y68" s="88" t="b">
        <f t="shared" si="10"/>
        <v>0</v>
      </c>
      <c r="Z68" s="109" t="b">
        <f t="shared" si="15"/>
        <v>0</v>
      </c>
      <c r="AA68" s="102" t="b">
        <f t="shared" si="11"/>
        <v>0</v>
      </c>
    </row>
    <row r="69" spans="1:27" x14ac:dyDescent="0.25">
      <c r="A69" s="92" t="s">
        <v>46</v>
      </c>
      <c r="B69" s="93" t="s">
        <v>46</v>
      </c>
      <c r="C69" s="94">
        <v>0.71428999999999998</v>
      </c>
      <c r="D69" s="88" t="b">
        <f t="shared" si="4"/>
        <v>0</v>
      </c>
      <c r="E69" s="110" t="b">
        <f t="shared" si="12"/>
        <v>0</v>
      </c>
      <c r="F69" s="101" t="b">
        <f t="shared" si="5"/>
        <v>0</v>
      </c>
      <c r="H69" s="92" t="s">
        <v>46</v>
      </c>
      <c r="I69" s="93" t="s">
        <v>46</v>
      </c>
      <c r="J69" s="94">
        <v>0.17646999999999999</v>
      </c>
      <c r="K69" s="88" t="b">
        <f t="shared" si="6"/>
        <v>0</v>
      </c>
      <c r="L69" s="110" t="b">
        <f t="shared" si="13"/>
        <v>0</v>
      </c>
      <c r="M69" s="101" t="b">
        <f t="shared" si="7"/>
        <v>1</v>
      </c>
      <c r="O69" s="92" t="s">
        <v>46</v>
      </c>
      <c r="P69" s="93" t="s">
        <v>46</v>
      </c>
      <c r="Q69" s="94">
        <v>0.66666999999999998</v>
      </c>
      <c r="R69" s="88" t="b">
        <f t="shared" si="8"/>
        <v>0</v>
      </c>
      <c r="S69" s="110" t="b">
        <f t="shared" si="14"/>
        <v>0</v>
      </c>
      <c r="T69" s="101" t="b">
        <f t="shared" si="9"/>
        <v>0</v>
      </c>
      <c r="V69" s="92" t="s">
        <v>46</v>
      </c>
      <c r="W69" s="93" t="s">
        <v>46</v>
      </c>
      <c r="X69" s="94">
        <v>1.3332999999999999</v>
      </c>
      <c r="Y69" s="88" t="b">
        <f t="shared" si="10"/>
        <v>0</v>
      </c>
      <c r="Z69" s="110" t="b">
        <f t="shared" si="15"/>
        <v>0</v>
      </c>
      <c r="AA69" s="101" t="b">
        <f t="shared" si="11"/>
        <v>0</v>
      </c>
    </row>
    <row r="70" spans="1:27" x14ac:dyDescent="0.25">
      <c r="A70" s="92" t="s">
        <v>46</v>
      </c>
      <c r="B70" s="93" t="s">
        <v>46</v>
      </c>
      <c r="C70" s="94">
        <v>0.625</v>
      </c>
      <c r="D70" s="88" t="b">
        <f t="shared" si="4"/>
        <v>0</v>
      </c>
      <c r="E70" s="110" t="b">
        <f t="shared" si="12"/>
        <v>0</v>
      </c>
      <c r="F70" s="101" t="b">
        <f t="shared" si="5"/>
        <v>0</v>
      </c>
      <c r="H70" s="92" t="s">
        <v>46</v>
      </c>
      <c r="I70" s="93" t="s">
        <v>46</v>
      </c>
      <c r="J70" s="94">
        <v>0.17646999999999999</v>
      </c>
      <c r="K70" s="88" t="b">
        <f t="shared" si="6"/>
        <v>0</v>
      </c>
      <c r="L70" s="110" t="b">
        <f t="shared" si="13"/>
        <v>0</v>
      </c>
      <c r="M70" s="101" t="b">
        <f t="shared" si="7"/>
        <v>1</v>
      </c>
      <c r="O70" s="92" t="s">
        <v>46</v>
      </c>
      <c r="P70" s="93" t="s">
        <v>46</v>
      </c>
      <c r="Q70" s="94">
        <v>0.57142999999999999</v>
      </c>
      <c r="R70" s="88" t="b">
        <f t="shared" si="8"/>
        <v>0</v>
      </c>
      <c r="S70" s="110" t="b">
        <f t="shared" si="14"/>
        <v>0</v>
      </c>
      <c r="T70" s="101" t="b">
        <f t="shared" si="9"/>
        <v>0</v>
      </c>
      <c r="V70" s="92" t="s">
        <v>46</v>
      </c>
      <c r="W70" s="93" t="s">
        <v>46</v>
      </c>
      <c r="X70" s="94">
        <v>1.3332999999999999</v>
      </c>
      <c r="Y70" s="88" t="b">
        <f t="shared" si="10"/>
        <v>0</v>
      </c>
      <c r="Z70" s="110" t="b">
        <f t="shared" si="15"/>
        <v>0</v>
      </c>
      <c r="AA70" s="101" t="b">
        <f t="shared" si="11"/>
        <v>0</v>
      </c>
    </row>
    <row r="71" spans="1:27" x14ac:dyDescent="0.25">
      <c r="A71" s="92" t="s">
        <v>46</v>
      </c>
      <c r="B71" s="93" t="s">
        <v>46</v>
      </c>
      <c r="C71" s="94">
        <v>0.41666999999999998</v>
      </c>
      <c r="D71" s="88" t="b">
        <f t="shared" si="4"/>
        <v>0</v>
      </c>
      <c r="E71" s="110" t="b">
        <f t="shared" si="12"/>
        <v>0</v>
      </c>
      <c r="F71" s="101" t="b">
        <f t="shared" si="5"/>
        <v>1</v>
      </c>
      <c r="H71" s="92" t="s">
        <v>46</v>
      </c>
      <c r="I71" s="93" t="s">
        <v>46</v>
      </c>
      <c r="J71" s="94">
        <v>0.17646999999999999</v>
      </c>
      <c r="K71" s="88" t="b">
        <f t="shared" si="6"/>
        <v>0</v>
      </c>
      <c r="L71" s="110" t="b">
        <f t="shared" si="13"/>
        <v>0</v>
      </c>
      <c r="M71" s="101" t="b">
        <f t="shared" si="7"/>
        <v>1</v>
      </c>
      <c r="O71" s="92" t="s">
        <v>46</v>
      </c>
      <c r="P71" s="93" t="s">
        <v>46</v>
      </c>
      <c r="Q71" s="94">
        <v>0.36364000000000002</v>
      </c>
      <c r="R71" s="88" t="b">
        <f t="shared" si="8"/>
        <v>0</v>
      </c>
      <c r="S71" s="110" t="b">
        <f t="shared" si="14"/>
        <v>0</v>
      </c>
      <c r="T71" s="101" t="b">
        <f t="shared" si="9"/>
        <v>1</v>
      </c>
      <c r="V71" s="92" t="s">
        <v>46</v>
      </c>
      <c r="W71" s="93" t="s">
        <v>49</v>
      </c>
      <c r="X71" s="94">
        <v>0.5</v>
      </c>
      <c r="Y71" s="88" t="b">
        <f t="shared" si="10"/>
        <v>1</v>
      </c>
      <c r="Z71" s="110" t="b">
        <f t="shared" si="15"/>
        <v>0</v>
      </c>
      <c r="AA71" s="101" t="b">
        <f t="shared" si="11"/>
        <v>0</v>
      </c>
    </row>
    <row r="72" spans="1:27" x14ac:dyDescent="0.25">
      <c r="A72" s="92" t="s">
        <v>46</v>
      </c>
      <c r="B72" s="93" t="s">
        <v>46</v>
      </c>
      <c r="C72" s="94">
        <v>0.41666999999999998</v>
      </c>
      <c r="D72" s="88" t="b">
        <f t="shared" si="4"/>
        <v>0</v>
      </c>
      <c r="E72" s="110" t="b">
        <f t="shared" si="12"/>
        <v>0</v>
      </c>
      <c r="F72" s="101" t="b">
        <f t="shared" si="5"/>
        <v>1</v>
      </c>
      <c r="H72" s="92" t="s">
        <v>46</v>
      </c>
      <c r="I72" s="93" t="s">
        <v>46</v>
      </c>
      <c r="J72" s="94">
        <v>0.17646999999999999</v>
      </c>
      <c r="K72" s="88" t="b">
        <f t="shared" si="6"/>
        <v>0</v>
      </c>
      <c r="L72" s="110" t="b">
        <f t="shared" si="13"/>
        <v>0</v>
      </c>
      <c r="M72" s="101" t="b">
        <f t="shared" si="7"/>
        <v>1</v>
      </c>
      <c r="O72" s="92" t="s">
        <v>46</v>
      </c>
      <c r="P72" s="93" t="s">
        <v>46</v>
      </c>
      <c r="Q72" s="94">
        <v>0.36364000000000002</v>
      </c>
      <c r="R72" s="88" t="b">
        <f t="shared" si="8"/>
        <v>0</v>
      </c>
      <c r="S72" s="110" t="b">
        <f t="shared" si="14"/>
        <v>0</v>
      </c>
      <c r="T72" s="101" t="b">
        <f t="shared" si="9"/>
        <v>1</v>
      </c>
      <c r="V72" s="92" t="s">
        <v>46</v>
      </c>
      <c r="W72" s="93" t="s">
        <v>49</v>
      </c>
      <c r="X72" s="94">
        <v>0.5</v>
      </c>
      <c r="Y72" s="88" t="b">
        <f t="shared" si="10"/>
        <v>1</v>
      </c>
      <c r="Z72" s="110" t="b">
        <f t="shared" si="15"/>
        <v>0</v>
      </c>
      <c r="AA72" s="101" t="b">
        <f t="shared" si="11"/>
        <v>0</v>
      </c>
    </row>
    <row r="73" spans="1:27" x14ac:dyDescent="0.25">
      <c r="A73" s="92" t="s">
        <v>46</v>
      </c>
      <c r="B73" s="93" t="s">
        <v>46</v>
      </c>
      <c r="C73" s="94">
        <v>0.71428999999999998</v>
      </c>
      <c r="D73" s="88" t="b">
        <f t="shared" ref="D73:D107" si="16">B73&lt;&gt;A73</f>
        <v>0</v>
      </c>
      <c r="E73" s="110" t="b">
        <f t="shared" si="12"/>
        <v>0</v>
      </c>
      <c r="F73" s="101" t="b">
        <f t="shared" ref="F73:F107" si="17">(AND(B73=A73,C73&lt;$B$3))</f>
        <v>0</v>
      </c>
      <c r="H73" s="92" t="s">
        <v>46</v>
      </c>
      <c r="I73" s="93" t="s">
        <v>46</v>
      </c>
      <c r="J73" s="94">
        <v>0.17646999999999999</v>
      </c>
      <c r="K73" s="88" t="b">
        <f t="shared" ref="K73:K107" si="18">I73&lt;&gt;H73</f>
        <v>0</v>
      </c>
      <c r="L73" s="110" t="b">
        <f t="shared" si="13"/>
        <v>0</v>
      </c>
      <c r="M73" s="101" t="b">
        <f t="shared" ref="M73:M107" si="19">(AND(I73=H73,J73&lt;$B$3))</f>
        <v>1</v>
      </c>
      <c r="O73" s="92" t="s">
        <v>46</v>
      </c>
      <c r="P73" s="93" t="s">
        <v>46</v>
      </c>
      <c r="Q73" s="94">
        <v>0.66666999999999998</v>
      </c>
      <c r="R73" s="88" t="b">
        <f t="shared" ref="R73:R107" si="20">P73&lt;&gt;O73</f>
        <v>0</v>
      </c>
      <c r="S73" s="110" t="b">
        <f t="shared" si="14"/>
        <v>0</v>
      </c>
      <c r="T73" s="101" t="b">
        <f t="shared" ref="T73:T107" si="21">(AND(P73=O73,Q73&lt;$B$3))</f>
        <v>0</v>
      </c>
      <c r="V73" s="92" t="s">
        <v>46</v>
      </c>
      <c r="W73" s="93" t="s">
        <v>46</v>
      </c>
      <c r="X73" s="94">
        <v>1.3332999999999999</v>
      </c>
      <c r="Y73" s="88" t="b">
        <f t="shared" ref="Y73:Y107" si="22">W73&lt;&gt;V73</f>
        <v>0</v>
      </c>
      <c r="Z73" s="110" t="b">
        <f t="shared" si="15"/>
        <v>0</v>
      </c>
      <c r="AA73" s="101" t="b">
        <f t="shared" ref="AA73:AA107" si="23">(AND(W73=V73,X73&lt;$B$3))</f>
        <v>0</v>
      </c>
    </row>
    <row r="74" spans="1:27" x14ac:dyDescent="0.25">
      <c r="A74" s="92" t="s">
        <v>46</v>
      </c>
      <c r="B74" s="93" t="s">
        <v>46</v>
      </c>
      <c r="C74" s="94">
        <v>0.71428999999999998</v>
      </c>
      <c r="D74" s="88" t="b">
        <f t="shared" si="16"/>
        <v>0</v>
      </c>
      <c r="E74" s="110" t="b">
        <f t="shared" si="12"/>
        <v>0</v>
      </c>
      <c r="F74" s="101" t="b">
        <f t="shared" si="17"/>
        <v>0</v>
      </c>
      <c r="H74" s="92" t="s">
        <v>46</v>
      </c>
      <c r="I74" s="93" t="s">
        <v>46</v>
      </c>
      <c r="J74" s="94">
        <v>0.17646999999999999</v>
      </c>
      <c r="K74" s="88" t="b">
        <f t="shared" si="18"/>
        <v>0</v>
      </c>
      <c r="L74" s="110" t="b">
        <f t="shared" si="13"/>
        <v>0</v>
      </c>
      <c r="M74" s="101" t="b">
        <f t="shared" si="19"/>
        <v>1</v>
      </c>
      <c r="O74" s="92" t="s">
        <v>46</v>
      </c>
      <c r="P74" s="93" t="s">
        <v>46</v>
      </c>
      <c r="Q74" s="94">
        <v>0.66666999999999998</v>
      </c>
      <c r="R74" s="88" t="b">
        <f t="shared" si="20"/>
        <v>0</v>
      </c>
      <c r="S74" s="110" t="b">
        <f t="shared" si="14"/>
        <v>0</v>
      </c>
      <c r="T74" s="101" t="b">
        <f t="shared" si="21"/>
        <v>0</v>
      </c>
      <c r="V74" s="92" t="s">
        <v>46</v>
      </c>
      <c r="W74" s="93" t="s">
        <v>46</v>
      </c>
      <c r="X74" s="94">
        <v>1.3332999999999999</v>
      </c>
      <c r="Y74" s="88" t="b">
        <f t="shared" si="22"/>
        <v>0</v>
      </c>
      <c r="Z74" s="110" t="b">
        <f t="shared" si="15"/>
        <v>0</v>
      </c>
      <c r="AA74" s="101" t="b">
        <f t="shared" si="23"/>
        <v>0</v>
      </c>
    </row>
    <row r="75" spans="1:27" x14ac:dyDescent="0.25">
      <c r="A75" s="92" t="s">
        <v>46</v>
      </c>
      <c r="B75" s="93" t="s">
        <v>46</v>
      </c>
      <c r="C75" s="94">
        <v>0.71428999999999998</v>
      </c>
      <c r="D75" s="88" t="b">
        <f t="shared" si="16"/>
        <v>0</v>
      </c>
      <c r="E75" s="110" t="b">
        <f t="shared" si="12"/>
        <v>0</v>
      </c>
      <c r="F75" s="101" t="b">
        <f t="shared" si="17"/>
        <v>0</v>
      </c>
      <c r="H75" s="92" t="s">
        <v>46</v>
      </c>
      <c r="I75" s="93" t="s">
        <v>46</v>
      </c>
      <c r="J75" s="94">
        <v>0.17646999999999999</v>
      </c>
      <c r="K75" s="88" t="b">
        <f t="shared" si="18"/>
        <v>0</v>
      </c>
      <c r="L75" s="110" t="b">
        <f t="shared" si="13"/>
        <v>0</v>
      </c>
      <c r="M75" s="101" t="b">
        <f t="shared" si="19"/>
        <v>1</v>
      </c>
      <c r="O75" s="92" t="s">
        <v>46</v>
      </c>
      <c r="P75" s="93" t="s">
        <v>46</v>
      </c>
      <c r="Q75" s="94">
        <v>0.66666999999999998</v>
      </c>
      <c r="R75" s="88" t="b">
        <f t="shared" si="20"/>
        <v>0</v>
      </c>
      <c r="S75" s="110" t="b">
        <f t="shared" si="14"/>
        <v>0</v>
      </c>
      <c r="T75" s="101" t="b">
        <f t="shared" si="21"/>
        <v>0</v>
      </c>
      <c r="V75" s="92" t="s">
        <v>46</v>
      </c>
      <c r="W75" s="93" t="s">
        <v>46</v>
      </c>
      <c r="X75" s="94">
        <v>1.3332999999999999</v>
      </c>
      <c r="Y75" s="88" t="b">
        <f t="shared" si="22"/>
        <v>0</v>
      </c>
      <c r="Z75" s="110" t="b">
        <f t="shared" si="15"/>
        <v>0</v>
      </c>
      <c r="AA75" s="101" t="b">
        <f t="shared" si="23"/>
        <v>0</v>
      </c>
    </row>
    <row r="76" spans="1:27" x14ac:dyDescent="0.25">
      <c r="A76" s="92" t="s">
        <v>46</v>
      </c>
      <c r="B76" s="93" t="s">
        <v>46</v>
      </c>
      <c r="C76" s="94">
        <v>0.625</v>
      </c>
      <c r="D76" s="88" t="b">
        <f t="shared" si="16"/>
        <v>0</v>
      </c>
      <c r="E76" s="110" t="b">
        <f t="shared" ref="E76:E107" si="24">(AND(B76&lt;&gt;A76,C76&gt;$B$3))</f>
        <v>0</v>
      </c>
      <c r="F76" s="101" t="b">
        <f t="shared" si="17"/>
        <v>0</v>
      </c>
      <c r="H76" s="92" t="s">
        <v>46</v>
      </c>
      <c r="I76" s="93" t="s">
        <v>46</v>
      </c>
      <c r="J76" s="94">
        <v>0.16667000000000001</v>
      </c>
      <c r="K76" s="88" t="b">
        <f t="shared" si="18"/>
        <v>0</v>
      </c>
      <c r="L76" s="110" t="b">
        <f t="shared" ref="L76:L107" si="25">(AND(I76&lt;&gt;H76,J76&gt;$B$3))</f>
        <v>0</v>
      </c>
      <c r="M76" s="101" t="b">
        <f t="shared" si="19"/>
        <v>1</v>
      </c>
      <c r="O76" s="92" t="s">
        <v>46</v>
      </c>
      <c r="P76" s="93" t="s">
        <v>46</v>
      </c>
      <c r="Q76" s="94">
        <v>0.66666999999999998</v>
      </c>
      <c r="R76" s="88" t="b">
        <f t="shared" si="20"/>
        <v>0</v>
      </c>
      <c r="S76" s="110" t="b">
        <f t="shared" ref="S76:S107" si="26">(AND(P76&lt;&gt;O76,Q76&gt;$B$3))</f>
        <v>0</v>
      </c>
      <c r="T76" s="101" t="b">
        <f t="shared" si="21"/>
        <v>0</v>
      </c>
      <c r="V76" s="92" t="s">
        <v>46</v>
      </c>
      <c r="W76" s="93" t="s">
        <v>46</v>
      </c>
      <c r="X76" s="94">
        <v>1.3332999999999999</v>
      </c>
      <c r="Y76" s="88" t="b">
        <f t="shared" si="22"/>
        <v>0</v>
      </c>
      <c r="Z76" s="110" t="b">
        <f t="shared" ref="Z76:Z107" si="27">(AND(W76&lt;&gt;V76,X76&gt;$B$3))</f>
        <v>0</v>
      </c>
      <c r="AA76" s="101" t="b">
        <f t="shared" si="23"/>
        <v>0</v>
      </c>
    </row>
    <row r="77" spans="1:27" ht="15.75" thickBot="1" x14ac:dyDescent="0.3">
      <c r="A77" s="95" t="s">
        <v>46</v>
      </c>
      <c r="B77" s="96" t="s">
        <v>46</v>
      </c>
      <c r="C77" s="97">
        <v>0.83333000000000002</v>
      </c>
      <c r="D77" s="88" t="b">
        <f t="shared" si="16"/>
        <v>0</v>
      </c>
      <c r="E77" s="111" t="b">
        <f t="shared" si="24"/>
        <v>0</v>
      </c>
      <c r="F77" s="103" t="b">
        <f t="shared" si="17"/>
        <v>0</v>
      </c>
      <c r="H77" s="95" t="s">
        <v>46</v>
      </c>
      <c r="I77" s="96" t="s">
        <v>46</v>
      </c>
      <c r="J77" s="97">
        <v>0.17646999999999999</v>
      </c>
      <c r="K77" s="88" t="b">
        <f t="shared" si="18"/>
        <v>0</v>
      </c>
      <c r="L77" s="111" t="b">
        <f t="shared" si="25"/>
        <v>0</v>
      </c>
      <c r="M77" s="103" t="b">
        <f t="shared" si="19"/>
        <v>1</v>
      </c>
      <c r="O77" s="95" t="s">
        <v>46</v>
      </c>
      <c r="P77" s="96" t="s">
        <v>46</v>
      </c>
      <c r="Q77" s="97">
        <v>0.8</v>
      </c>
      <c r="R77" s="88" t="b">
        <f t="shared" si="20"/>
        <v>0</v>
      </c>
      <c r="S77" s="111" t="b">
        <f t="shared" si="26"/>
        <v>0</v>
      </c>
      <c r="T77" s="103" t="b">
        <f t="shared" si="21"/>
        <v>0</v>
      </c>
      <c r="V77" s="95" t="s">
        <v>46</v>
      </c>
      <c r="W77" s="96" t="s">
        <v>46</v>
      </c>
      <c r="X77" s="97">
        <v>1.3332999999999999</v>
      </c>
      <c r="Y77" s="88" t="b">
        <f t="shared" si="22"/>
        <v>0</v>
      </c>
      <c r="Z77" s="111" t="b">
        <f t="shared" si="27"/>
        <v>0</v>
      </c>
      <c r="AA77" s="103" t="b">
        <f t="shared" si="23"/>
        <v>0</v>
      </c>
    </row>
    <row r="78" spans="1:27" x14ac:dyDescent="0.25">
      <c r="A78" s="89" t="s">
        <v>47</v>
      </c>
      <c r="B78" s="90" t="s">
        <v>47</v>
      </c>
      <c r="C78" s="91">
        <v>1</v>
      </c>
      <c r="D78" s="88" t="b">
        <f t="shared" si="16"/>
        <v>0</v>
      </c>
      <c r="E78" s="110" t="b">
        <f t="shared" si="24"/>
        <v>0</v>
      </c>
      <c r="F78" s="101" t="b">
        <f t="shared" si="17"/>
        <v>0</v>
      </c>
      <c r="H78" s="89" t="s">
        <v>47</v>
      </c>
      <c r="I78" s="90" t="s">
        <v>42</v>
      </c>
      <c r="J78" s="91">
        <v>0.17646999999999999</v>
      </c>
      <c r="K78" s="88" t="b">
        <f t="shared" si="18"/>
        <v>1</v>
      </c>
      <c r="L78" s="110" t="b">
        <f t="shared" si="25"/>
        <v>0</v>
      </c>
      <c r="M78" s="101" t="b">
        <f t="shared" si="19"/>
        <v>0</v>
      </c>
      <c r="O78" s="89" t="s">
        <v>47</v>
      </c>
      <c r="P78" s="90" t="s">
        <v>47</v>
      </c>
      <c r="Q78" s="91">
        <v>1</v>
      </c>
      <c r="R78" s="88" t="b">
        <f t="shared" si="20"/>
        <v>0</v>
      </c>
      <c r="S78" s="110" t="b">
        <f t="shared" si="26"/>
        <v>0</v>
      </c>
      <c r="T78" s="101" t="b">
        <f t="shared" si="21"/>
        <v>0</v>
      </c>
      <c r="V78" s="89" t="s">
        <v>47</v>
      </c>
      <c r="W78" s="90" t="s">
        <v>47</v>
      </c>
      <c r="X78" s="91">
        <v>1.3332999999999999</v>
      </c>
      <c r="Y78" s="88" t="b">
        <f t="shared" si="22"/>
        <v>0</v>
      </c>
      <c r="Z78" s="110" t="b">
        <f t="shared" si="27"/>
        <v>0</v>
      </c>
      <c r="AA78" s="101" t="b">
        <f t="shared" si="23"/>
        <v>0</v>
      </c>
    </row>
    <row r="79" spans="1:27" x14ac:dyDescent="0.25">
      <c r="A79" s="92" t="s">
        <v>47</v>
      </c>
      <c r="B79" s="93" t="s">
        <v>47</v>
      </c>
      <c r="C79" s="94">
        <v>1</v>
      </c>
      <c r="D79" s="88" t="b">
        <f t="shared" si="16"/>
        <v>0</v>
      </c>
      <c r="E79" s="110" t="b">
        <f t="shared" si="24"/>
        <v>0</v>
      </c>
      <c r="F79" s="101" t="b">
        <f t="shared" si="17"/>
        <v>0</v>
      </c>
      <c r="H79" s="92" t="s">
        <v>47</v>
      </c>
      <c r="I79" s="93" t="s">
        <v>42</v>
      </c>
      <c r="J79" s="94">
        <v>0.1875</v>
      </c>
      <c r="K79" s="88" t="b">
        <f t="shared" si="18"/>
        <v>1</v>
      </c>
      <c r="L79" s="110" t="b">
        <f t="shared" si="25"/>
        <v>0</v>
      </c>
      <c r="M79" s="101" t="b">
        <f t="shared" si="19"/>
        <v>0</v>
      </c>
      <c r="O79" s="92" t="s">
        <v>47</v>
      </c>
      <c r="P79" s="93" t="s">
        <v>47</v>
      </c>
      <c r="Q79" s="94">
        <v>1</v>
      </c>
      <c r="R79" s="88" t="b">
        <f t="shared" si="20"/>
        <v>0</v>
      </c>
      <c r="S79" s="110" t="b">
        <f t="shared" si="26"/>
        <v>0</v>
      </c>
      <c r="T79" s="101" t="b">
        <f t="shared" si="21"/>
        <v>0</v>
      </c>
      <c r="V79" s="92" t="s">
        <v>47</v>
      </c>
      <c r="W79" s="93" t="s">
        <v>47</v>
      </c>
      <c r="X79" s="94">
        <v>1.3332999999999999</v>
      </c>
      <c r="Y79" s="88" t="b">
        <f t="shared" si="22"/>
        <v>0</v>
      </c>
      <c r="Z79" s="110" t="b">
        <f t="shared" si="27"/>
        <v>0</v>
      </c>
      <c r="AA79" s="101" t="b">
        <f t="shared" si="23"/>
        <v>0</v>
      </c>
    </row>
    <row r="80" spans="1:27" x14ac:dyDescent="0.25">
      <c r="A80" s="92" t="s">
        <v>47</v>
      </c>
      <c r="B80" s="93" t="s">
        <v>47</v>
      </c>
      <c r="C80" s="94">
        <v>0.83333000000000002</v>
      </c>
      <c r="D80" s="88" t="b">
        <f t="shared" si="16"/>
        <v>0</v>
      </c>
      <c r="E80" s="110" t="b">
        <f t="shared" si="24"/>
        <v>0</v>
      </c>
      <c r="F80" s="101" t="b">
        <f t="shared" si="17"/>
        <v>0</v>
      </c>
      <c r="H80" s="92" t="s">
        <v>47</v>
      </c>
      <c r="I80" s="93" t="s">
        <v>45</v>
      </c>
      <c r="J80" s="94">
        <v>0.17646999999999999</v>
      </c>
      <c r="K80" s="88" t="b">
        <f t="shared" si="18"/>
        <v>1</v>
      </c>
      <c r="L80" s="110" t="b">
        <f t="shared" si="25"/>
        <v>0</v>
      </c>
      <c r="M80" s="101" t="b">
        <f t="shared" si="19"/>
        <v>0</v>
      </c>
      <c r="O80" s="92" t="s">
        <v>47</v>
      </c>
      <c r="P80" s="93" t="s">
        <v>47</v>
      </c>
      <c r="Q80" s="94">
        <v>1</v>
      </c>
      <c r="R80" s="88" t="b">
        <f t="shared" si="20"/>
        <v>0</v>
      </c>
      <c r="S80" s="110" t="b">
        <f t="shared" si="26"/>
        <v>0</v>
      </c>
      <c r="T80" s="101" t="b">
        <f t="shared" si="21"/>
        <v>0</v>
      </c>
      <c r="V80" s="92" t="s">
        <v>47</v>
      </c>
      <c r="W80" s="93" t="s">
        <v>47</v>
      </c>
      <c r="X80" s="94">
        <v>1.3332999999999999</v>
      </c>
      <c r="Y80" s="88" t="b">
        <f t="shared" si="22"/>
        <v>0</v>
      </c>
      <c r="Z80" s="110" t="b">
        <f t="shared" si="27"/>
        <v>0</v>
      </c>
      <c r="AA80" s="101" t="b">
        <f t="shared" si="23"/>
        <v>0</v>
      </c>
    </row>
    <row r="81" spans="1:27" x14ac:dyDescent="0.25">
      <c r="A81" s="92" t="s">
        <v>47</v>
      </c>
      <c r="B81" s="93" t="s">
        <v>47</v>
      </c>
      <c r="C81" s="94">
        <v>1</v>
      </c>
      <c r="D81" s="88" t="b">
        <f t="shared" si="16"/>
        <v>0</v>
      </c>
      <c r="E81" s="110" t="b">
        <f t="shared" si="24"/>
        <v>0</v>
      </c>
      <c r="F81" s="101" t="b">
        <f t="shared" si="17"/>
        <v>0</v>
      </c>
      <c r="H81" s="92" t="s">
        <v>47</v>
      </c>
      <c r="I81" s="93" t="s">
        <v>42</v>
      </c>
      <c r="J81" s="94">
        <v>0.1875</v>
      </c>
      <c r="K81" s="88" t="b">
        <f t="shared" si="18"/>
        <v>1</v>
      </c>
      <c r="L81" s="110" t="b">
        <f t="shared" si="25"/>
        <v>0</v>
      </c>
      <c r="M81" s="101" t="b">
        <f t="shared" si="19"/>
        <v>0</v>
      </c>
      <c r="O81" s="92" t="s">
        <v>47</v>
      </c>
      <c r="P81" s="93" t="s">
        <v>47</v>
      </c>
      <c r="Q81" s="94">
        <v>1</v>
      </c>
      <c r="R81" s="88" t="b">
        <f t="shared" si="20"/>
        <v>0</v>
      </c>
      <c r="S81" s="110" t="b">
        <f t="shared" si="26"/>
        <v>0</v>
      </c>
      <c r="T81" s="101" t="b">
        <f t="shared" si="21"/>
        <v>0</v>
      </c>
      <c r="V81" s="92" t="s">
        <v>47</v>
      </c>
      <c r="W81" s="93" t="s">
        <v>47</v>
      </c>
      <c r="X81" s="94">
        <v>1.3332999999999999</v>
      </c>
      <c r="Y81" s="88" t="b">
        <f t="shared" si="22"/>
        <v>0</v>
      </c>
      <c r="Z81" s="110" t="b">
        <f t="shared" si="27"/>
        <v>0</v>
      </c>
      <c r="AA81" s="101" t="b">
        <f t="shared" si="23"/>
        <v>0</v>
      </c>
    </row>
    <row r="82" spans="1:27" x14ac:dyDescent="0.25">
      <c r="A82" s="92" t="s">
        <v>47</v>
      </c>
      <c r="B82" s="93" t="s">
        <v>45</v>
      </c>
      <c r="C82" s="94">
        <v>0.71428999999999998</v>
      </c>
      <c r="D82" s="88" t="b">
        <f t="shared" si="16"/>
        <v>1</v>
      </c>
      <c r="E82" s="110" t="b">
        <f t="shared" si="24"/>
        <v>1</v>
      </c>
      <c r="F82" s="101" t="b">
        <f t="shared" si="17"/>
        <v>0</v>
      </c>
      <c r="H82" s="92" t="s">
        <v>47</v>
      </c>
      <c r="I82" s="93" t="s">
        <v>42</v>
      </c>
      <c r="J82" s="94">
        <v>0.17646999999999999</v>
      </c>
      <c r="K82" s="88" t="b">
        <f t="shared" si="18"/>
        <v>1</v>
      </c>
      <c r="L82" s="110" t="b">
        <f t="shared" si="25"/>
        <v>0</v>
      </c>
      <c r="M82" s="101" t="b">
        <f t="shared" si="19"/>
        <v>0</v>
      </c>
      <c r="O82" s="92" t="s">
        <v>47</v>
      </c>
      <c r="P82" s="93" t="s">
        <v>45</v>
      </c>
      <c r="Q82" s="94">
        <v>0.8</v>
      </c>
      <c r="R82" s="88" t="b">
        <f t="shared" si="20"/>
        <v>1</v>
      </c>
      <c r="S82" s="110" t="b">
        <f t="shared" si="26"/>
        <v>1</v>
      </c>
      <c r="T82" s="101" t="b">
        <f t="shared" si="21"/>
        <v>0</v>
      </c>
      <c r="V82" s="92" t="s">
        <v>47</v>
      </c>
      <c r="W82" s="93" t="s">
        <v>45</v>
      </c>
      <c r="X82" s="94">
        <v>1</v>
      </c>
      <c r="Y82" s="88" t="b">
        <f t="shared" si="22"/>
        <v>1</v>
      </c>
      <c r="Z82" s="110" t="b">
        <f t="shared" si="27"/>
        <v>1</v>
      </c>
      <c r="AA82" s="101" t="b">
        <f t="shared" si="23"/>
        <v>0</v>
      </c>
    </row>
    <row r="83" spans="1:27" x14ac:dyDescent="0.25">
      <c r="A83" s="92" t="s">
        <v>47</v>
      </c>
      <c r="B83" s="93" t="s">
        <v>47</v>
      </c>
      <c r="C83" s="94">
        <v>1</v>
      </c>
      <c r="D83" s="88" t="b">
        <f t="shared" si="16"/>
        <v>0</v>
      </c>
      <c r="E83" s="110" t="b">
        <f t="shared" si="24"/>
        <v>0</v>
      </c>
      <c r="F83" s="101" t="b">
        <f t="shared" si="17"/>
        <v>0</v>
      </c>
      <c r="H83" s="92" t="s">
        <v>47</v>
      </c>
      <c r="I83" s="93" t="s">
        <v>42</v>
      </c>
      <c r="J83" s="94">
        <v>0.2</v>
      </c>
      <c r="K83" s="88" t="b">
        <f t="shared" si="18"/>
        <v>1</v>
      </c>
      <c r="L83" s="110" t="b">
        <f t="shared" si="25"/>
        <v>0</v>
      </c>
      <c r="M83" s="101" t="b">
        <f t="shared" si="19"/>
        <v>0</v>
      </c>
      <c r="O83" s="92" t="s">
        <v>47</v>
      </c>
      <c r="P83" s="93" t="s">
        <v>47</v>
      </c>
      <c r="Q83" s="94">
        <v>1</v>
      </c>
      <c r="R83" s="88" t="b">
        <f t="shared" si="20"/>
        <v>0</v>
      </c>
      <c r="S83" s="110" t="b">
        <f t="shared" si="26"/>
        <v>0</v>
      </c>
      <c r="T83" s="101" t="b">
        <f t="shared" si="21"/>
        <v>0</v>
      </c>
      <c r="V83" s="92" t="s">
        <v>47</v>
      </c>
      <c r="W83" s="93" t="s">
        <v>47</v>
      </c>
      <c r="X83" s="94">
        <v>1.3332999999999999</v>
      </c>
      <c r="Y83" s="88" t="b">
        <f t="shared" si="22"/>
        <v>0</v>
      </c>
      <c r="Z83" s="110" t="b">
        <f t="shared" si="27"/>
        <v>0</v>
      </c>
      <c r="AA83" s="101" t="b">
        <f t="shared" si="23"/>
        <v>0</v>
      </c>
    </row>
    <row r="84" spans="1:27" x14ac:dyDescent="0.25">
      <c r="A84" s="92" t="s">
        <v>47</v>
      </c>
      <c r="B84" s="93" t="s">
        <v>47</v>
      </c>
      <c r="C84" s="94">
        <v>1</v>
      </c>
      <c r="D84" s="88" t="b">
        <f t="shared" si="16"/>
        <v>0</v>
      </c>
      <c r="E84" s="110" t="b">
        <f t="shared" si="24"/>
        <v>0</v>
      </c>
      <c r="F84" s="101" t="b">
        <f t="shared" si="17"/>
        <v>0</v>
      </c>
      <c r="H84" s="92" t="s">
        <v>47</v>
      </c>
      <c r="I84" s="93" t="s">
        <v>42</v>
      </c>
      <c r="J84" s="94">
        <v>0.17646999999999999</v>
      </c>
      <c r="K84" s="88" t="b">
        <f t="shared" si="18"/>
        <v>1</v>
      </c>
      <c r="L84" s="110" t="b">
        <f t="shared" si="25"/>
        <v>0</v>
      </c>
      <c r="M84" s="101" t="b">
        <f t="shared" si="19"/>
        <v>0</v>
      </c>
      <c r="O84" s="92" t="s">
        <v>47</v>
      </c>
      <c r="P84" s="93" t="s">
        <v>47</v>
      </c>
      <c r="Q84" s="94">
        <v>1</v>
      </c>
      <c r="R84" s="88" t="b">
        <f t="shared" si="20"/>
        <v>0</v>
      </c>
      <c r="S84" s="110" t="b">
        <f t="shared" si="26"/>
        <v>0</v>
      </c>
      <c r="T84" s="101" t="b">
        <f t="shared" si="21"/>
        <v>0</v>
      </c>
      <c r="V84" s="92" t="s">
        <v>47</v>
      </c>
      <c r="W84" s="93" t="s">
        <v>47</v>
      </c>
      <c r="X84" s="94">
        <v>1.3332999999999999</v>
      </c>
      <c r="Y84" s="88" t="b">
        <f t="shared" si="22"/>
        <v>0</v>
      </c>
      <c r="Z84" s="110" t="b">
        <f t="shared" si="27"/>
        <v>0</v>
      </c>
      <c r="AA84" s="101" t="b">
        <f t="shared" si="23"/>
        <v>0</v>
      </c>
    </row>
    <row r="85" spans="1:27" x14ac:dyDescent="0.25">
      <c r="A85" s="92" t="s">
        <v>47</v>
      </c>
      <c r="B85" s="93" t="s">
        <v>47</v>
      </c>
      <c r="C85" s="94">
        <v>0.83333000000000002</v>
      </c>
      <c r="D85" s="88" t="b">
        <f t="shared" si="16"/>
        <v>0</v>
      </c>
      <c r="E85" s="110" t="b">
        <f t="shared" si="24"/>
        <v>0</v>
      </c>
      <c r="F85" s="101" t="b">
        <f t="shared" si="17"/>
        <v>0</v>
      </c>
      <c r="H85" s="92" t="s">
        <v>47</v>
      </c>
      <c r="I85" s="93" t="s">
        <v>42</v>
      </c>
      <c r="J85" s="94">
        <v>0.17646999999999999</v>
      </c>
      <c r="K85" s="88" t="b">
        <f t="shared" si="18"/>
        <v>1</v>
      </c>
      <c r="L85" s="110" t="b">
        <f t="shared" si="25"/>
        <v>0</v>
      </c>
      <c r="M85" s="101" t="b">
        <f t="shared" si="19"/>
        <v>0</v>
      </c>
      <c r="O85" s="92" t="s">
        <v>47</v>
      </c>
      <c r="P85" s="93" t="s">
        <v>47</v>
      </c>
      <c r="Q85" s="94">
        <v>1</v>
      </c>
      <c r="R85" s="88" t="b">
        <f t="shared" si="20"/>
        <v>0</v>
      </c>
      <c r="S85" s="110" t="b">
        <f t="shared" si="26"/>
        <v>0</v>
      </c>
      <c r="T85" s="101" t="b">
        <f t="shared" si="21"/>
        <v>0</v>
      </c>
      <c r="V85" s="92" t="s">
        <v>47</v>
      </c>
      <c r="W85" s="93" t="s">
        <v>47</v>
      </c>
      <c r="X85" s="94">
        <v>1.3332999999999999</v>
      </c>
      <c r="Y85" s="88" t="b">
        <f t="shared" si="22"/>
        <v>0</v>
      </c>
      <c r="Z85" s="110" t="b">
        <f t="shared" si="27"/>
        <v>0</v>
      </c>
      <c r="AA85" s="101" t="b">
        <f t="shared" si="23"/>
        <v>0</v>
      </c>
    </row>
    <row r="86" spans="1:27" x14ac:dyDescent="0.25">
      <c r="A86" s="92" t="s">
        <v>47</v>
      </c>
      <c r="B86" s="93" t="s">
        <v>47</v>
      </c>
      <c r="C86" s="94">
        <v>0.83333000000000002</v>
      </c>
      <c r="D86" s="88" t="b">
        <f t="shared" si="16"/>
        <v>0</v>
      </c>
      <c r="E86" s="110" t="b">
        <f t="shared" si="24"/>
        <v>0</v>
      </c>
      <c r="F86" s="101" t="b">
        <f t="shared" si="17"/>
        <v>0</v>
      </c>
      <c r="H86" s="92" t="s">
        <v>47</v>
      </c>
      <c r="I86" s="93" t="s">
        <v>42</v>
      </c>
      <c r="J86" s="94">
        <v>0.17646999999999999</v>
      </c>
      <c r="K86" s="88" t="b">
        <f t="shared" si="18"/>
        <v>1</v>
      </c>
      <c r="L86" s="110" t="b">
        <f t="shared" si="25"/>
        <v>0</v>
      </c>
      <c r="M86" s="101" t="b">
        <f t="shared" si="19"/>
        <v>0</v>
      </c>
      <c r="O86" s="92" t="s">
        <v>47</v>
      </c>
      <c r="P86" s="93" t="s">
        <v>47</v>
      </c>
      <c r="Q86" s="94">
        <v>1</v>
      </c>
      <c r="R86" s="88" t="b">
        <f t="shared" si="20"/>
        <v>0</v>
      </c>
      <c r="S86" s="110" t="b">
        <f t="shared" si="26"/>
        <v>0</v>
      </c>
      <c r="T86" s="101" t="b">
        <f t="shared" si="21"/>
        <v>0</v>
      </c>
      <c r="V86" s="92" t="s">
        <v>47</v>
      </c>
      <c r="W86" s="93" t="s">
        <v>47</v>
      </c>
      <c r="X86" s="94">
        <v>1.3332999999999999</v>
      </c>
      <c r="Y86" s="88" t="b">
        <f t="shared" si="22"/>
        <v>0</v>
      </c>
      <c r="Z86" s="110" t="b">
        <f t="shared" si="27"/>
        <v>0</v>
      </c>
      <c r="AA86" s="101" t="b">
        <f t="shared" si="23"/>
        <v>0</v>
      </c>
    </row>
    <row r="87" spans="1:27" ht="15.75" thickBot="1" x14ac:dyDescent="0.3">
      <c r="A87" s="95" t="s">
        <v>47</v>
      </c>
      <c r="B87" s="96" t="s">
        <v>47</v>
      </c>
      <c r="C87" s="97">
        <v>1</v>
      </c>
      <c r="D87" s="88" t="b">
        <f t="shared" si="16"/>
        <v>0</v>
      </c>
      <c r="E87" s="110" t="b">
        <f t="shared" si="24"/>
        <v>0</v>
      </c>
      <c r="F87" s="101" t="b">
        <f t="shared" si="17"/>
        <v>0</v>
      </c>
      <c r="H87" s="95" t="s">
        <v>47</v>
      </c>
      <c r="I87" s="96" t="s">
        <v>42</v>
      </c>
      <c r="J87" s="97">
        <v>0.2</v>
      </c>
      <c r="K87" s="88" t="b">
        <f t="shared" si="18"/>
        <v>1</v>
      </c>
      <c r="L87" s="110" t="b">
        <f t="shared" si="25"/>
        <v>0</v>
      </c>
      <c r="M87" s="101" t="b">
        <f t="shared" si="19"/>
        <v>0</v>
      </c>
      <c r="O87" s="95" t="s">
        <v>47</v>
      </c>
      <c r="P87" s="96" t="s">
        <v>47</v>
      </c>
      <c r="Q87" s="97">
        <v>1</v>
      </c>
      <c r="R87" s="88" t="b">
        <f t="shared" si="20"/>
        <v>0</v>
      </c>
      <c r="S87" s="110" t="b">
        <f t="shared" si="26"/>
        <v>0</v>
      </c>
      <c r="T87" s="101" t="b">
        <f t="shared" si="21"/>
        <v>0</v>
      </c>
      <c r="V87" s="95" t="s">
        <v>47</v>
      </c>
      <c r="W87" s="96" t="s">
        <v>47</v>
      </c>
      <c r="X87" s="97">
        <v>1.3332999999999999</v>
      </c>
      <c r="Y87" s="88" t="b">
        <f t="shared" si="22"/>
        <v>0</v>
      </c>
      <c r="Z87" s="110" t="b">
        <f t="shared" si="27"/>
        <v>0</v>
      </c>
      <c r="AA87" s="101" t="b">
        <f t="shared" si="23"/>
        <v>0</v>
      </c>
    </row>
    <row r="88" spans="1:27" x14ac:dyDescent="0.25">
      <c r="A88" s="89" t="s">
        <v>48</v>
      </c>
      <c r="B88" s="90" t="s">
        <v>48</v>
      </c>
      <c r="C88" s="91">
        <v>0.83333000000000002</v>
      </c>
      <c r="D88" s="88" t="b">
        <f t="shared" si="16"/>
        <v>0</v>
      </c>
      <c r="E88" s="109" t="b">
        <f t="shared" si="24"/>
        <v>0</v>
      </c>
      <c r="F88" s="102" t="b">
        <f t="shared" si="17"/>
        <v>0</v>
      </c>
      <c r="H88" s="89" t="s">
        <v>48</v>
      </c>
      <c r="I88" s="90" t="s">
        <v>40</v>
      </c>
      <c r="J88" s="91">
        <v>0.14285999999999999</v>
      </c>
      <c r="K88" s="88" t="b">
        <f t="shared" si="18"/>
        <v>1</v>
      </c>
      <c r="L88" s="109" t="b">
        <f t="shared" si="25"/>
        <v>0</v>
      </c>
      <c r="M88" s="102" t="b">
        <f t="shared" si="19"/>
        <v>0</v>
      </c>
      <c r="O88" s="89" t="s">
        <v>48</v>
      </c>
      <c r="P88" s="90" t="s">
        <v>48</v>
      </c>
      <c r="Q88" s="91">
        <v>0.8</v>
      </c>
      <c r="R88" s="88" t="b">
        <f t="shared" si="20"/>
        <v>0</v>
      </c>
      <c r="S88" s="109" t="b">
        <f t="shared" si="26"/>
        <v>0</v>
      </c>
      <c r="T88" s="102" t="b">
        <f t="shared" si="21"/>
        <v>0</v>
      </c>
      <c r="V88" s="89" t="s">
        <v>48</v>
      </c>
      <c r="W88" s="90" t="s">
        <v>48</v>
      </c>
      <c r="X88" s="91">
        <v>1.3332999999999999</v>
      </c>
      <c r="Y88" s="88" t="b">
        <f t="shared" si="22"/>
        <v>0</v>
      </c>
      <c r="Z88" s="109" t="b">
        <f t="shared" si="27"/>
        <v>0</v>
      </c>
      <c r="AA88" s="102" t="b">
        <f t="shared" si="23"/>
        <v>0</v>
      </c>
    </row>
    <row r="89" spans="1:27" x14ac:dyDescent="0.25">
      <c r="A89" s="92" t="s">
        <v>48</v>
      </c>
      <c r="B89" s="93" t="s">
        <v>48</v>
      </c>
      <c r="C89" s="94">
        <v>0.71428999999999998</v>
      </c>
      <c r="D89" s="88" t="b">
        <f t="shared" si="16"/>
        <v>0</v>
      </c>
      <c r="E89" s="110" t="b">
        <f t="shared" si="24"/>
        <v>0</v>
      </c>
      <c r="F89" s="101" t="b">
        <f t="shared" si="17"/>
        <v>0</v>
      </c>
      <c r="H89" s="92" t="s">
        <v>48</v>
      </c>
      <c r="I89" s="93" t="s">
        <v>40</v>
      </c>
      <c r="J89" s="94">
        <v>0.1875</v>
      </c>
      <c r="K89" s="88" t="b">
        <f t="shared" si="18"/>
        <v>1</v>
      </c>
      <c r="L89" s="110" t="b">
        <f t="shared" si="25"/>
        <v>0</v>
      </c>
      <c r="M89" s="101" t="b">
        <f t="shared" si="19"/>
        <v>0</v>
      </c>
      <c r="O89" s="92" t="s">
        <v>48</v>
      </c>
      <c r="P89" s="93" t="s">
        <v>48</v>
      </c>
      <c r="Q89" s="94">
        <v>0.66666999999999998</v>
      </c>
      <c r="R89" s="88" t="b">
        <f t="shared" si="20"/>
        <v>0</v>
      </c>
      <c r="S89" s="110" t="b">
        <f t="shared" si="26"/>
        <v>0</v>
      </c>
      <c r="T89" s="101" t="b">
        <f t="shared" si="21"/>
        <v>0</v>
      </c>
      <c r="V89" s="92" t="s">
        <v>48</v>
      </c>
      <c r="W89" s="93" t="s">
        <v>48</v>
      </c>
      <c r="X89" s="94">
        <v>1</v>
      </c>
      <c r="Y89" s="88" t="b">
        <f t="shared" si="22"/>
        <v>0</v>
      </c>
      <c r="Z89" s="110" t="b">
        <f t="shared" si="27"/>
        <v>0</v>
      </c>
      <c r="AA89" s="101" t="b">
        <f t="shared" si="23"/>
        <v>0</v>
      </c>
    </row>
    <row r="90" spans="1:27" x14ac:dyDescent="0.25">
      <c r="A90" s="92" t="s">
        <v>48</v>
      </c>
      <c r="B90" s="93" t="s">
        <v>48</v>
      </c>
      <c r="C90" s="94">
        <v>1</v>
      </c>
      <c r="D90" s="88" t="b">
        <f t="shared" si="16"/>
        <v>0</v>
      </c>
      <c r="E90" s="110" t="b">
        <f t="shared" si="24"/>
        <v>0</v>
      </c>
      <c r="F90" s="101" t="b">
        <f t="shared" si="17"/>
        <v>0</v>
      </c>
      <c r="H90" s="92" t="s">
        <v>48</v>
      </c>
      <c r="I90" s="93" t="s">
        <v>44</v>
      </c>
      <c r="J90" s="94">
        <v>0.15789</v>
      </c>
      <c r="K90" s="88" t="b">
        <f t="shared" si="18"/>
        <v>1</v>
      </c>
      <c r="L90" s="110" t="b">
        <f t="shared" si="25"/>
        <v>0</v>
      </c>
      <c r="M90" s="101" t="b">
        <f t="shared" si="19"/>
        <v>0</v>
      </c>
      <c r="O90" s="92" t="s">
        <v>48</v>
      </c>
      <c r="P90" s="93" t="s">
        <v>48</v>
      </c>
      <c r="Q90" s="94">
        <v>1</v>
      </c>
      <c r="R90" s="88" t="b">
        <f t="shared" si="20"/>
        <v>0</v>
      </c>
      <c r="S90" s="110" t="b">
        <f t="shared" si="26"/>
        <v>0</v>
      </c>
      <c r="T90" s="101" t="b">
        <f t="shared" si="21"/>
        <v>0</v>
      </c>
      <c r="V90" s="92" t="s">
        <v>48</v>
      </c>
      <c r="W90" s="93" t="s">
        <v>48</v>
      </c>
      <c r="X90" s="94">
        <v>1.3332999999999999</v>
      </c>
      <c r="Y90" s="88" t="b">
        <f t="shared" si="22"/>
        <v>0</v>
      </c>
      <c r="Z90" s="110" t="b">
        <f t="shared" si="27"/>
        <v>0</v>
      </c>
      <c r="AA90" s="101" t="b">
        <f t="shared" si="23"/>
        <v>0</v>
      </c>
    </row>
    <row r="91" spans="1:27" x14ac:dyDescent="0.25">
      <c r="A91" s="92" t="s">
        <v>48</v>
      </c>
      <c r="B91" s="93" t="s">
        <v>48</v>
      </c>
      <c r="C91" s="94">
        <v>1</v>
      </c>
      <c r="D91" s="88" t="b">
        <f t="shared" si="16"/>
        <v>0</v>
      </c>
      <c r="E91" s="110" t="b">
        <f t="shared" si="24"/>
        <v>0</v>
      </c>
      <c r="F91" s="101" t="b">
        <f t="shared" si="17"/>
        <v>0</v>
      </c>
      <c r="H91" s="92" t="s">
        <v>48</v>
      </c>
      <c r="I91" s="93" t="s">
        <v>40</v>
      </c>
      <c r="J91" s="94">
        <v>0.16667000000000001</v>
      </c>
      <c r="K91" s="88" t="b">
        <f t="shared" si="18"/>
        <v>1</v>
      </c>
      <c r="L91" s="110" t="b">
        <f t="shared" si="25"/>
        <v>0</v>
      </c>
      <c r="M91" s="101" t="b">
        <f t="shared" si="19"/>
        <v>0</v>
      </c>
      <c r="O91" s="92" t="s">
        <v>48</v>
      </c>
      <c r="P91" s="93" t="s">
        <v>48</v>
      </c>
      <c r="Q91" s="94">
        <v>1</v>
      </c>
      <c r="R91" s="88" t="b">
        <f t="shared" si="20"/>
        <v>0</v>
      </c>
      <c r="S91" s="110" t="b">
        <f t="shared" si="26"/>
        <v>0</v>
      </c>
      <c r="T91" s="101" t="b">
        <f t="shared" si="21"/>
        <v>0</v>
      </c>
      <c r="V91" s="92" t="s">
        <v>48</v>
      </c>
      <c r="W91" s="93" t="s">
        <v>48</v>
      </c>
      <c r="X91" s="94">
        <v>1.3332999999999999</v>
      </c>
      <c r="Y91" s="88" t="b">
        <f t="shared" si="22"/>
        <v>0</v>
      </c>
      <c r="Z91" s="110" t="b">
        <f t="shared" si="27"/>
        <v>0</v>
      </c>
      <c r="AA91" s="101" t="b">
        <f t="shared" si="23"/>
        <v>0</v>
      </c>
    </row>
    <row r="92" spans="1:27" x14ac:dyDescent="0.25">
      <c r="A92" s="92" t="s">
        <v>48</v>
      </c>
      <c r="B92" s="93" t="s">
        <v>48</v>
      </c>
      <c r="C92" s="94">
        <v>1</v>
      </c>
      <c r="D92" s="88" t="b">
        <f t="shared" si="16"/>
        <v>0</v>
      </c>
      <c r="E92" s="110" t="b">
        <f t="shared" si="24"/>
        <v>0</v>
      </c>
      <c r="F92" s="101" t="b">
        <f t="shared" si="17"/>
        <v>0</v>
      </c>
      <c r="H92" s="92" t="s">
        <v>48</v>
      </c>
      <c r="I92" s="93" t="s">
        <v>44</v>
      </c>
      <c r="J92" s="94">
        <v>0.15789</v>
      </c>
      <c r="K92" s="88" t="b">
        <f t="shared" si="18"/>
        <v>1</v>
      </c>
      <c r="L92" s="110" t="b">
        <f t="shared" si="25"/>
        <v>0</v>
      </c>
      <c r="M92" s="101" t="b">
        <f t="shared" si="19"/>
        <v>0</v>
      </c>
      <c r="O92" s="92" t="s">
        <v>48</v>
      </c>
      <c r="P92" s="93" t="s">
        <v>48</v>
      </c>
      <c r="Q92" s="94">
        <v>1</v>
      </c>
      <c r="R92" s="88" t="b">
        <f t="shared" si="20"/>
        <v>0</v>
      </c>
      <c r="S92" s="110" t="b">
        <f t="shared" si="26"/>
        <v>0</v>
      </c>
      <c r="T92" s="101" t="b">
        <f t="shared" si="21"/>
        <v>0</v>
      </c>
      <c r="V92" s="92" t="s">
        <v>48</v>
      </c>
      <c r="W92" s="93" t="s">
        <v>48</v>
      </c>
      <c r="X92" s="94">
        <v>1.3332999999999999</v>
      </c>
      <c r="Y92" s="88" t="b">
        <f t="shared" si="22"/>
        <v>0</v>
      </c>
      <c r="Z92" s="110" t="b">
        <f t="shared" si="27"/>
        <v>0</v>
      </c>
      <c r="AA92" s="101" t="b">
        <f t="shared" si="23"/>
        <v>0</v>
      </c>
    </row>
    <row r="93" spans="1:27" x14ac:dyDescent="0.25">
      <c r="A93" s="92" t="s">
        <v>48</v>
      </c>
      <c r="B93" s="93" t="s">
        <v>48</v>
      </c>
      <c r="C93" s="94">
        <v>1</v>
      </c>
      <c r="D93" s="88" t="b">
        <f t="shared" si="16"/>
        <v>0</v>
      </c>
      <c r="E93" s="110" t="b">
        <f t="shared" si="24"/>
        <v>0</v>
      </c>
      <c r="F93" s="101" t="b">
        <f t="shared" si="17"/>
        <v>0</v>
      </c>
      <c r="H93" s="92" t="s">
        <v>48</v>
      </c>
      <c r="I93" s="93" t="s">
        <v>43</v>
      </c>
      <c r="J93" s="94">
        <v>0.14285999999999999</v>
      </c>
      <c r="K93" s="88" t="b">
        <f t="shared" si="18"/>
        <v>1</v>
      </c>
      <c r="L93" s="110" t="b">
        <f t="shared" si="25"/>
        <v>0</v>
      </c>
      <c r="M93" s="101" t="b">
        <f t="shared" si="19"/>
        <v>0</v>
      </c>
      <c r="O93" s="92" t="s">
        <v>48</v>
      </c>
      <c r="P93" s="93" t="s">
        <v>48</v>
      </c>
      <c r="Q93" s="94">
        <v>1</v>
      </c>
      <c r="R93" s="88" t="b">
        <f t="shared" si="20"/>
        <v>0</v>
      </c>
      <c r="S93" s="110" t="b">
        <f t="shared" si="26"/>
        <v>0</v>
      </c>
      <c r="T93" s="101" t="b">
        <f t="shared" si="21"/>
        <v>0</v>
      </c>
      <c r="V93" s="92" t="s">
        <v>48</v>
      </c>
      <c r="W93" s="93" t="s">
        <v>48</v>
      </c>
      <c r="X93" s="94">
        <v>1.3332999999999999</v>
      </c>
      <c r="Y93" s="88" t="b">
        <f t="shared" si="22"/>
        <v>0</v>
      </c>
      <c r="Z93" s="110" t="b">
        <f t="shared" si="27"/>
        <v>0</v>
      </c>
      <c r="AA93" s="101" t="b">
        <f t="shared" si="23"/>
        <v>0</v>
      </c>
    </row>
    <row r="94" spans="1:27" x14ac:dyDescent="0.25">
      <c r="A94" s="92" t="s">
        <v>48</v>
      </c>
      <c r="B94" s="93" t="s">
        <v>48</v>
      </c>
      <c r="C94" s="94">
        <v>0.83333000000000002</v>
      </c>
      <c r="D94" s="88" t="b">
        <f t="shared" si="16"/>
        <v>0</v>
      </c>
      <c r="E94" s="110" t="b">
        <f t="shared" si="24"/>
        <v>0</v>
      </c>
      <c r="F94" s="101" t="b">
        <f t="shared" si="17"/>
        <v>0</v>
      </c>
      <c r="H94" s="92" t="s">
        <v>48</v>
      </c>
      <c r="I94" s="93" t="s">
        <v>44</v>
      </c>
      <c r="J94" s="94">
        <v>0.14285999999999999</v>
      </c>
      <c r="K94" s="88" t="b">
        <f t="shared" si="18"/>
        <v>1</v>
      </c>
      <c r="L94" s="110" t="b">
        <f t="shared" si="25"/>
        <v>0</v>
      </c>
      <c r="M94" s="101" t="b">
        <f t="shared" si="19"/>
        <v>0</v>
      </c>
      <c r="O94" s="92" t="s">
        <v>48</v>
      </c>
      <c r="P94" s="93" t="s">
        <v>48</v>
      </c>
      <c r="Q94" s="94">
        <v>0.8</v>
      </c>
      <c r="R94" s="88" t="b">
        <f t="shared" si="20"/>
        <v>0</v>
      </c>
      <c r="S94" s="110" t="b">
        <f t="shared" si="26"/>
        <v>0</v>
      </c>
      <c r="T94" s="101" t="b">
        <f t="shared" si="21"/>
        <v>0</v>
      </c>
      <c r="V94" s="92" t="s">
        <v>48</v>
      </c>
      <c r="W94" s="93" t="s">
        <v>48</v>
      </c>
      <c r="X94" s="94">
        <v>1.3332999999999999</v>
      </c>
      <c r="Y94" s="88" t="b">
        <f t="shared" si="22"/>
        <v>0</v>
      </c>
      <c r="Z94" s="110" t="b">
        <f t="shared" si="27"/>
        <v>0</v>
      </c>
      <c r="AA94" s="101" t="b">
        <f t="shared" si="23"/>
        <v>0</v>
      </c>
    </row>
    <row r="95" spans="1:27" x14ac:dyDescent="0.25">
      <c r="A95" s="92" t="s">
        <v>48</v>
      </c>
      <c r="B95" s="93" t="s">
        <v>48</v>
      </c>
      <c r="C95" s="94">
        <v>1</v>
      </c>
      <c r="D95" s="88" t="b">
        <f t="shared" si="16"/>
        <v>0</v>
      </c>
      <c r="E95" s="110" t="b">
        <f t="shared" si="24"/>
        <v>0</v>
      </c>
      <c r="F95" s="101" t="b">
        <f t="shared" si="17"/>
        <v>0</v>
      </c>
      <c r="H95" s="92" t="s">
        <v>48</v>
      </c>
      <c r="I95" s="93" t="s">
        <v>40</v>
      </c>
      <c r="J95" s="94">
        <v>0.17646999999999999</v>
      </c>
      <c r="K95" s="88" t="b">
        <f t="shared" si="18"/>
        <v>1</v>
      </c>
      <c r="L95" s="110" t="b">
        <f t="shared" si="25"/>
        <v>0</v>
      </c>
      <c r="M95" s="101" t="b">
        <f t="shared" si="19"/>
        <v>0</v>
      </c>
      <c r="O95" s="92" t="s">
        <v>48</v>
      </c>
      <c r="P95" s="93" t="s">
        <v>48</v>
      </c>
      <c r="Q95" s="94">
        <v>1</v>
      </c>
      <c r="R95" s="88" t="b">
        <f t="shared" si="20"/>
        <v>0</v>
      </c>
      <c r="S95" s="110" t="b">
        <f t="shared" si="26"/>
        <v>0</v>
      </c>
      <c r="T95" s="101" t="b">
        <f t="shared" si="21"/>
        <v>0</v>
      </c>
      <c r="V95" s="92" t="s">
        <v>48</v>
      </c>
      <c r="W95" s="93" t="s">
        <v>48</v>
      </c>
      <c r="X95" s="94">
        <v>1.3332999999999999</v>
      </c>
      <c r="Y95" s="88" t="b">
        <f t="shared" si="22"/>
        <v>0</v>
      </c>
      <c r="Z95" s="110" t="b">
        <f t="shared" si="27"/>
        <v>0</v>
      </c>
      <c r="AA95" s="101" t="b">
        <f t="shared" si="23"/>
        <v>0</v>
      </c>
    </row>
    <row r="96" spans="1:27" x14ac:dyDescent="0.25">
      <c r="A96" s="92" t="s">
        <v>48</v>
      </c>
      <c r="B96" s="93" t="s">
        <v>48</v>
      </c>
      <c r="C96" s="94">
        <v>0.625</v>
      </c>
      <c r="D96" s="88" t="b">
        <f t="shared" si="16"/>
        <v>0</v>
      </c>
      <c r="E96" s="110" t="b">
        <f t="shared" si="24"/>
        <v>0</v>
      </c>
      <c r="F96" s="101" t="b">
        <f t="shared" si="17"/>
        <v>0</v>
      </c>
      <c r="H96" s="92" t="s">
        <v>48</v>
      </c>
      <c r="I96" s="93" t="s">
        <v>40</v>
      </c>
      <c r="J96" s="94">
        <v>0.15</v>
      </c>
      <c r="K96" s="88" t="b">
        <f t="shared" si="18"/>
        <v>1</v>
      </c>
      <c r="L96" s="110" t="b">
        <f t="shared" si="25"/>
        <v>0</v>
      </c>
      <c r="M96" s="101" t="b">
        <f t="shared" si="19"/>
        <v>0</v>
      </c>
      <c r="O96" s="92" t="s">
        <v>48</v>
      </c>
      <c r="P96" s="93" t="s">
        <v>48</v>
      </c>
      <c r="Q96" s="94">
        <v>0.57142999999999999</v>
      </c>
      <c r="R96" s="88" t="b">
        <f t="shared" si="20"/>
        <v>0</v>
      </c>
      <c r="S96" s="110" t="b">
        <f t="shared" si="26"/>
        <v>0</v>
      </c>
      <c r="T96" s="101" t="b">
        <f t="shared" si="21"/>
        <v>0</v>
      </c>
      <c r="V96" s="92" t="s">
        <v>48</v>
      </c>
      <c r="W96" s="93" t="s">
        <v>48</v>
      </c>
      <c r="X96" s="94">
        <v>1</v>
      </c>
      <c r="Y96" s="88" t="b">
        <f t="shared" si="22"/>
        <v>0</v>
      </c>
      <c r="Z96" s="110" t="b">
        <f t="shared" si="27"/>
        <v>0</v>
      </c>
      <c r="AA96" s="101" t="b">
        <f t="shared" si="23"/>
        <v>0</v>
      </c>
    </row>
    <row r="97" spans="1:27" ht="15.75" thickBot="1" x14ac:dyDescent="0.3">
      <c r="A97" s="95" t="s">
        <v>48</v>
      </c>
      <c r="B97" s="96" t="s">
        <v>48</v>
      </c>
      <c r="C97" s="97">
        <v>0.83333000000000002</v>
      </c>
      <c r="D97" s="88" t="b">
        <f t="shared" si="16"/>
        <v>0</v>
      </c>
      <c r="E97" s="111" t="b">
        <f t="shared" si="24"/>
        <v>0</v>
      </c>
      <c r="F97" s="103" t="b">
        <f t="shared" si="17"/>
        <v>0</v>
      </c>
      <c r="H97" s="95" t="s">
        <v>48</v>
      </c>
      <c r="I97" s="96" t="s">
        <v>42</v>
      </c>
      <c r="J97" s="97">
        <v>0.15</v>
      </c>
      <c r="K97" s="88" t="b">
        <f t="shared" si="18"/>
        <v>1</v>
      </c>
      <c r="L97" s="111" t="b">
        <f t="shared" si="25"/>
        <v>0</v>
      </c>
      <c r="M97" s="103" t="b">
        <f t="shared" si="19"/>
        <v>0</v>
      </c>
      <c r="O97" s="95" t="s">
        <v>48</v>
      </c>
      <c r="P97" s="96" t="s">
        <v>48</v>
      </c>
      <c r="Q97" s="97">
        <v>0.8</v>
      </c>
      <c r="R97" s="88" t="b">
        <f t="shared" si="20"/>
        <v>0</v>
      </c>
      <c r="S97" s="111" t="b">
        <f t="shared" si="26"/>
        <v>0</v>
      </c>
      <c r="T97" s="103" t="b">
        <f t="shared" si="21"/>
        <v>0</v>
      </c>
      <c r="V97" s="95" t="s">
        <v>48</v>
      </c>
      <c r="W97" s="96" t="s">
        <v>48</v>
      </c>
      <c r="X97" s="97">
        <v>1.3332999999999999</v>
      </c>
      <c r="Y97" s="88" t="b">
        <f t="shared" si="22"/>
        <v>0</v>
      </c>
      <c r="Z97" s="111" t="b">
        <f t="shared" si="27"/>
        <v>0</v>
      </c>
      <c r="AA97" s="103" t="b">
        <f t="shared" si="23"/>
        <v>0</v>
      </c>
    </row>
    <row r="98" spans="1:27" x14ac:dyDescent="0.25">
      <c r="A98" s="89" t="s">
        <v>49</v>
      </c>
      <c r="B98" s="90" t="s">
        <v>43</v>
      </c>
      <c r="C98" s="91">
        <v>0.45455000000000001</v>
      </c>
      <c r="D98" s="88" t="b">
        <f t="shared" si="16"/>
        <v>1</v>
      </c>
      <c r="E98" s="109" t="b">
        <f t="shared" si="24"/>
        <v>0</v>
      </c>
      <c r="F98" s="102" t="b">
        <f t="shared" si="17"/>
        <v>0</v>
      </c>
      <c r="H98" s="89" t="s">
        <v>49</v>
      </c>
      <c r="I98" s="90" t="s">
        <v>42</v>
      </c>
      <c r="J98" s="91">
        <v>0.23077</v>
      </c>
      <c r="K98" s="88" t="b">
        <f t="shared" si="18"/>
        <v>1</v>
      </c>
      <c r="L98" s="109" t="b">
        <f t="shared" si="25"/>
        <v>0</v>
      </c>
      <c r="M98" s="102" t="b">
        <f t="shared" si="19"/>
        <v>0</v>
      </c>
      <c r="O98" s="89" t="s">
        <v>49</v>
      </c>
      <c r="P98" s="90" t="s">
        <v>43</v>
      </c>
      <c r="Q98" s="91">
        <v>0.5</v>
      </c>
      <c r="R98" s="88" t="b">
        <f t="shared" si="20"/>
        <v>1</v>
      </c>
      <c r="S98" s="109" t="b">
        <f t="shared" si="26"/>
        <v>0</v>
      </c>
      <c r="T98" s="102" t="b">
        <f t="shared" si="21"/>
        <v>0</v>
      </c>
      <c r="V98" s="89" t="s">
        <v>49</v>
      </c>
      <c r="W98" s="90" t="s">
        <v>43</v>
      </c>
      <c r="X98" s="91">
        <v>0.8</v>
      </c>
      <c r="Y98" s="88" t="b">
        <f t="shared" si="22"/>
        <v>1</v>
      </c>
      <c r="Z98" s="109" t="b">
        <f t="shared" si="27"/>
        <v>1</v>
      </c>
      <c r="AA98" s="102" t="b">
        <f t="shared" si="23"/>
        <v>0</v>
      </c>
    </row>
    <row r="99" spans="1:27" x14ac:dyDescent="0.25">
      <c r="A99" s="92" t="s">
        <v>49</v>
      </c>
      <c r="B99" s="93" t="s">
        <v>49</v>
      </c>
      <c r="C99" s="94">
        <v>0.83333000000000002</v>
      </c>
      <c r="D99" s="88" t="b">
        <f t="shared" si="16"/>
        <v>0</v>
      </c>
      <c r="E99" s="110" t="b">
        <f t="shared" si="24"/>
        <v>0</v>
      </c>
      <c r="F99" s="101" t="b">
        <f t="shared" si="17"/>
        <v>0</v>
      </c>
      <c r="H99" s="92" t="s">
        <v>49</v>
      </c>
      <c r="I99" s="93" t="s">
        <v>43</v>
      </c>
      <c r="J99" s="94">
        <v>0.23077</v>
      </c>
      <c r="K99" s="88" t="b">
        <f t="shared" si="18"/>
        <v>1</v>
      </c>
      <c r="L99" s="110" t="b">
        <f t="shared" si="25"/>
        <v>0</v>
      </c>
      <c r="M99" s="101" t="b">
        <f t="shared" si="19"/>
        <v>0</v>
      </c>
      <c r="O99" s="92" t="s">
        <v>49</v>
      </c>
      <c r="P99" s="93" t="s">
        <v>49</v>
      </c>
      <c r="Q99" s="94">
        <v>0.8</v>
      </c>
      <c r="R99" s="88" t="b">
        <f t="shared" si="20"/>
        <v>0</v>
      </c>
      <c r="S99" s="110" t="b">
        <f t="shared" si="26"/>
        <v>0</v>
      </c>
      <c r="T99" s="101" t="b">
        <f t="shared" si="21"/>
        <v>0</v>
      </c>
      <c r="V99" s="92" t="s">
        <v>49</v>
      </c>
      <c r="W99" s="93" t="s">
        <v>49</v>
      </c>
      <c r="X99" s="94">
        <v>1.3332999999999999</v>
      </c>
      <c r="Y99" s="88" t="b">
        <f t="shared" si="22"/>
        <v>0</v>
      </c>
      <c r="Z99" s="110" t="b">
        <f t="shared" si="27"/>
        <v>0</v>
      </c>
      <c r="AA99" s="101" t="b">
        <f t="shared" si="23"/>
        <v>0</v>
      </c>
    </row>
    <row r="100" spans="1:27" x14ac:dyDescent="0.25">
      <c r="A100" s="92" t="s">
        <v>49</v>
      </c>
      <c r="B100" s="93" t="s">
        <v>49</v>
      </c>
      <c r="C100" s="94">
        <v>0.625</v>
      </c>
      <c r="D100" s="88" t="b">
        <f t="shared" si="16"/>
        <v>0</v>
      </c>
      <c r="E100" s="110" t="b">
        <f t="shared" si="24"/>
        <v>0</v>
      </c>
      <c r="F100" s="101" t="b">
        <f t="shared" si="17"/>
        <v>0</v>
      </c>
      <c r="H100" s="92" t="s">
        <v>49</v>
      </c>
      <c r="I100" s="93" t="s">
        <v>42</v>
      </c>
      <c r="J100" s="94">
        <v>0.21429000000000001</v>
      </c>
      <c r="K100" s="88" t="b">
        <f t="shared" si="18"/>
        <v>1</v>
      </c>
      <c r="L100" s="110" t="b">
        <f t="shared" si="25"/>
        <v>0</v>
      </c>
      <c r="M100" s="101" t="b">
        <f t="shared" si="19"/>
        <v>0</v>
      </c>
      <c r="O100" s="92" t="s">
        <v>49</v>
      </c>
      <c r="P100" s="93" t="s">
        <v>49</v>
      </c>
      <c r="Q100" s="94">
        <v>0.57142999999999999</v>
      </c>
      <c r="R100" s="88" t="b">
        <f t="shared" si="20"/>
        <v>0</v>
      </c>
      <c r="S100" s="110" t="b">
        <f t="shared" si="26"/>
        <v>0</v>
      </c>
      <c r="T100" s="101" t="b">
        <f t="shared" si="21"/>
        <v>0</v>
      </c>
      <c r="V100" s="92" t="s">
        <v>49</v>
      </c>
      <c r="W100" s="93" t="s">
        <v>49</v>
      </c>
      <c r="X100" s="94">
        <v>1.3332999999999999</v>
      </c>
      <c r="Y100" s="88" t="b">
        <f t="shared" si="22"/>
        <v>0</v>
      </c>
      <c r="Z100" s="110" t="b">
        <f t="shared" si="27"/>
        <v>0</v>
      </c>
      <c r="AA100" s="101" t="b">
        <f t="shared" si="23"/>
        <v>0</v>
      </c>
    </row>
    <row r="101" spans="1:27" x14ac:dyDescent="0.25">
      <c r="A101" s="92" t="s">
        <v>49</v>
      </c>
      <c r="B101" s="93" t="s">
        <v>43</v>
      </c>
      <c r="C101" s="94">
        <v>0.45455000000000001</v>
      </c>
      <c r="D101" s="88" t="b">
        <f t="shared" si="16"/>
        <v>1</v>
      </c>
      <c r="E101" s="110" t="b">
        <f t="shared" si="24"/>
        <v>0</v>
      </c>
      <c r="F101" s="101" t="b">
        <f t="shared" si="17"/>
        <v>0</v>
      </c>
      <c r="H101" s="92" t="s">
        <v>49</v>
      </c>
      <c r="I101" s="93" t="s">
        <v>43</v>
      </c>
      <c r="J101" s="94">
        <v>0.23077</v>
      </c>
      <c r="K101" s="88" t="b">
        <f t="shared" si="18"/>
        <v>1</v>
      </c>
      <c r="L101" s="110" t="b">
        <f t="shared" si="25"/>
        <v>0</v>
      </c>
      <c r="M101" s="101" t="b">
        <f t="shared" si="19"/>
        <v>0</v>
      </c>
      <c r="O101" s="92" t="s">
        <v>49</v>
      </c>
      <c r="P101" s="93" t="s">
        <v>43</v>
      </c>
      <c r="Q101" s="94">
        <v>0.5</v>
      </c>
      <c r="R101" s="88" t="b">
        <f t="shared" si="20"/>
        <v>1</v>
      </c>
      <c r="S101" s="110" t="b">
        <f t="shared" si="26"/>
        <v>0</v>
      </c>
      <c r="T101" s="101" t="b">
        <f t="shared" si="21"/>
        <v>0</v>
      </c>
      <c r="V101" s="92" t="s">
        <v>49</v>
      </c>
      <c r="W101" s="93" t="s">
        <v>43</v>
      </c>
      <c r="X101" s="94">
        <v>0.57142999999999999</v>
      </c>
      <c r="Y101" s="88" t="b">
        <f t="shared" si="22"/>
        <v>1</v>
      </c>
      <c r="Z101" s="110" t="b">
        <f t="shared" si="27"/>
        <v>1</v>
      </c>
      <c r="AA101" s="101" t="b">
        <f t="shared" si="23"/>
        <v>0</v>
      </c>
    </row>
    <row r="102" spans="1:27" x14ac:dyDescent="0.25">
      <c r="A102" s="92" t="s">
        <v>49</v>
      </c>
      <c r="B102" s="93" t="s">
        <v>42</v>
      </c>
      <c r="C102" s="94">
        <v>0.35714000000000001</v>
      </c>
      <c r="D102" s="88" t="b">
        <f t="shared" si="16"/>
        <v>1</v>
      </c>
      <c r="E102" s="110" t="b">
        <f t="shared" si="24"/>
        <v>0</v>
      </c>
      <c r="F102" s="101" t="b">
        <f t="shared" si="17"/>
        <v>0</v>
      </c>
      <c r="H102" s="92" t="s">
        <v>49</v>
      </c>
      <c r="I102" s="93" t="s">
        <v>42</v>
      </c>
      <c r="J102" s="94">
        <v>0.25</v>
      </c>
      <c r="K102" s="88" t="b">
        <f t="shared" si="18"/>
        <v>1</v>
      </c>
      <c r="L102" s="110" t="b">
        <f t="shared" si="25"/>
        <v>0</v>
      </c>
      <c r="M102" s="101" t="b">
        <f t="shared" si="19"/>
        <v>0</v>
      </c>
      <c r="O102" s="92" t="s">
        <v>49</v>
      </c>
      <c r="P102" s="93" t="s">
        <v>43</v>
      </c>
      <c r="Q102" s="94">
        <v>0.36364000000000002</v>
      </c>
      <c r="R102" s="88" t="b">
        <f t="shared" si="20"/>
        <v>1</v>
      </c>
      <c r="S102" s="110" t="b">
        <f t="shared" si="26"/>
        <v>0</v>
      </c>
      <c r="T102" s="101" t="b">
        <f t="shared" si="21"/>
        <v>0</v>
      </c>
      <c r="V102" s="92" t="s">
        <v>49</v>
      </c>
      <c r="W102" s="93" t="s">
        <v>49</v>
      </c>
      <c r="X102" s="94">
        <v>0.66666999999999998</v>
      </c>
      <c r="Y102" s="88" t="b">
        <f t="shared" si="22"/>
        <v>0</v>
      </c>
      <c r="Z102" s="110" t="b">
        <f t="shared" si="27"/>
        <v>0</v>
      </c>
      <c r="AA102" s="101" t="b">
        <f t="shared" si="23"/>
        <v>0</v>
      </c>
    </row>
    <row r="103" spans="1:27" x14ac:dyDescent="0.25">
      <c r="A103" s="92" t="s">
        <v>49</v>
      </c>
      <c r="B103" s="93" t="s">
        <v>42</v>
      </c>
      <c r="C103" s="94">
        <v>0.55556000000000005</v>
      </c>
      <c r="D103" s="88" t="b">
        <f t="shared" si="16"/>
        <v>1</v>
      </c>
      <c r="E103" s="110" t="b">
        <f t="shared" si="24"/>
        <v>1</v>
      </c>
      <c r="F103" s="101" t="b">
        <f t="shared" si="17"/>
        <v>0</v>
      </c>
      <c r="H103" s="92" t="s">
        <v>49</v>
      </c>
      <c r="I103" s="93" t="s">
        <v>42</v>
      </c>
      <c r="J103" s="94">
        <v>0.33333000000000002</v>
      </c>
      <c r="K103" s="88" t="b">
        <f t="shared" si="18"/>
        <v>1</v>
      </c>
      <c r="L103" s="110" t="b">
        <f t="shared" si="25"/>
        <v>0</v>
      </c>
      <c r="M103" s="101" t="b">
        <f t="shared" si="19"/>
        <v>0</v>
      </c>
      <c r="O103" s="92" t="s">
        <v>49</v>
      </c>
      <c r="P103" s="93" t="s">
        <v>42</v>
      </c>
      <c r="Q103" s="94">
        <v>0.66666999999999998</v>
      </c>
      <c r="R103" s="88" t="b">
        <f t="shared" si="20"/>
        <v>1</v>
      </c>
      <c r="S103" s="110" t="b">
        <f t="shared" si="26"/>
        <v>1</v>
      </c>
      <c r="T103" s="101" t="b">
        <f t="shared" si="21"/>
        <v>0</v>
      </c>
      <c r="V103" s="92" t="s">
        <v>49</v>
      </c>
      <c r="W103" s="93" t="s">
        <v>42</v>
      </c>
      <c r="X103" s="94">
        <v>1</v>
      </c>
      <c r="Y103" s="88" t="b">
        <f t="shared" si="22"/>
        <v>1</v>
      </c>
      <c r="Z103" s="110" t="b">
        <f t="shared" si="27"/>
        <v>1</v>
      </c>
      <c r="AA103" s="101" t="b">
        <f t="shared" si="23"/>
        <v>0</v>
      </c>
    </row>
    <row r="104" spans="1:27" x14ac:dyDescent="0.25">
      <c r="A104" s="92" t="s">
        <v>49</v>
      </c>
      <c r="B104" s="93" t="s">
        <v>42</v>
      </c>
      <c r="C104" s="94">
        <v>0.71428999999999998</v>
      </c>
      <c r="D104" s="88" t="b">
        <f t="shared" si="16"/>
        <v>1</v>
      </c>
      <c r="E104" s="110" t="b">
        <f t="shared" si="24"/>
        <v>1</v>
      </c>
      <c r="F104" s="101" t="b">
        <f t="shared" si="17"/>
        <v>0</v>
      </c>
      <c r="H104" s="92" t="s">
        <v>49</v>
      </c>
      <c r="I104" s="93" t="s">
        <v>42</v>
      </c>
      <c r="J104" s="94">
        <v>0.33333000000000002</v>
      </c>
      <c r="K104" s="88" t="b">
        <f t="shared" si="18"/>
        <v>1</v>
      </c>
      <c r="L104" s="110" t="b">
        <f t="shared" si="25"/>
        <v>0</v>
      </c>
      <c r="M104" s="101" t="b">
        <f t="shared" si="19"/>
        <v>0</v>
      </c>
      <c r="O104" s="92" t="s">
        <v>49</v>
      </c>
      <c r="P104" s="93" t="s">
        <v>42</v>
      </c>
      <c r="Q104" s="94">
        <v>0.66666999999999998</v>
      </c>
      <c r="R104" s="88" t="b">
        <f t="shared" si="20"/>
        <v>1</v>
      </c>
      <c r="S104" s="110" t="b">
        <f t="shared" si="26"/>
        <v>1</v>
      </c>
      <c r="T104" s="101" t="b">
        <f t="shared" si="21"/>
        <v>0</v>
      </c>
      <c r="V104" s="92" t="s">
        <v>49</v>
      </c>
      <c r="W104" s="93" t="s">
        <v>42</v>
      </c>
      <c r="X104" s="94">
        <v>0.8</v>
      </c>
      <c r="Y104" s="88" t="b">
        <f t="shared" si="22"/>
        <v>1</v>
      </c>
      <c r="Z104" s="110" t="b">
        <f t="shared" si="27"/>
        <v>1</v>
      </c>
      <c r="AA104" s="101" t="b">
        <f t="shared" si="23"/>
        <v>0</v>
      </c>
    </row>
    <row r="105" spans="1:27" x14ac:dyDescent="0.25">
      <c r="A105" s="92" t="s">
        <v>49</v>
      </c>
      <c r="B105" s="93" t="s">
        <v>49</v>
      </c>
      <c r="C105" s="94">
        <v>0.625</v>
      </c>
      <c r="D105" s="88" t="b">
        <f t="shared" si="16"/>
        <v>0</v>
      </c>
      <c r="E105" s="110" t="b">
        <f t="shared" si="24"/>
        <v>0</v>
      </c>
      <c r="F105" s="101" t="b">
        <f t="shared" si="17"/>
        <v>0</v>
      </c>
      <c r="H105" s="92" t="s">
        <v>49</v>
      </c>
      <c r="I105" s="93" t="s">
        <v>42</v>
      </c>
      <c r="J105" s="94">
        <v>0.25</v>
      </c>
      <c r="K105" s="88" t="b">
        <f t="shared" si="18"/>
        <v>1</v>
      </c>
      <c r="L105" s="110" t="b">
        <f t="shared" si="25"/>
        <v>0</v>
      </c>
      <c r="M105" s="101" t="b">
        <f t="shared" si="19"/>
        <v>0</v>
      </c>
      <c r="O105" s="92" t="s">
        <v>49</v>
      </c>
      <c r="P105" s="93" t="s">
        <v>49</v>
      </c>
      <c r="Q105" s="94">
        <v>0.57142999999999999</v>
      </c>
      <c r="R105" s="88" t="b">
        <f t="shared" si="20"/>
        <v>0</v>
      </c>
      <c r="S105" s="110" t="b">
        <f t="shared" si="26"/>
        <v>0</v>
      </c>
      <c r="T105" s="101" t="b">
        <f t="shared" si="21"/>
        <v>0</v>
      </c>
      <c r="V105" s="92" t="s">
        <v>49</v>
      </c>
      <c r="W105" s="93" t="s">
        <v>49</v>
      </c>
      <c r="X105" s="94">
        <v>0.66666999999999998</v>
      </c>
      <c r="Y105" s="88" t="b">
        <f t="shared" si="22"/>
        <v>0</v>
      </c>
      <c r="Z105" s="110" t="b">
        <f t="shared" si="27"/>
        <v>0</v>
      </c>
      <c r="AA105" s="101" t="b">
        <f t="shared" si="23"/>
        <v>0</v>
      </c>
    </row>
    <row r="106" spans="1:27" x14ac:dyDescent="0.25">
      <c r="A106" s="92" t="s">
        <v>49</v>
      </c>
      <c r="B106" s="93" t="s">
        <v>49</v>
      </c>
      <c r="C106" s="94">
        <v>0.71428999999999998</v>
      </c>
      <c r="D106" s="88" t="b">
        <f t="shared" si="16"/>
        <v>0</v>
      </c>
      <c r="E106" s="110" t="b">
        <f t="shared" si="24"/>
        <v>0</v>
      </c>
      <c r="F106" s="101" t="b">
        <f t="shared" si="17"/>
        <v>0</v>
      </c>
      <c r="H106" s="92" t="s">
        <v>49</v>
      </c>
      <c r="I106" s="93" t="s">
        <v>42</v>
      </c>
      <c r="J106" s="94">
        <v>0.21429000000000001</v>
      </c>
      <c r="K106" s="88" t="b">
        <f t="shared" si="18"/>
        <v>1</v>
      </c>
      <c r="L106" s="110" t="b">
        <f t="shared" si="25"/>
        <v>0</v>
      </c>
      <c r="M106" s="101" t="b">
        <f t="shared" si="19"/>
        <v>0</v>
      </c>
      <c r="O106" s="92" t="s">
        <v>49</v>
      </c>
      <c r="P106" s="93" t="s">
        <v>49</v>
      </c>
      <c r="Q106" s="94">
        <v>0.66666999999999998</v>
      </c>
      <c r="R106" s="88" t="b">
        <f t="shared" si="20"/>
        <v>0</v>
      </c>
      <c r="S106" s="110" t="b">
        <f t="shared" si="26"/>
        <v>0</v>
      </c>
      <c r="T106" s="101" t="b">
        <f t="shared" si="21"/>
        <v>0</v>
      </c>
      <c r="V106" s="92" t="s">
        <v>49</v>
      </c>
      <c r="W106" s="93" t="s">
        <v>49</v>
      </c>
      <c r="X106" s="94">
        <v>1</v>
      </c>
      <c r="Y106" s="88" t="b">
        <f t="shared" si="22"/>
        <v>0</v>
      </c>
      <c r="Z106" s="110" t="b">
        <f t="shared" si="27"/>
        <v>0</v>
      </c>
      <c r="AA106" s="101" t="b">
        <f t="shared" si="23"/>
        <v>0</v>
      </c>
    </row>
    <row r="107" spans="1:27" ht="15.75" thickBot="1" x14ac:dyDescent="0.3">
      <c r="A107" s="95" t="s">
        <v>49</v>
      </c>
      <c r="B107" s="96" t="s">
        <v>43</v>
      </c>
      <c r="C107" s="97">
        <v>0.45455000000000001</v>
      </c>
      <c r="D107" s="88" t="b">
        <f t="shared" si="16"/>
        <v>1</v>
      </c>
      <c r="E107" s="111" t="b">
        <f t="shared" si="24"/>
        <v>0</v>
      </c>
      <c r="F107" s="103" t="b">
        <f t="shared" si="17"/>
        <v>0</v>
      </c>
      <c r="H107" s="95" t="s">
        <v>49</v>
      </c>
      <c r="I107" s="96" t="s">
        <v>43</v>
      </c>
      <c r="J107" s="97">
        <v>0.25</v>
      </c>
      <c r="K107" s="88" t="b">
        <f t="shared" si="18"/>
        <v>1</v>
      </c>
      <c r="L107" s="111" t="b">
        <f t="shared" si="25"/>
        <v>0</v>
      </c>
      <c r="M107" s="103" t="b">
        <f t="shared" si="19"/>
        <v>0</v>
      </c>
      <c r="O107" s="95" t="s">
        <v>49</v>
      </c>
      <c r="P107" s="96" t="s">
        <v>43</v>
      </c>
      <c r="Q107" s="97">
        <v>0.44444</v>
      </c>
      <c r="R107" s="88" t="b">
        <f t="shared" si="20"/>
        <v>1</v>
      </c>
      <c r="S107" s="111" t="b">
        <f t="shared" si="26"/>
        <v>0</v>
      </c>
      <c r="T107" s="103" t="b">
        <f t="shared" si="21"/>
        <v>0</v>
      </c>
      <c r="V107" s="95" t="s">
        <v>49</v>
      </c>
      <c r="W107" s="96" t="s">
        <v>43</v>
      </c>
      <c r="X107" s="97">
        <v>0.8</v>
      </c>
      <c r="Y107" s="88" t="b">
        <f t="shared" si="22"/>
        <v>1</v>
      </c>
      <c r="Z107" s="111" t="b">
        <f t="shared" si="27"/>
        <v>1</v>
      </c>
      <c r="AA107" s="103" t="b">
        <f t="shared" si="23"/>
        <v>0</v>
      </c>
    </row>
  </sheetData>
  <mergeCells count="4">
    <mergeCell ref="C6:D6"/>
    <mergeCell ref="J6:K6"/>
    <mergeCell ref="Q6:R6"/>
    <mergeCell ref="X6:Y6"/>
  </mergeCells>
  <conditionalFormatting sqref="B8:B107">
    <cfRule type="expression" dxfId="7" priority="24">
      <formula>$A8=$B8</formula>
    </cfRule>
  </conditionalFormatting>
  <conditionalFormatting sqref="A8:F107">
    <cfRule type="expression" dxfId="6" priority="23">
      <formula>OR(ISERR(A8),A8=FALSE)</formula>
    </cfRule>
  </conditionalFormatting>
  <conditionalFormatting sqref="C8:F107">
    <cfRule type="colorScale" priority="22">
      <colorScale>
        <cfvo type="num" val="0.5"/>
        <cfvo type="num" val="0.5"/>
        <color rgb="FFFF0000"/>
        <color rgb="FF92D050"/>
      </colorScale>
    </cfRule>
  </conditionalFormatting>
  <conditionalFormatting sqref="C6">
    <cfRule type="colorScale" priority="15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I8:I107">
    <cfRule type="expression" dxfId="5" priority="12">
      <formula>H8=I8</formula>
    </cfRule>
  </conditionalFormatting>
  <conditionalFormatting sqref="H8:M107">
    <cfRule type="expression" dxfId="4" priority="11">
      <formula>OR(ISERR(H8),H8=FALSE)</formula>
    </cfRule>
  </conditionalFormatting>
  <conditionalFormatting sqref="J8:M107">
    <cfRule type="colorScale" priority="10">
      <colorScale>
        <cfvo type="num" val="0.5"/>
        <cfvo type="num" val="0.5"/>
        <color rgb="FFFF0000"/>
        <color rgb="FF92D050"/>
      </colorScale>
    </cfRule>
  </conditionalFormatting>
  <conditionalFormatting sqref="J6">
    <cfRule type="colorScale" priority="9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P8:P107">
    <cfRule type="expression" dxfId="3" priority="8">
      <formula>O8=P8</formula>
    </cfRule>
  </conditionalFormatting>
  <conditionalFormatting sqref="O8:T107">
    <cfRule type="expression" dxfId="2" priority="7">
      <formula>OR(ISERR(O8),O8=FALSE)</formula>
    </cfRule>
  </conditionalFormatting>
  <conditionalFormatting sqref="Q8:T107">
    <cfRule type="colorScale" priority="6">
      <colorScale>
        <cfvo type="num" val="0.5"/>
        <cfvo type="num" val="0.5"/>
        <color rgb="FFFF0000"/>
        <color rgb="FF92D050"/>
      </colorScale>
    </cfRule>
  </conditionalFormatting>
  <conditionalFormatting sqref="Q6">
    <cfRule type="colorScale" priority="5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conditionalFormatting sqref="W8:W107">
    <cfRule type="expression" dxfId="1" priority="4">
      <formula>V8=W8</formula>
    </cfRule>
  </conditionalFormatting>
  <conditionalFormatting sqref="V8:AA107">
    <cfRule type="expression" dxfId="0" priority="3">
      <formula>OR(ISERR(V8),V8=FALSE)</formula>
    </cfRule>
  </conditionalFormatting>
  <conditionalFormatting sqref="X8:AA107">
    <cfRule type="colorScale" priority="2">
      <colorScale>
        <cfvo type="num" val="0.5"/>
        <cfvo type="num" val="0.5"/>
        <color rgb="FFFF0000"/>
        <color rgb="FF92D050"/>
      </colorScale>
    </cfRule>
  </conditionalFormatting>
  <conditionalFormatting sqref="X6">
    <cfRule type="colorScale" priority="1">
      <colorScale>
        <cfvo type="num" val="0.2"/>
        <cfvo type="num" val="0.5"/>
        <cfvo type="num" val="0.9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LPC - covariance</vt:lpstr>
      <vt:lpstr>LPC - euclidean</vt:lpstr>
      <vt:lpstr>LPCC - covariance</vt:lpstr>
      <vt:lpstr>LPCC - euclidean</vt:lpstr>
      <vt:lpstr>LPCC Array - LPCC DTW</vt:lpstr>
      <vt:lpstr>Detail 1</vt:lpstr>
      <vt:lpstr>Confidence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2014-12-04T20:34:11Z</dcterms:created>
  <dcterms:modified xsi:type="dcterms:W3CDTF">2014-12-08T06:42:23Z</dcterms:modified>
</cp:coreProperties>
</file>