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_CODE\492_matlab\VCR-MENU\testing\ExcelData\"/>
    </mc:Choice>
  </mc:AlternateContent>
  <bookViews>
    <workbookView xWindow="0" yWindow="0" windowWidth="23370" windowHeight="10755"/>
  </bookViews>
  <sheets>
    <sheet name="Summary" sheetId="3" r:id="rId1"/>
    <sheet name="LPC - covariance" sheetId="7" r:id="rId2"/>
    <sheet name="LPC - euclidean" sheetId="8" r:id="rId3"/>
    <sheet name="LPCC - covariance" sheetId="9" r:id="rId4"/>
    <sheet name="LPCC - euclidean" sheetId="10" r:id="rId5"/>
    <sheet name="LPCC Array - LPCC DTW" sheetId="11" r:id="rId6"/>
    <sheet name="Detail 1" sheetId="1" r:id="rId7"/>
    <sheet name="Confidence Test" sheetId="6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105" i="11" l="1"/>
  <c r="W105" i="11" s="1"/>
  <c r="U105" i="11"/>
  <c r="M105" i="11"/>
  <c r="N105" i="11" s="1"/>
  <c r="V104" i="11"/>
  <c r="W104" i="11" s="1"/>
  <c r="U104" i="11"/>
  <c r="M104" i="11"/>
  <c r="N104" i="11" s="1"/>
  <c r="V103" i="11"/>
  <c r="W103" i="11" s="1"/>
  <c r="U103" i="11"/>
  <c r="M103" i="11"/>
  <c r="N103" i="11" s="1"/>
  <c r="W102" i="11"/>
  <c r="V102" i="11"/>
  <c r="U102" i="11"/>
  <c r="M102" i="11"/>
  <c r="N102" i="11" s="1"/>
  <c r="V101" i="11"/>
  <c r="W101" i="11" s="1"/>
  <c r="U101" i="11"/>
  <c r="M101" i="11"/>
  <c r="N101" i="11" s="1"/>
  <c r="V100" i="11"/>
  <c r="W100" i="11" s="1"/>
  <c r="U100" i="11"/>
  <c r="M100" i="11"/>
  <c r="N100" i="11" s="1"/>
  <c r="V99" i="11"/>
  <c r="W99" i="11" s="1"/>
  <c r="U99" i="11"/>
  <c r="M99" i="11"/>
  <c r="N99" i="11" s="1"/>
  <c r="V98" i="11"/>
  <c r="W98" i="11" s="1"/>
  <c r="U98" i="11"/>
  <c r="M98" i="11"/>
  <c r="N98" i="11" s="1"/>
  <c r="V97" i="11"/>
  <c r="W97" i="11" s="1"/>
  <c r="U97" i="11"/>
  <c r="M97" i="11"/>
  <c r="N97" i="11" s="1"/>
  <c r="V96" i="11"/>
  <c r="W96" i="11" s="1"/>
  <c r="U96" i="11"/>
  <c r="M96" i="11"/>
  <c r="N96" i="11" s="1"/>
  <c r="V95" i="11"/>
  <c r="W95" i="11" s="1"/>
  <c r="U95" i="11"/>
  <c r="M95" i="11"/>
  <c r="N95" i="11" s="1"/>
  <c r="V94" i="11"/>
  <c r="W94" i="11" s="1"/>
  <c r="U94" i="11"/>
  <c r="M94" i="11"/>
  <c r="N94" i="11" s="1"/>
  <c r="V93" i="11"/>
  <c r="W93" i="11" s="1"/>
  <c r="U93" i="11"/>
  <c r="M93" i="11"/>
  <c r="N93" i="11" s="1"/>
  <c r="V92" i="11"/>
  <c r="W92" i="11" s="1"/>
  <c r="U92" i="11"/>
  <c r="M92" i="11"/>
  <c r="N92" i="11" s="1"/>
  <c r="V91" i="11"/>
  <c r="W91" i="11" s="1"/>
  <c r="U91" i="11"/>
  <c r="M91" i="11"/>
  <c r="N91" i="11" s="1"/>
  <c r="V90" i="11"/>
  <c r="W90" i="11" s="1"/>
  <c r="U90" i="11"/>
  <c r="M90" i="11"/>
  <c r="N90" i="11" s="1"/>
  <c r="V89" i="11"/>
  <c r="W89" i="11" s="1"/>
  <c r="U89" i="11"/>
  <c r="M89" i="11"/>
  <c r="N89" i="11" s="1"/>
  <c r="V88" i="11"/>
  <c r="W88" i="11" s="1"/>
  <c r="U88" i="11"/>
  <c r="M88" i="11"/>
  <c r="N88" i="11" s="1"/>
  <c r="W87" i="11"/>
  <c r="V87" i="11"/>
  <c r="U87" i="11"/>
  <c r="M87" i="11"/>
  <c r="N87" i="11" s="1"/>
  <c r="V86" i="11"/>
  <c r="W86" i="11" s="1"/>
  <c r="U86" i="11"/>
  <c r="M86" i="11"/>
  <c r="N86" i="11" s="1"/>
  <c r="V85" i="11"/>
  <c r="W85" i="11" s="1"/>
  <c r="U85" i="11"/>
  <c r="M85" i="11"/>
  <c r="N85" i="11" s="1"/>
  <c r="V84" i="11"/>
  <c r="W84" i="11" s="1"/>
  <c r="U84" i="11"/>
  <c r="M84" i="11"/>
  <c r="N84" i="11" s="1"/>
  <c r="V83" i="11"/>
  <c r="W83" i="11" s="1"/>
  <c r="U83" i="11"/>
  <c r="M83" i="11"/>
  <c r="N83" i="11" s="1"/>
  <c r="V82" i="11"/>
  <c r="W82" i="11" s="1"/>
  <c r="U82" i="11"/>
  <c r="M82" i="11"/>
  <c r="N82" i="11" s="1"/>
  <c r="V81" i="11"/>
  <c r="W81" i="11" s="1"/>
  <c r="U81" i="11"/>
  <c r="M81" i="11"/>
  <c r="N81" i="11" s="1"/>
  <c r="V80" i="11"/>
  <c r="W80" i="11" s="1"/>
  <c r="U80" i="11"/>
  <c r="M80" i="11"/>
  <c r="N80" i="11" s="1"/>
  <c r="V79" i="11"/>
  <c r="W79" i="11" s="1"/>
  <c r="U79" i="11"/>
  <c r="M79" i="11"/>
  <c r="N79" i="11" s="1"/>
  <c r="W78" i="11"/>
  <c r="V78" i="11"/>
  <c r="U78" i="11"/>
  <c r="M78" i="11"/>
  <c r="N78" i="11" s="1"/>
  <c r="V77" i="11"/>
  <c r="W77" i="11" s="1"/>
  <c r="U77" i="11"/>
  <c r="M77" i="11"/>
  <c r="N77" i="11" s="1"/>
  <c r="V76" i="11"/>
  <c r="W76" i="11" s="1"/>
  <c r="U76" i="11"/>
  <c r="M76" i="11"/>
  <c r="N76" i="11" s="1"/>
  <c r="V75" i="11"/>
  <c r="W75" i="11" s="1"/>
  <c r="U75" i="11"/>
  <c r="M75" i="11"/>
  <c r="N75" i="11" s="1"/>
  <c r="V74" i="11"/>
  <c r="W74" i="11" s="1"/>
  <c r="U74" i="11"/>
  <c r="M74" i="11"/>
  <c r="N74" i="11" s="1"/>
  <c r="V73" i="11"/>
  <c r="W73" i="11" s="1"/>
  <c r="U73" i="11"/>
  <c r="M73" i="11"/>
  <c r="N73" i="11" s="1"/>
  <c r="V72" i="11"/>
  <c r="W72" i="11" s="1"/>
  <c r="U72" i="11"/>
  <c r="M72" i="11"/>
  <c r="N72" i="11" s="1"/>
  <c r="W71" i="11"/>
  <c r="V71" i="11"/>
  <c r="U71" i="11"/>
  <c r="M71" i="11"/>
  <c r="N71" i="11" s="1"/>
  <c r="V70" i="11"/>
  <c r="W70" i="11" s="1"/>
  <c r="U70" i="11"/>
  <c r="M70" i="11"/>
  <c r="N70" i="11" s="1"/>
  <c r="V69" i="11"/>
  <c r="W69" i="11" s="1"/>
  <c r="U69" i="11"/>
  <c r="M69" i="11"/>
  <c r="N69" i="11" s="1"/>
  <c r="V68" i="11"/>
  <c r="W68" i="11" s="1"/>
  <c r="U68" i="11"/>
  <c r="M68" i="11"/>
  <c r="N68" i="11" s="1"/>
  <c r="V67" i="11"/>
  <c r="W67" i="11" s="1"/>
  <c r="U67" i="11"/>
  <c r="M67" i="11"/>
  <c r="N67" i="11" s="1"/>
  <c r="V66" i="11"/>
  <c r="W66" i="11" s="1"/>
  <c r="U66" i="11"/>
  <c r="M66" i="11"/>
  <c r="N66" i="11" s="1"/>
  <c r="V65" i="11"/>
  <c r="W65" i="11" s="1"/>
  <c r="U65" i="11"/>
  <c r="M65" i="11"/>
  <c r="N65" i="11" s="1"/>
  <c r="V64" i="11"/>
  <c r="W64" i="11" s="1"/>
  <c r="U64" i="11"/>
  <c r="M64" i="11"/>
  <c r="N64" i="11" s="1"/>
  <c r="V63" i="11"/>
  <c r="W63" i="11" s="1"/>
  <c r="U63" i="11"/>
  <c r="M63" i="11"/>
  <c r="N63" i="11" s="1"/>
  <c r="W62" i="11"/>
  <c r="V62" i="11"/>
  <c r="U62" i="11"/>
  <c r="M62" i="11"/>
  <c r="N62" i="11" s="1"/>
  <c r="V61" i="11"/>
  <c r="W61" i="11" s="1"/>
  <c r="U61" i="11"/>
  <c r="M61" i="11"/>
  <c r="N61" i="11" s="1"/>
  <c r="V60" i="11"/>
  <c r="W60" i="11" s="1"/>
  <c r="U60" i="11"/>
  <c r="M60" i="11"/>
  <c r="N60" i="11" s="1"/>
  <c r="V59" i="11"/>
  <c r="W59" i="11" s="1"/>
  <c r="U59" i="11"/>
  <c r="M59" i="11"/>
  <c r="N59" i="11" s="1"/>
  <c r="V58" i="11"/>
  <c r="W58" i="11" s="1"/>
  <c r="U58" i="11"/>
  <c r="M58" i="11"/>
  <c r="N58" i="11" s="1"/>
  <c r="V57" i="11"/>
  <c r="W57" i="11" s="1"/>
  <c r="U57" i="11"/>
  <c r="M57" i="11"/>
  <c r="N57" i="11" s="1"/>
  <c r="V56" i="11"/>
  <c r="W56" i="11" s="1"/>
  <c r="U56" i="11"/>
  <c r="M56" i="11"/>
  <c r="N56" i="11" s="1"/>
  <c r="V55" i="11"/>
  <c r="W55" i="11" s="1"/>
  <c r="U55" i="11"/>
  <c r="M55" i="11"/>
  <c r="N55" i="11" s="1"/>
  <c r="V54" i="11"/>
  <c r="W54" i="11" s="1"/>
  <c r="U54" i="11"/>
  <c r="M54" i="11"/>
  <c r="N54" i="11" s="1"/>
  <c r="V53" i="11"/>
  <c r="W53" i="11" s="1"/>
  <c r="U53" i="11"/>
  <c r="M53" i="11"/>
  <c r="N53" i="11" s="1"/>
  <c r="V52" i="11"/>
  <c r="W52" i="11" s="1"/>
  <c r="U52" i="11"/>
  <c r="M52" i="11"/>
  <c r="N52" i="11" s="1"/>
  <c r="V51" i="11"/>
  <c r="W51" i="11" s="1"/>
  <c r="U51" i="11"/>
  <c r="M51" i="11"/>
  <c r="N51" i="11" s="1"/>
  <c r="V50" i="11"/>
  <c r="W50" i="11" s="1"/>
  <c r="U50" i="11"/>
  <c r="M50" i="11"/>
  <c r="N50" i="11" s="1"/>
  <c r="V49" i="11"/>
  <c r="W49" i="11" s="1"/>
  <c r="U49" i="11"/>
  <c r="M49" i="11"/>
  <c r="N49" i="11" s="1"/>
  <c r="V48" i="11"/>
  <c r="W48" i="11" s="1"/>
  <c r="U48" i="11"/>
  <c r="M48" i="11"/>
  <c r="N48" i="11" s="1"/>
  <c r="W47" i="11"/>
  <c r="V47" i="11"/>
  <c r="U47" i="11"/>
  <c r="M47" i="11"/>
  <c r="N47" i="11" s="1"/>
  <c r="V46" i="11"/>
  <c r="W46" i="11" s="1"/>
  <c r="U46" i="11"/>
  <c r="M46" i="11"/>
  <c r="N46" i="11" s="1"/>
  <c r="V45" i="11"/>
  <c r="W45" i="11" s="1"/>
  <c r="U45" i="11"/>
  <c r="M45" i="11"/>
  <c r="N45" i="11" s="1"/>
  <c r="V44" i="11"/>
  <c r="W44" i="11" s="1"/>
  <c r="U44" i="11"/>
  <c r="M44" i="11"/>
  <c r="N44" i="11" s="1"/>
  <c r="V43" i="11"/>
  <c r="W43" i="11" s="1"/>
  <c r="U43" i="11"/>
  <c r="M43" i="11"/>
  <c r="N43" i="11" s="1"/>
  <c r="V42" i="11"/>
  <c r="W42" i="11" s="1"/>
  <c r="U42" i="11"/>
  <c r="M42" i="11"/>
  <c r="N42" i="11" s="1"/>
  <c r="V41" i="11"/>
  <c r="W41" i="11" s="1"/>
  <c r="U41" i="11"/>
  <c r="M41" i="11"/>
  <c r="N41" i="11" s="1"/>
  <c r="V40" i="11"/>
  <c r="W40" i="11" s="1"/>
  <c r="U40" i="11"/>
  <c r="M40" i="11"/>
  <c r="N40" i="11" s="1"/>
  <c r="V39" i="11"/>
  <c r="W39" i="11" s="1"/>
  <c r="U39" i="11"/>
  <c r="M39" i="11"/>
  <c r="N39" i="11" s="1"/>
  <c r="W38" i="11"/>
  <c r="V38" i="11"/>
  <c r="U38" i="11"/>
  <c r="M38" i="11"/>
  <c r="N38" i="11" s="1"/>
  <c r="V37" i="11"/>
  <c r="W37" i="11" s="1"/>
  <c r="U37" i="11"/>
  <c r="M37" i="11"/>
  <c r="N37" i="11" s="1"/>
  <c r="V36" i="11"/>
  <c r="W36" i="11" s="1"/>
  <c r="U36" i="11"/>
  <c r="M36" i="11"/>
  <c r="N36" i="11" s="1"/>
  <c r="V35" i="11"/>
  <c r="W35" i="11" s="1"/>
  <c r="U35" i="11"/>
  <c r="M35" i="11"/>
  <c r="N35" i="11" s="1"/>
  <c r="V34" i="11"/>
  <c r="W34" i="11" s="1"/>
  <c r="U34" i="11"/>
  <c r="M34" i="11"/>
  <c r="N34" i="11" s="1"/>
  <c r="V33" i="11"/>
  <c r="W33" i="11" s="1"/>
  <c r="U33" i="11"/>
  <c r="M33" i="11"/>
  <c r="N33" i="11" s="1"/>
  <c r="V32" i="11"/>
  <c r="W32" i="11" s="1"/>
  <c r="U32" i="11"/>
  <c r="M32" i="11"/>
  <c r="N32" i="11" s="1"/>
  <c r="W31" i="11"/>
  <c r="V31" i="11"/>
  <c r="U31" i="11"/>
  <c r="M31" i="11"/>
  <c r="N31" i="11" s="1"/>
  <c r="V30" i="11"/>
  <c r="W30" i="11" s="1"/>
  <c r="U30" i="11"/>
  <c r="M30" i="11"/>
  <c r="N30" i="11" s="1"/>
  <c r="V29" i="11"/>
  <c r="W29" i="11" s="1"/>
  <c r="U29" i="11"/>
  <c r="M29" i="11"/>
  <c r="N29" i="11" s="1"/>
  <c r="V28" i="11"/>
  <c r="W28" i="11" s="1"/>
  <c r="U28" i="11"/>
  <c r="M28" i="11"/>
  <c r="N28" i="11" s="1"/>
  <c r="V27" i="11"/>
  <c r="W27" i="11" s="1"/>
  <c r="U27" i="11"/>
  <c r="M27" i="11"/>
  <c r="N27" i="11" s="1"/>
  <c r="V26" i="11"/>
  <c r="W26" i="11" s="1"/>
  <c r="U26" i="11"/>
  <c r="M26" i="11"/>
  <c r="N26" i="11" s="1"/>
  <c r="V25" i="11"/>
  <c r="W25" i="11" s="1"/>
  <c r="U25" i="11"/>
  <c r="M25" i="11"/>
  <c r="N25" i="11" s="1"/>
  <c r="V24" i="11"/>
  <c r="W24" i="11" s="1"/>
  <c r="U24" i="11"/>
  <c r="M24" i="11"/>
  <c r="N24" i="11" s="1"/>
  <c r="V23" i="11"/>
  <c r="W23" i="11" s="1"/>
  <c r="U23" i="11"/>
  <c r="M23" i="11"/>
  <c r="N23" i="11" s="1"/>
  <c r="W22" i="11"/>
  <c r="V22" i="11"/>
  <c r="U22" i="11"/>
  <c r="M22" i="11"/>
  <c r="N22" i="11" s="1"/>
  <c r="V21" i="11"/>
  <c r="W21" i="11" s="1"/>
  <c r="U21" i="11"/>
  <c r="M21" i="11"/>
  <c r="N21" i="11" s="1"/>
  <c r="V20" i="11"/>
  <c r="W20" i="11" s="1"/>
  <c r="U20" i="11"/>
  <c r="M20" i="11"/>
  <c r="N20" i="11" s="1"/>
  <c r="V19" i="11"/>
  <c r="W19" i="11" s="1"/>
  <c r="U19" i="11"/>
  <c r="M19" i="11"/>
  <c r="N19" i="11" s="1"/>
  <c r="V18" i="11"/>
  <c r="W18" i="11" s="1"/>
  <c r="U18" i="11"/>
  <c r="M18" i="11"/>
  <c r="N18" i="11" s="1"/>
  <c r="V17" i="11"/>
  <c r="W17" i="11" s="1"/>
  <c r="U17" i="11"/>
  <c r="M17" i="11"/>
  <c r="N17" i="11" s="1"/>
  <c r="V16" i="11"/>
  <c r="W16" i="11" s="1"/>
  <c r="U16" i="11"/>
  <c r="M16" i="11"/>
  <c r="N16" i="11" s="1"/>
  <c r="W15" i="11"/>
  <c r="V15" i="11"/>
  <c r="U15" i="11"/>
  <c r="M15" i="11"/>
  <c r="N15" i="11" s="1"/>
  <c r="W14" i="11"/>
  <c r="V14" i="11"/>
  <c r="U14" i="11"/>
  <c r="M14" i="11"/>
  <c r="N14" i="11" s="1"/>
  <c r="V13" i="11"/>
  <c r="W13" i="11" s="1"/>
  <c r="U13" i="11"/>
  <c r="M13" i="11"/>
  <c r="N13" i="11" s="1"/>
  <c r="W12" i="11"/>
  <c r="V12" i="11"/>
  <c r="U12" i="11"/>
  <c r="M12" i="11"/>
  <c r="N12" i="11" s="1"/>
  <c r="V11" i="11"/>
  <c r="W11" i="11" s="1"/>
  <c r="U11" i="11"/>
  <c r="M11" i="11"/>
  <c r="N11" i="11" s="1"/>
  <c r="V10" i="11"/>
  <c r="W10" i="11" s="1"/>
  <c r="U10" i="11"/>
  <c r="M10" i="11"/>
  <c r="N10" i="11" s="1"/>
  <c r="V9" i="11"/>
  <c r="W9" i="11" s="1"/>
  <c r="U9" i="11"/>
  <c r="M9" i="11"/>
  <c r="N9" i="11" s="1"/>
  <c r="V8" i="11"/>
  <c r="W8" i="11" s="1"/>
  <c r="U8" i="11"/>
  <c r="M8" i="11"/>
  <c r="N8" i="11" s="1"/>
  <c r="V7" i="11"/>
  <c r="W7" i="11" s="1"/>
  <c r="U7" i="11"/>
  <c r="M7" i="11"/>
  <c r="N7" i="11" s="1"/>
  <c r="W6" i="11"/>
  <c r="V6" i="11"/>
  <c r="U6" i="11"/>
  <c r="M6" i="11"/>
  <c r="N6" i="11" s="1"/>
  <c r="V105" i="10"/>
  <c r="W105" i="10" s="1"/>
  <c r="U105" i="10"/>
  <c r="M105" i="10"/>
  <c r="N105" i="10" s="1"/>
  <c r="V104" i="10"/>
  <c r="W104" i="10" s="1"/>
  <c r="U104" i="10"/>
  <c r="M104" i="10"/>
  <c r="N104" i="10" s="1"/>
  <c r="V103" i="10"/>
  <c r="W103" i="10" s="1"/>
  <c r="U103" i="10"/>
  <c r="M103" i="10"/>
  <c r="N103" i="10" s="1"/>
  <c r="V102" i="10"/>
  <c r="W102" i="10" s="1"/>
  <c r="U102" i="10"/>
  <c r="M102" i="10"/>
  <c r="N102" i="10" s="1"/>
  <c r="V101" i="10"/>
  <c r="W101" i="10" s="1"/>
  <c r="U101" i="10"/>
  <c r="M101" i="10"/>
  <c r="N101" i="10" s="1"/>
  <c r="V100" i="10"/>
  <c r="W100" i="10" s="1"/>
  <c r="U100" i="10"/>
  <c r="M100" i="10"/>
  <c r="N100" i="10" s="1"/>
  <c r="V99" i="10"/>
  <c r="W99" i="10" s="1"/>
  <c r="U99" i="10"/>
  <c r="M99" i="10"/>
  <c r="N99" i="10" s="1"/>
  <c r="V98" i="10"/>
  <c r="W98" i="10" s="1"/>
  <c r="U98" i="10"/>
  <c r="M98" i="10"/>
  <c r="N98" i="10" s="1"/>
  <c r="V97" i="10"/>
  <c r="W97" i="10" s="1"/>
  <c r="U97" i="10"/>
  <c r="M97" i="10"/>
  <c r="N97" i="10" s="1"/>
  <c r="V96" i="10"/>
  <c r="W96" i="10" s="1"/>
  <c r="U96" i="10"/>
  <c r="M96" i="10"/>
  <c r="N96" i="10" s="1"/>
  <c r="V95" i="10"/>
  <c r="W95" i="10" s="1"/>
  <c r="U95" i="10"/>
  <c r="M95" i="10"/>
  <c r="N95" i="10" s="1"/>
  <c r="V94" i="10"/>
  <c r="W94" i="10" s="1"/>
  <c r="U94" i="10"/>
  <c r="M94" i="10"/>
  <c r="N94" i="10" s="1"/>
  <c r="V93" i="10"/>
  <c r="W93" i="10" s="1"/>
  <c r="U93" i="10"/>
  <c r="M93" i="10"/>
  <c r="N93" i="10" s="1"/>
  <c r="V92" i="10"/>
  <c r="W92" i="10" s="1"/>
  <c r="U92" i="10"/>
  <c r="M92" i="10"/>
  <c r="N92" i="10" s="1"/>
  <c r="V91" i="10"/>
  <c r="W91" i="10" s="1"/>
  <c r="U91" i="10"/>
  <c r="M91" i="10"/>
  <c r="N91" i="10" s="1"/>
  <c r="V90" i="10"/>
  <c r="W90" i="10" s="1"/>
  <c r="U90" i="10"/>
  <c r="M90" i="10"/>
  <c r="N90" i="10" s="1"/>
  <c r="V89" i="10"/>
  <c r="W89" i="10" s="1"/>
  <c r="U89" i="10"/>
  <c r="M89" i="10"/>
  <c r="N89" i="10" s="1"/>
  <c r="V88" i="10"/>
  <c r="W88" i="10" s="1"/>
  <c r="U88" i="10"/>
  <c r="M88" i="10"/>
  <c r="N88" i="10" s="1"/>
  <c r="V87" i="10"/>
  <c r="W87" i="10" s="1"/>
  <c r="U87" i="10"/>
  <c r="M87" i="10"/>
  <c r="N87" i="10" s="1"/>
  <c r="V86" i="10"/>
  <c r="W86" i="10" s="1"/>
  <c r="U86" i="10"/>
  <c r="M86" i="10"/>
  <c r="N86" i="10" s="1"/>
  <c r="V85" i="10"/>
  <c r="W85" i="10" s="1"/>
  <c r="U85" i="10"/>
  <c r="M85" i="10"/>
  <c r="N85" i="10" s="1"/>
  <c r="V84" i="10"/>
  <c r="W84" i="10" s="1"/>
  <c r="U84" i="10"/>
  <c r="M84" i="10"/>
  <c r="N84" i="10" s="1"/>
  <c r="V83" i="10"/>
  <c r="W83" i="10" s="1"/>
  <c r="U83" i="10"/>
  <c r="M83" i="10"/>
  <c r="N83" i="10" s="1"/>
  <c r="V82" i="10"/>
  <c r="W82" i="10" s="1"/>
  <c r="U82" i="10"/>
  <c r="M82" i="10"/>
  <c r="N82" i="10" s="1"/>
  <c r="V81" i="10"/>
  <c r="W81" i="10" s="1"/>
  <c r="U81" i="10"/>
  <c r="M81" i="10"/>
  <c r="N81" i="10" s="1"/>
  <c r="V80" i="10"/>
  <c r="W80" i="10" s="1"/>
  <c r="U80" i="10"/>
  <c r="M80" i="10"/>
  <c r="N80" i="10" s="1"/>
  <c r="V79" i="10"/>
  <c r="W79" i="10" s="1"/>
  <c r="U79" i="10"/>
  <c r="M79" i="10"/>
  <c r="N79" i="10" s="1"/>
  <c r="V78" i="10"/>
  <c r="W78" i="10" s="1"/>
  <c r="U78" i="10"/>
  <c r="M78" i="10"/>
  <c r="N78" i="10" s="1"/>
  <c r="V77" i="10"/>
  <c r="W77" i="10" s="1"/>
  <c r="U77" i="10"/>
  <c r="M77" i="10"/>
  <c r="N77" i="10" s="1"/>
  <c r="V76" i="10"/>
  <c r="W76" i="10" s="1"/>
  <c r="U76" i="10"/>
  <c r="M76" i="10"/>
  <c r="N76" i="10" s="1"/>
  <c r="V75" i="10"/>
  <c r="W75" i="10" s="1"/>
  <c r="U75" i="10"/>
  <c r="M75" i="10"/>
  <c r="N75" i="10" s="1"/>
  <c r="V74" i="10"/>
  <c r="W74" i="10" s="1"/>
  <c r="U74" i="10"/>
  <c r="M74" i="10"/>
  <c r="N74" i="10" s="1"/>
  <c r="V73" i="10"/>
  <c r="W73" i="10" s="1"/>
  <c r="U73" i="10"/>
  <c r="M73" i="10"/>
  <c r="N73" i="10" s="1"/>
  <c r="V72" i="10"/>
  <c r="W72" i="10" s="1"/>
  <c r="U72" i="10"/>
  <c r="M72" i="10"/>
  <c r="N72" i="10" s="1"/>
  <c r="V71" i="10"/>
  <c r="W71" i="10" s="1"/>
  <c r="U71" i="10"/>
  <c r="M71" i="10"/>
  <c r="N71" i="10" s="1"/>
  <c r="V70" i="10"/>
  <c r="W70" i="10" s="1"/>
  <c r="U70" i="10"/>
  <c r="M70" i="10"/>
  <c r="N70" i="10" s="1"/>
  <c r="V69" i="10"/>
  <c r="W69" i="10" s="1"/>
  <c r="U69" i="10"/>
  <c r="M69" i="10"/>
  <c r="N69" i="10" s="1"/>
  <c r="V68" i="10"/>
  <c r="W68" i="10" s="1"/>
  <c r="U68" i="10"/>
  <c r="M68" i="10"/>
  <c r="N68" i="10" s="1"/>
  <c r="V67" i="10"/>
  <c r="W67" i="10" s="1"/>
  <c r="U67" i="10"/>
  <c r="M67" i="10"/>
  <c r="N67" i="10" s="1"/>
  <c r="V66" i="10"/>
  <c r="W66" i="10" s="1"/>
  <c r="U66" i="10"/>
  <c r="M66" i="10"/>
  <c r="N66" i="10" s="1"/>
  <c r="V65" i="10"/>
  <c r="W65" i="10" s="1"/>
  <c r="U65" i="10"/>
  <c r="M65" i="10"/>
  <c r="N65" i="10" s="1"/>
  <c r="V64" i="10"/>
  <c r="W64" i="10" s="1"/>
  <c r="U64" i="10"/>
  <c r="M64" i="10"/>
  <c r="N64" i="10" s="1"/>
  <c r="V63" i="10"/>
  <c r="W63" i="10" s="1"/>
  <c r="U63" i="10"/>
  <c r="M63" i="10"/>
  <c r="N63" i="10" s="1"/>
  <c r="V62" i="10"/>
  <c r="W62" i="10" s="1"/>
  <c r="U62" i="10"/>
  <c r="M62" i="10"/>
  <c r="N62" i="10" s="1"/>
  <c r="V61" i="10"/>
  <c r="W61" i="10" s="1"/>
  <c r="U61" i="10"/>
  <c r="M61" i="10"/>
  <c r="N61" i="10" s="1"/>
  <c r="V60" i="10"/>
  <c r="W60" i="10" s="1"/>
  <c r="U60" i="10"/>
  <c r="M60" i="10"/>
  <c r="N60" i="10" s="1"/>
  <c r="V59" i="10"/>
  <c r="W59" i="10" s="1"/>
  <c r="U59" i="10"/>
  <c r="M59" i="10"/>
  <c r="N59" i="10" s="1"/>
  <c r="V58" i="10"/>
  <c r="W58" i="10" s="1"/>
  <c r="U58" i="10"/>
  <c r="M58" i="10"/>
  <c r="N58" i="10" s="1"/>
  <c r="V57" i="10"/>
  <c r="W57" i="10" s="1"/>
  <c r="U57" i="10"/>
  <c r="M57" i="10"/>
  <c r="N57" i="10" s="1"/>
  <c r="V56" i="10"/>
  <c r="W56" i="10" s="1"/>
  <c r="U56" i="10"/>
  <c r="M56" i="10"/>
  <c r="N56" i="10" s="1"/>
  <c r="V55" i="10"/>
  <c r="W55" i="10" s="1"/>
  <c r="U55" i="10"/>
  <c r="M55" i="10"/>
  <c r="N55" i="10" s="1"/>
  <c r="V54" i="10"/>
  <c r="W54" i="10" s="1"/>
  <c r="U54" i="10"/>
  <c r="M54" i="10"/>
  <c r="N54" i="10" s="1"/>
  <c r="V53" i="10"/>
  <c r="W53" i="10" s="1"/>
  <c r="U53" i="10"/>
  <c r="M53" i="10"/>
  <c r="N53" i="10" s="1"/>
  <c r="V52" i="10"/>
  <c r="W52" i="10" s="1"/>
  <c r="U52" i="10"/>
  <c r="M52" i="10"/>
  <c r="N52" i="10" s="1"/>
  <c r="V51" i="10"/>
  <c r="W51" i="10" s="1"/>
  <c r="U51" i="10"/>
  <c r="M51" i="10"/>
  <c r="N51" i="10" s="1"/>
  <c r="V50" i="10"/>
  <c r="W50" i="10" s="1"/>
  <c r="U50" i="10"/>
  <c r="M50" i="10"/>
  <c r="N50" i="10" s="1"/>
  <c r="V49" i="10"/>
  <c r="W49" i="10" s="1"/>
  <c r="U49" i="10"/>
  <c r="M49" i="10"/>
  <c r="N49" i="10" s="1"/>
  <c r="V48" i="10"/>
  <c r="W48" i="10" s="1"/>
  <c r="U48" i="10"/>
  <c r="M48" i="10"/>
  <c r="N48" i="10" s="1"/>
  <c r="V47" i="10"/>
  <c r="W47" i="10" s="1"/>
  <c r="U47" i="10"/>
  <c r="M47" i="10"/>
  <c r="N47" i="10" s="1"/>
  <c r="V46" i="10"/>
  <c r="W46" i="10" s="1"/>
  <c r="U46" i="10"/>
  <c r="M46" i="10"/>
  <c r="N46" i="10" s="1"/>
  <c r="V45" i="10"/>
  <c r="W45" i="10" s="1"/>
  <c r="U45" i="10"/>
  <c r="M45" i="10"/>
  <c r="N45" i="10" s="1"/>
  <c r="V44" i="10"/>
  <c r="W44" i="10" s="1"/>
  <c r="U44" i="10"/>
  <c r="M44" i="10"/>
  <c r="N44" i="10" s="1"/>
  <c r="V43" i="10"/>
  <c r="W43" i="10" s="1"/>
  <c r="U43" i="10"/>
  <c r="M43" i="10"/>
  <c r="N43" i="10" s="1"/>
  <c r="V42" i="10"/>
  <c r="W42" i="10" s="1"/>
  <c r="U42" i="10"/>
  <c r="M42" i="10"/>
  <c r="N42" i="10" s="1"/>
  <c r="V41" i="10"/>
  <c r="W41" i="10" s="1"/>
  <c r="U41" i="10"/>
  <c r="M41" i="10"/>
  <c r="N41" i="10" s="1"/>
  <c r="V40" i="10"/>
  <c r="W40" i="10" s="1"/>
  <c r="U40" i="10"/>
  <c r="M40" i="10"/>
  <c r="N40" i="10" s="1"/>
  <c r="V39" i="10"/>
  <c r="W39" i="10" s="1"/>
  <c r="U39" i="10"/>
  <c r="M39" i="10"/>
  <c r="N39" i="10" s="1"/>
  <c r="V38" i="10"/>
  <c r="W38" i="10" s="1"/>
  <c r="U38" i="10"/>
  <c r="M38" i="10"/>
  <c r="N38" i="10" s="1"/>
  <c r="V37" i="10"/>
  <c r="W37" i="10" s="1"/>
  <c r="U37" i="10"/>
  <c r="M37" i="10"/>
  <c r="N37" i="10" s="1"/>
  <c r="V36" i="10"/>
  <c r="W36" i="10" s="1"/>
  <c r="U36" i="10"/>
  <c r="M36" i="10"/>
  <c r="N36" i="10" s="1"/>
  <c r="V35" i="10"/>
  <c r="W35" i="10" s="1"/>
  <c r="U35" i="10"/>
  <c r="M35" i="10"/>
  <c r="N35" i="10" s="1"/>
  <c r="V34" i="10"/>
  <c r="W34" i="10" s="1"/>
  <c r="U34" i="10"/>
  <c r="M34" i="10"/>
  <c r="N34" i="10" s="1"/>
  <c r="V33" i="10"/>
  <c r="W33" i="10" s="1"/>
  <c r="U33" i="10"/>
  <c r="M33" i="10"/>
  <c r="N33" i="10" s="1"/>
  <c r="V32" i="10"/>
  <c r="W32" i="10" s="1"/>
  <c r="U32" i="10"/>
  <c r="M32" i="10"/>
  <c r="N32" i="10" s="1"/>
  <c r="V31" i="10"/>
  <c r="W31" i="10" s="1"/>
  <c r="U31" i="10"/>
  <c r="M31" i="10"/>
  <c r="N31" i="10" s="1"/>
  <c r="V30" i="10"/>
  <c r="W30" i="10" s="1"/>
  <c r="U30" i="10"/>
  <c r="M30" i="10"/>
  <c r="N30" i="10" s="1"/>
  <c r="V29" i="10"/>
  <c r="W29" i="10" s="1"/>
  <c r="U29" i="10"/>
  <c r="M29" i="10"/>
  <c r="N29" i="10" s="1"/>
  <c r="V28" i="10"/>
  <c r="W28" i="10" s="1"/>
  <c r="U28" i="10"/>
  <c r="M28" i="10"/>
  <c r="N28" i="10" s="1"/>
  <c r="V27" i="10"/>
  <c r="W27" i="10" s="1"/>
  <c r="U27" i="10"/>
  <c r="M27" i="10"/>
  <c r="N27" i="10" s="1"/>
  <c r="V26" i="10"/>
  <c r="W26" i="10" s="1"/>
  <c r="U26" i="10"/>
  <c r="M26" i="10"/>
  <c r="N26" i="10" s="1"/>
  <c r="V25" i="10"/>
  <c r="W25" i="10" s="1"/>
  <c r="U25" i="10"/>
  <c r="M25" i="10"/>
  <c r="N25" i="10" s="1"/>
  <c r="V24" i="10"/>
  <c r="W24" i="10" s="1"/>
  <c r="U24" i="10"/>
  <c r="M24" i="10"/>
  <c r="N24" i="10" s="1"/>
  <c r="V23" i="10"/>
  <c r="W23" i="10" s="1"/>
  <c r="U23" i="10"/>
  <c r="M23" i="10"/>
  <c r="N23" i="10" s="1"/>
  <c r="V22" i="10"/>
  <c r="W22" i="10" s="1"/>
  <c r="U22" i="10"/>
  <c r="M22" i="10"/>
  <c r="N22" i="10" s="1"/>
  <c r="V21" i="10"/>
  <c r="W21" i="10" s="1"/>
  <c r="U21" i="10"/>
  <c r="M21" i="10"/>
  <c r="N21" i="10" s="1"/>
  <c r="V20" i="10"/>
  <c r="W20" i="10" s="1"/>
  <c r="U20" i="10"/>
  <c r="M20" i="10"/>
  <c r="N20" i="10" s="1"/>
  <c r="V19" i="10"/>
  <c r="W19" i="10" s="1"/>
  <c r="U19" i="10"/>
  <c r="M19" i="10"/>
  <c r="N19" i="10" s="1"/>
  <c r="V18" i="10"/>
  <c r="W18" i="10" s="1"/>
  <c r="U18" i="10"/>
  <c r="M18" i="10"/>
  <c r="N18" i="10" s="1"/>
  <c r="V17" i="10"/>
  <c r="W17" i="10" s="1"/>
  <c r="U17" i="10"/>
  <c r="M17" i="10"/>
  <c r="N17" i="10" s="1"/>
  <c r="V16" i="10"/>
  <c r="W16" i="10" s="1"/>
  <c r="U16" i="10"/>
  <c r="M16" i="10"/>
  <c r="N16" i="10" s="1"/>
  <c r="V15" i="10"/>
  <c r="W15" i="10" s="1"/>
  <c r="U15" i="10"/>
  <c r="M15" i="10"/>
  <c r="N15" i="10" s="1"/>
  <c r="V14" i="10"/>
  <c r="W14" i="10" s="1"/>
  <c r="U14" i="10"/>
  <c r="M14" i="10"/>
  <c r="N14" i="10" s="1"/>
  <c r="V13" i="10"/>
  <c r="W13" i="10" s="1"/>
  <c r="U13" i="10"/>
  <c r="M13" i="10"/>
  <c r="N13" i="10" s="1"/>
  <c r="V12" i="10"/>
  <c r="W12" i="10" s="1"/>
  <c r="U12" i="10"/>
  <c r="M12" i="10"/>
  <c r="N12" i="10" s="1"/>
  <c r="V11" i="10"/>
  <c r="W11" i="10" s="1"/>
  <c r="U11" i="10"/>
  <c r="M11" i="10"/>
  <c r="N11" i="10" s="1"/>
  <c r="V10" i="10"/>
  <c r="W10" i="10" s="1"/>
  <c r="U10" i="10"/>
  <c r="M10" i="10"/>
  <c r="N10" i="10" s="1"/>
  <c r="V9" i="10"/>
  <c r="W9" i="10" s="1"/>
  <c r="U9" i="10"/>
  <c r="M9" i="10"/>
  <c r="N9" i="10" s="1"/>
  <c r="V8" i="10"/>
  <c r="W8" i="10" s="1"/>
  <c r="U8" i="10"/>
  <c r="M8" i="10"/>
  <c r="N8" i="10" s="1"/>
  <c r="V7" i="10"/>
  <c r="W7" i="10" s="1"/>
  <c r="U7" i="10"/>
  <c r="M7" i="10"/>
  <c r="N7" i="10" s="1"/>
  <c r="V6" i="10"/>
  <c r="W6" i="10" s="1"/>
  <c r="U6" i="10"/>
  <c r="M6" i="10"/>
  <c r="N6" i="10" s="1"/>
  <c r="V105" i="9"/>
  <c r="W105" i="9" s="1"/>
  <c r="U105" i="9"/>
  <c r="M105" i="9"/>
  <c r="N105" i="9" s="1"/>
  <c r="V104" i="9"/>
  <c r="W104" i="9" s="1"/>
  <c r="U104" i="9"/>
  <c r="M104" i="9"/>
  <c r="N104" i="9" s="1"/>
  <c r="V103" i="9"/>
  <c r="W103" i="9" s="1"/>
  <c r="U103" i="9"/>
  <c r="M103" i="9"/>
  <c r="N103" i="9" s="1"/>
  <c r="V102" i="9"/>
  <c r="W102" i="9" s="1"/>
  <c r="U102" i="9"/>
  <c r="M102" i="9"/>
  <c r="N102" i="9" s="1"/>
  <c r="V101" i="9"/>
  <c r="W101" i="9" s="1"/>
  <c r="U101" i="9"/>
  <c r="M101" i="9"/>
  <c r="N101" i="9" s="1"/>
  <c r="V100" i="9"/>
  <c r="W100" i="9" s="1"/>
  <c r="U100" i="9"/>
  <c r="M100" i="9"/>
  <c r="N100" i="9" s="1"/>
  <c r="V99" i="9"/>
  <c r="W99" i="9" s="1"/>
  <c r="U99" i="9"/>
  <c r="M99" i="9"/>
  <c r="N99" i="9" s="1"/>
  <c r="V98" i="9"/>
  <c r="W98" i="9" s="1"/>
  <c r="U98" i="9"/>
  <c r="M98" i="9"/>
  <c r="N98" i="9" s="1"/>
  <c r="V97" i="9"/>
  <c r="W97" i="9" s="1"/>
  <c r="U97" i="9"/>
  <c r="M97" i="9"/>
  <c r="N97" i="9" s="1"/>
  <c r="V96" i="9"/>
  <c r="W96" i="9" s="1"/>
  <c r="U96" i="9"/>
  <c r="M96" i="9"/>
  <c r="N96" i="9" s="1"/>
  <c r="V95" i="9"/>
  <c r="W95" i="9" s="1"/>
  <c r="U95" i="9"/>
  <c r="M95" i="9"/>
  <c r="N95" i="9" s="1"/>
  <c r="V94" i="9"/>
  <c r="W94" i="9" s="1"/>
  <c r="U94" i="9"/>
  <c r="M94" i="9"/>
  <c r="N94" i="9" s="1"/>
  <c r="V93" i="9"/>
  <c r="W93" i="9" s="1"/>
  <c r="U93" i="9"/>
  <c r="M93" i="9"/>
  <c r="N93" i="9" s="1"/>
  <c r="V92" i="9"/>
  <c r="W92" i="9" s="1"/>
  <c r="U92" i="9"/>
  <c r="M92" i="9"/>
  <c r="N92" i="9" s="1"/>
  <c r="V91" i="9"/>
  <c r="W91" i="9" s="1"/>
  <c r="U91" i="9"/>
  <c r="M91" i="9"/>
  <c r="N91" i="9" s="1"/>
  <c r="V90" i="9"/>
  <c r="W90" i="9" s="1"/>
  <c r="U90" i="9"/>
  <c r="M90" i="9"/>
  <c r="N90" i="9" s="1"/>
  <c r="V89" i="9"/>
  <c r="W89" i="9" s="1"/>
  <c r="U89" i="9"/>
  <c r="M89" i="9"/>
  <c r="N89" i="9" s="1"/>
  <c r="V88" i="9"/>
  <c r="W88" i="9" s="1"/>
  <c r="U88" i="9"/>
  <c r="M88" i="9"/>
  <c r="N88" i="9" s="1"/>
  <c r="V87" i="9"/>
  <c r="W87" i="9" s="1"/>
  <c r="U87" i="9"/>
  <c r="M87" i="9"/>
  <c r="N87" i="9" s="1"/>
  <c r="V86" i="9"/>
  <c r="W86" i="9" s="1"/>
  <c r="U86" i="9"/>
  <c r="M86" i="9"/>
  <c r="N86" i="9" s="1"/>
  <c r="V85" i="9"/>
  <c r="W85" i="9" s="1"/>
  <c r="U85" i="9"/>
  <c r="M85" i="9"/>
  <c r="N85" i="9" s="1"/>
  <c r="V84" i="9"/>
  <c r="W84" i="9" s="1"/>
  <c r="U84" i="9"/>
  <c r="M84" i="9"/>
  <c r="N84" i="9" s="1"/>
  <c r="V83" i="9"/>
  <c r="W83" i="9" s="1"/>
  <c r="U83" i="9"/>
  <c r="M83" i="9"/>
  <c r="N83" i="9" s="1"/>
  <c r="V82" i="9"/>
  <c r="W82" i="9" s="1"/>
  <c r="U82" i="9"/>
  <c r="M82" i="9"/>
  <c r="N82" i="9" s="1"/>
  <c r="V81" i="9"/>
  <c r="W81" i="9" s="1"/>
  <c r="U81" i="9"/>
  <c r="N81" i="9"/>
  <c r="M81" i="9"/>
  <c r="V80" i="9"/>
  <c r="W80" i="9" s="1"/>
  <c r="U80" i="9"/>
  <c r="M80" i="9"/>
  <c r="N80" i="9" s="1"/>
  <c r="V79" i="9"/>
  <c r="W79" i="9" s="1"/>
  <c r="U79" i="9"/>
  <c r="M79" i="9"/>
  <c r="N79" i="9" s="1"/>
  <c r="W78" i="9"/>
  <c r="V78" i="9"/>
  <c r="U78" i="9"/>
  <c r="M78" i="9"/>
  <c r="N78" i="9" s="1"/>
  <c r="V77" i="9"/>
  <c r="W77" i="9" s="1"/>
  <c r="U77" i="9"/>
  <c r="M77" i="9"/>
  <c r="N77" i="9" s="1"/>
  <c r="V76" i="9"/>
  <c r="W76" i="9" s="1"/>
  <c r="U76" i="9"/>
  <c r="M76" i="9"/>
  <c r="N76" i="9" s="1"/>
  <c r="V75" i="9"/>
  <c r="W75" i="9" s="1"/>
  <c r="U75" i="9"/>
  <c r="M75" i="9"/>
  <c r="N75" i="9" s="1"/>
  <c r="V74" i="9"/>
  <c r="W74" i="9" s="1"/>
  <c r="U74" i="9"/>
  <c r="M74" i="9"/>
  <c r="N74" i="9" s="1"/>
  <c r="V73" i="9"/>
  <c r="W73" i="9" s="1"/>
  <c r="U73" i="9"/>
  <c r="M73" i="9"/>
  <c r="N73" i="9" s="1"/>
  <c r="V72" i="9"/>
  <c r="W72" i="9" s="1"/>
  <c r="U72" i="9"/>
  <c r="M72" i="9"/>
  <c r="N72" i="9" s="1"/>
  <c r="V71" i="9"/>
  <c r="W71" i="9" s="1"/>
  <c r="U71" i="9"/>
  <c r="M71" i="9"/>
  <c r="N71" i="9" s="1"/>
  <c r="V70" i="9"/>
  <c r="W70" i="9" s="1"/>
  <c r="U70" i="9"/>
  <c r="M70" i="9"/>
  <c r="N70" i="9" s="1"/>
  <c r="V69" i="9"/>
  <c r="W69" i="9" s="1"/>
  <c r="U69" i="9"/>
  <c r="M69" i="9"/>
  <c r="N69" i="9" s="1"/>
  <c r="V68" i="9"/>
  <c r="W68" i="9" s="1"/>
  <c r="U68" i="9"/>
  <c r="M68" i="9"/>
  <c r="N68" i="9" s="1"/>
  <c r="W67" i="9"/>
  <c r="V67" i="9"/>
  <c r="U67" i="9"/>
  <c r="M67" i="9"/>
  <c r="N67" i="9" s="1"/>
  <c r="V66" i="9"/>
  <c r="W66" i="9" s="1"/>
  <c r="U66" i="9"/>
  <c r="M66" i="9"/>
  <c r="N66" i="9" s="1"/>
  <c r="V65" i="9"/>
  <c r="W65" i="9" s="1"/>
  <c r="U65" i="9"/>
  <c r="M65" i="9"/>
  <c r="N65" i="9" s="1"/>
  <c r="V64" i="9"/>
  <c r="W64" i="9" s="1"/>
  <c r="U64" i="9"/>
  <c r="M64" i="9"/>
  <c r="N64" i="9" s="1"/>
  <c r="V63" i="9"/>
  <c r="W63" i="9" s="1"/>
  <c r="U63" i="9"/>
  <c r="M63" i="9"/>
  <c r="N63" i="9" s="1"/>
  <c r="V62" i="9"/>
  <c r="W62" i="9" s="1"/>
  <c r="U62" i="9"/>
  <c r="M62" i="9"/>
  <c r="N62" i="9" s="1"/>
  <c r="V61" i="9"/>
  <c r="W61" i="9" s="1"/>
  <c r="U61" i="9"/>
  <c r="M61" i="9"/>
  <c r="N61" i="9" s="1"/>
  <c r="W60" i="9"/>
  <c r="V60" i="9"/>
  <c r="U60" i="9"/>
  <c r="M60" i="9"/>
  <c r="N60" i="9" s="1"/>
  <c r="V59" i="9"/>
  <c r="W59" i="9" s="1"/>
  <c r="U59" i="9"/>
  <c r="M59" i="9"/>
  <c r="N59" i="9" s="1"/>
  <c r="V58" i="9"/>
  <c r="W58" i="9" s="1"/>
  <c r="U58" i="9"/>
  <c r="M58" i="9"/>
  <c r="N58" i="9" s="1"/>
  <c r="V57" i="9"/>
  <c r="W57" i="9" s="1"/>
  <c r="U57" i="9"/>
  <c r="M57" i="9"/>
  <c r="N57" i="9" s="1"/>
  <c r="V56" i="9"/>
  <c r="W56" i="9" s="1"/>
  <c r="U56" i="9"/>
  <c r="M56" i="9"/>
  <c r="N56" i="9" s="1"/>
  <c r="V55" i="9"/>
  <c r="W55" i="9" s="1"/>
  <c r="U55" i="9"/>
  <c r="M55" i="9"/>
  <c r="N55" i="9" s="1"/>
  <c r="V54" i="9"/>
  <c r="W54" i="9" s="1"/>
  <c r="U54" i="9"/>
  <c r="M54" i="9"/>
  <c r="N54" i="9" s="1"/>
  <c r="V53" i="9"/>
  <c r="W53" i="9" s="1"/>
  <c r="U53" i="9"/>
  <c r="M53" i="9"/>
  <c r="N53" i="9" s="1"/>
  <c r="V52" i="9"/>
  <c r="W52" i="9" s="1"/>
  <c r="U52" i="9"/>
  <c r="M52" i="9"/>
  <c r="N52" i="9" s="1"/>
  <c r="V51" i="9"/>
  <c r="W51" i="9" s="1"/>
  <c r="U51" i="9"/>
  <c r="M51" i="9"/>
  <c r="N51" i="9" s="1"/>
  <c r="V50" i="9"/>
  <c r="W50" i="9" s="1"/>
  <c r="U50" i="9"/>
  <c r="M50" i="9"/>
  <c r="N50" i="9" s="1"/>
  <c r="W49" i="9"/>
  <c r="V49" i="9"/>
  <c r="U49" i="9"/>
  <c r="M49" i="9"/>
  <c r="N49" i="9" s="1"/>
  <c r="V48" i="9"/>
  <c r="W48" i="9" s="1"/>
  <c r="U48" i="9"/>
  <c r="M48" i="9"/>
  <c r="N48" i="9" s="1"/>
  <c r="V47" i="9"/>
  <c r="W47" i="9" s="1"/>
  <c r="U47" i="9"/>
  <c r="M47" i="9"/>
  <c r="N47" i="9" s="1"/>
  <c r="V46" i="9"/>
  <c r="W46" i="9" s="1"/>
  <c r="U46" i="9"/>
  <c r="M46" i="9"/>
  <c r="N46" i="9" s="1"/>
  <c r="V45" i="9"/>
  <c r="W45" i="9" s="1"/>
  <c r="U45" i="9"/>
  <c r="M45" i="9"/>
  <c r="N45" i="9" s="1"/>
  <c r="V44" i="9"/>
  <c r="W44" i="9" s="1"/>
  <c r="U44" i="9"/>
  <c r="M44" i="9"/>
  <c r="N44" i="9" s="1"/>
  <c r="V43" i="9"/>
  <c r="W43" i="9" s="1"/>
  <c r="U43" i="9"/>
  <c r="M43" i="9"/>
  <c r="N43" i="9" s="1"/>
  <c r="V42" i="9"/>
  <c r="W42" i="9" s="1"/>
  <c r="U42" i="9"/>
  <c r="M42" i="9"/>
  <c r="N42" i="9" s="1"/>
  <c r="V41" i="9"/>
  <c r="W41" i="9" s="1"/>
  <c r="U41" i="9"/>
  <c r="M41" i="9"/>
  <c r="N41" i="9" s="1"/>
  <c r="V40" i="9"/>
  <c r="W40" i="9" s="1"/>
  <c r="U40" i="9"/>
  <c r="M40" i="9"/>
  <c r="N40" i="9" s="1"/>
  <c r="V39" i="9"/>
  <c r="W39" i="9" s="1"/>
  <c r="U39" i="9"/>
  <c r="M39" i="9"/>
  <c r="N39" i="9" s="1"/>
  <c r="V38" i="9"/>
  <c r="W38" i="9" s="1"/>
  <c r="U38" i="9"/>
  <c r="M38" i="9"/>
  <c r="N38" i="9" s="1"/>
  <c r="V37" i="9"/>
  <c r="W37" i="9" s="1"/>
  <c r="U37" i="9"/>
  <c r="M37" i="9"/>
  <c r="N37" i="9" s="1"/>
  <c r="V36" i="9"/>
  <c r="W36" i="9" s="1"/>
  <c r="U36" i="9"/>
  <c r="M36" i="9"/>
  <c r="N36" i="9" s="1"/>
  <c r="V35" i="9"/>
  <c r="W35" i="9" s="1"/>
  <c r="U35" i="9"/>
  <c r="M35" i="9"/>
  <c r="N35" i="9" s="1"/>
  <c r="V34" i="9"/>
  <c r="W34" i="9" s="1"/>
  <c r="U34" i="9"/>
  <c r="N34" i="9"/>
  <c r="M34" i="9"/>
  <c r="V33" i="9"/>
  <c r="W33" i="9" s="1"/>
  <c r="U33" i="9"/>
  <c r="M33" i="9"/>
  <c r="N33" i="9" s="1"/>
  <c r="V32" i="9"/>
  <c r="W32" i="9" s="1"/>
  <c r="U32" i="9"/>
  <c r="M32" i="9"/>
  <c r="N32" i="9" s="1"/>
  <c r="W31" i="9"/>
  <c r="V31" i="9"/>
  <c r="U31" i="9"/>
  <c r="M31" i="9"/>
  <c r="N31" i="9" s="1"/>
  <c r="V30" i="9"/>
  <c r="W30" i="9" s="1"/>
  <c r="U30" i="9"/>
  <c r="M30" i="9"/>
  <c r="N30" i="9" s="1"/>
  <c r="V29" i="9"/>
  <c r="W29" i="9" s="1"/>
  <c r="U29" i="9"/>
  <c r="M29" i="9"/>
  <c r="N29" i="9" s="1"/>
  <c r="V28" i="9"/>
  <c r="W28" i="9" s="1"/>
  <c r="U28" i="9"/>
  <c r="M28" i="9"/>
  <c r="N28" i="9" s="1"/>
  <c r="V27" i="9"/>
  <c r="W27" i="9" s="1"/>
  <c r="U27" i="9"/>
  <c r="M27" i="9"/>
  <c r="N27" i="9" s="1"/>
  <c r="V26" i="9"/>
  <c r="W26" i="9" s="1"/>
  <c r="U26" i="9"/>
  <c r="M26" i="9"/>
  <c r="N26" i="9" s="1"/>
  <c r="V25" i="9"/>
  <c r="W25" i="9" s="1"/>
  <c r="U25" i="9"/>
  <c r="M25" i="9"/>
  <c r="N25" i="9" s="1"/>
  <c r="V24" i="9"/>
  <c r="W24" i="9" s="1"/>
  <c r="U24" i="9"/>
  <c r="M24" i="9"/>
  <c r="N24" i="9" s="1"/>
  <c r="V23" i="9"/>
  <c r="W23" i="9" s="1"/>
  <c r="U23" i="9"/>
  <c r="M23" i="9"/>
  <c r="N23" i="9" s="1"/>
  <c r="V22" i="9"/>
  <c r="W22" i="9" s="1"/>
  <c r="U22" i="9"/>
  <c r="M22" i="9"/>
  <c r="N22" i="9" s="1"/>
  <c r="V21" i="9"/>
  <c r="W21" i="9" s="1"/>
  <c r="U21" i="9"/>
  <c r="M21" i="9"/>
  <c r="N21" i="9" s="1"/>
  <c r="V20" i="9"/>
  <c r="W20" i="9" s="1"/>
  <c r="U20" i="9"/>
  <c r="M20" i="9"/>
  <c r="N20" i="9" s="1"/>
  <c r="V19" i="9"/>
  <c r="W19" i="9" s="1"/>
  <c r="U19" i="9"/>
  <c r="M19" i="9"/>
  <c r="N19" i="9" s="1"/>
  <c r="V18" i="9"/>
  <c r="W18" i="9" s="1"/>
  <c r="U18" i="9"/>
  <c r="M18" i="9"/>
  <c r="N18" i="9" s="1"/>
  <c r="V17" i="9"/>
  <c r="W17" i="9" s="1"/>
  <c r="U17" i="9"/>
  <c r="M17" i="9"/>
  <c r="N17" i="9" s="1"/>
  <c r="V16" i="9"/>
  <c r="W16" i="9" s="1"/>
  <c r="U16" i="9"/>
  <c r="M16" i="9"/>
  <c r="N16" i="9" s="1"/>
  <c r="V15" i="9"/>
  <c r="W15" i="9" s="1"/>
  <c r="U15" i="9"/>
  <c r="M15" i="9"/>
  <c r="N15" i="9" s="1"/>
  <c r="V14" i="9"/>
  <c r="W14" i="9" s="1"/>
  <c r="U14" i="9"/>
  <c r="M14" i="9"/>
  <c r="N14" i="9" s="1"/>
  <c r="V13" i="9"/>
  <c r="W13" i="9" s="1"/>
  <c r="U13" i="9"/>
  <c r="M13" i="9"/>
  <c r="N13" i="9" s="1"/>
  <c r="V12" i="9"/>
  <c r="W12" i="9" s="1"/>
  <c r="U12" i="9"/>
  <c r="M12" i="9"/>
  <c r="N12" i="9" s="1"/>
  <c r="V11" i="9"/>
  <c r="W11" i="9" s="1"/>
  <c r="U11" i="9"/>
  <c r="M11" i="9"/>
  <c r="N11" i="9" s="1"/>
  <c r="V10" i="9"/>
  <c r="W10" i="9" s="1"/>
  <c r="U10" i="9"/>
  <c r="M10" i="9"/>
  <c r="N10" i="9" s="1"/>
  <c r="V9" i="9"/>
  <c r="W9" i="9" s="1"/>
  <c r="U9" i="9"/>
  <c r="M9" i="9"/>
  <c r="N9" i="9" s="1"/>
  <c r="V8" i="9"/>
  <c r="W8" i="9" s="1"/>
  <c r="U8" i="9"/>
  <c r="M8" i="9"/>
  <c r="N8" i="9" s="1"/>
  <c r="V7" i="9"/>
  <c r="W7" i="9" s="1"/>
  <c r="U7" i="9"/>
  <c r="M7" i="9"/>
  <c r="N7" i="9" s="1"/>
  <c r="V6" i="9"/>
  <c r="W6" i="9" s="1"/>
  <c r="U6" i="9"/>
  <c r="M6" i="9"/>
  <c r="N6" i="9" s="1"/>
  <c r="V105" i="8"/>
  <c r="W105" i="8" s="1"/>
  <c r="U105" i="8"/>
  <c r="M105" i="8"/>
  <c r="N105" i="8" s="1"/>
  <c r="V104" i="8"/>
  <c r="W104" i="8" s="1"/>
  <c r="U104" i="8"/>
  <c r="M104" i="8"/>
  <c r="N104" i="8" s="1"/>
  <c r="W103" i="8"/>
  <c r="V103" i="8"/>
  <c r="U103" i="8"/>
  <c r="M103" i="8"/>
  <c r="N103" i="8" s="1"/>
  <c r="V102" i="8"/>
  <c r="W102" i="8" s="1"/>
  <c r="U102" i="8"/>
  <c r="M102" i="8"/>
  <c r="N102" i="8" s="1"/>
  <c r="V101" i="8"/>
  <c r="W101" i="8" s="1"/>
  <c r="U101" i="8"/>
  <c r="M101" i="8"/>
  <c r="N101" i="8" s="1"/>
  <c r="V100" i="8"/>
  <c r="W100" i="8" s="1"/>
  <c r="U100" i="8"/>
  <c r="M100" i="8"/>
  <c r="N100" i="8" s="1"/>
  <c r="V99" i="8"/>
  <c r="W99" i="8" s="1"/>
  <c r="U99" i="8"/>
  <c r="M99" i="8"/>
  <c r="N99" i="8" s="1"/>
  <c r="V98" i="8"/>
  <c r="W98" i="8" s="1"/>
  <c r="U98" i="8"/>
  <c r="M98" i="8"/>
  <c r="N98" i="8" s="1"/>
  <c r="V97" i="8"/>
  <c r="W97" i="8" s="1"/>
  <c r="U97" i="8"/>
  <c r="M97" i="8"/>
  <c r="N97" i="8" s="1"/>
  <c r="V96" i="8"/>
  <c r="W96" i="8" s="1"/>
  <c r="U96" i="8"/>
  <c r="M96" i="8"/>
  <c r="N96" i="8" s="1"/>
  <c r="V95" i="8"/>
  <c r="W95" i="8" s="1"/>
  <c r="U95" i="8"/>
  <c r="M95" i="8"/>
  <c r="N95" i="8" s="1"/>
  <c r="V94" i="8"/>
  <c r="W94" i="8" s="1"/>
  <c r="U94" i="8"/>
  <c r="M94" i="8"/>
  <c r="N94" i="8" s="1"/>
  <c r="V93" i="8"/>
  <c r="W93" i="8" s="1"/>
  <c r="U93" i="8"/>
  <c r="M93" i="8"/>
  <c r="N93" i="8" s="1"/>
  <c r="V92" i="8"/>
  <c r="W92" i="8" s="1"/>
  <c r="U92" i="8"/>
  <c r="M92" i="8"/>
  <c r="N92" i="8" s="1"/>
  <c r="V91" i="8"/>
  <c r="W91" i="8" s="1"/>
  <c r="U91" i="8"/>
  <c r="M91" i="8"/>
  <c r="N91" i="8" s="1"/>
  <c r="V90" i="8"/>
  <c r="W90" i="8" s="1"/>
  <c r="U90" i="8"/>
  <c r="M90" i="8"/>
  <c r="N90" i="8" s="1"/>
  <c r="V89" i="8"/>
  <c r="W89" i="8" s="1"/>
  <c r="U89" i="8"/>
  <c r="M89" i="8"/>
  <c r="N89" i="8" s="1"/>
  <c r="V88" i="8"/>
  <c r="W88" i="8" s="1"/>
  <c r="U88" i="8"/>
  <c r="M88" i="8"/>
  <c r="N88" i="8" s="1"/>
  <c r="V87" i="8"/>
  <c r="W87" i="8" s="1"/>
  <c r="U87" i="8"/>
  <c r="M87" i="8"/>
  <c r="N87" i="8" s="1"/>
  <c r="V86" i="8"/>
  <c r="W86" i="8" s="1"/>
  <c r="U86" i="8"/>
  <c r="M86" i="8"/>
  <c r="N86" i="8" s="1"/>
  <c r="V85" i="8"/>
  <c r="W85" i="8" s="1"/>
  <c r="U85" i="8"/>
  <c r="M85" i="8"/>
  <c r="N85" i="8" s="1"/>
  <c r="V84" i="8"/>
  <c r="W84" i="8" s="1"/>
  <c r="U84" i="8"/>
  <c r="M84" i="8"/>
  <c r="N84" i="8" s="1"/>
  <c r="V83" i="8"/>
  <c r="W83" i="8" s="1"/>
  <c r="U83" i="8"/>
  <c r="M83" i="8"/>
  <c r="N83" i="8" s="1"/>
  <c r="V82" i="8"/>
  <c r="W82" i="8" s="1"/>
  <c r="U82" i="8"/>
  <c r="M82" i="8"/>
  <c r="N82" i="8" s="1"/>
  <c r="W81" i="8"/>
  <c r="V81" i="8"/>
  <c r="U81" i="8"/>
  <c r="M81" i="8"/>
  <c r="N81" i="8" s="1"/>
  <c r="V80" i="8"/>
  <c r="W80" i="8" s="1"/>
  <c r="U80" i="8"/>
  <c r="M80" i="8"/>
  <c r="N80" i="8" s="1"/>
  <c r="V79" i="8"/>
  <c r="W79" i="8" s="1"/>
  <c r="U79" i="8"/>
  <c r="M79" i="8"/>
  <c r="N79" i="8" s="1"/>
  <c r="V78" i="8"/>
  <c r="W78" i="8" s="1"/>
  <c r="U78" i="8"/>
  <c r="M78" i="8"/>
  <c r="N78" i="8" s="1"/>
  <c r="V77" i="8"/>
  <c r="W77" i="8" s="1"/>
  <c r="U77" i="8"/>
  <c r="M77" i="8"/>
  <c r="N77" i="8" s="1"/>
  <c r="V76" i="8"/>
  <c r="W76" i="8" s="1"/>
  <c r="U76" i="8"/>
  <c r="N76" i="8"/>
  <c r="M76" i="8"/>
  <c r="V75" i="8"/>
  <c r="W75" i="8" s="1"/>
  <c r="U75" i="8"/>
  <c r="M75" i="8"/>
  <c r="N75" i="8" s="1"/>
  <c r="V74" i="8"/>
  <c r="W74" i="8" s="1"/>
  <c r="U74" i="8"/>
  <c r="M74" i="8"/>
  <c r="N74" i="8" s="1"/>
  <c r="V73" i="8"/>
  <c r="W73" i="8" s="1"/>
  <c r="U73" i="8"/>
  <c r="N73" i="8"/>
  <c r="M73" i="8"/>
  <c r="V72" i="8"/>
  <c r="W72" i="8" s="1"/>
  <c r="U72" i="8"/>
  <c r="N72" i="8"/>
  <c r="M72" i="8"/>
  <c r="V71" i="8"/>
  <c r="W71" i="8" s="1"/>
  <c r="U71" i="8"/>
  <c r="M71" i="8"/>
  <c r="N71" i="8" s="1"/>
  <c r="V70" i="8"/>
  <c r="W70" i="8" s="1"/>
  <c r="U70" i="8"/>
  <c r="M70" i="8"/>
  <c r="N70" i="8" s="1"/>
  <c r="V69" i="8"/>
  <c r="W69" i="8" s="1"/>
  <c r="U69" i="8"/>
  <c r="N69" i="8"/>
  <c r="M69" i="8"/>
  <c r="V68" i="8"/>
  <c r="W68" i="8" s="1"/>
  <c r="U68" i="8"/>
  <c r="N68" i="8"/>
  <c r="M68" i="8"/>
  <c r="V67" i="8"/>
  <c r="W67" i="8" s="1"/>
  <c r="U67" i="8"/>
  <c r="M67" i="8"/>
  <c r="N67" i="8" s="1"/>
  <c r="V66" i="8"/>
  <c r="W66" i="8" s="1"/>
  <c r="U66" i="8"/>
  <c r="M66" i="8"/>
  <c r="N66" i="8" s="1"/>
  <c r="V65" i="8"/>
  <c r="W65" i="8" s="1"/>
  <c r="U65" i="8"/>
  <c r="N65" i="8"/>
  <c r="M65" i="8"/>
  <c r="V64" i="8"/>
  <c r="W64" i="8" s="1"/>
  <c r="U64" i="8"/>
  <c r="M64" i="8"/>
  <c r="N64" i="8" s="1"/>
  <c r="V63" i="8"/>
  <c r="W63" i="8" s="1"/>
  <c r="U63" i="8"/>
  <c r="M63" i="8"/>
  <c r="N63" i="8" s="1"/>
  <c r="V62" i="8"/>
  <c r="W62" i="8" s="1"/>
  <c r="U62" i="8"/>
  <c r="N62" i="8"/>
  <c r="M62" i="8"/>
  <c r="V61" i="8"/>
  <c r="W61" i="8" s="1"/>
  <c r="U61" i="8"/>
  <c r="N61" i="8"/>
  <c r="M61" i="8"/>
  <c r="V60" i="8"/>
  <c r="W60" i="8" s="1"/>
  <c r="U60" i="8"/>
  <c r="M60" i="8"/>
  <c r="N60" i="8" s="1"/>
  <c r="V59" i="8"/>
  <c r="W59" i="8" s="1"/>
  <c r="U59" i="8"/>
  <c r="M59" i="8"/>
  <c r="N59" i="8" s="1"/>
  <c r="V58" i="8"/>
  <c r="W58" i="8" s="1"/>
  <c r="U58" i="8"/>
  <c r="N58" i="8"/>
  <c r="M58" i="8"/>
  <c r="V57" i="8"/>
  <c r="W57" i="8" s="1"/>
  <c r="U57" i="8"/>
  <c r="N57" i="8"/>
  <c r="M57" i="8"/>
  <c r="V56" i="8"/>
  <c r="W56" i="8" s="1"/>
  <c r="U56" i="8"/>
  <c r="M56" i="8"/>
  <c r="N56" i="8" s="1"/>
  <c r="V55" i="8"/>
  <c r="W55" i="8" s="1"/>
  <c r="U55" i="8"/>
  <c r="N55" i="8"/>
  <c r="M55" i="8"/>
  <c r="V54" i="8"/>
  <c r="W54" i="8" s="1"/>
  <c r="U54" i="8"/>
  <c r="N54" i="8"/>
  <c r="M54" i="8"/>
  <c r="V53" i="8"/>
  <c r="W53" i="8" s="1"/>
  <c r="U53" i="8"/>
  <c r="M53" i="8"/>
  <c r="N53" i="8" s="1"/>
  <c r="V52" i="8"/>
  <c r="W52" i="8" s="1"/>
  <c r="U52" i="8"/>
  <c r="M52" i="8"/>
  <c r="N52" i="8" s="1"/>
  <c r="V51" i="8"/>
  <c r="W51" i="8" s="1"/>
  <c r="U51" i="8"/>
  <c r="N51" i="8"/>
  <c r="M51" i="8"/>
  <c r="V50" i="8"/>
  <c r="W50" i="8" s="1"/>
  <c r="U50" i="8"/>
  <c r="N50" i="8"/>
  <c r="M50" i="8"/>
  <c r="V49" i="8"/>
  <c r="W49" i="8" s="1"/>
  <c r="U49" i="8"/>
  <c r="M49" i="8"/>
  <c r="N49" i="8" s="1"/>
  <c r="V48" i="8"/>
  <c r="W48" i="8" s="1"/>
  <c r="U48" i="8"/>
  <c r="M48" i="8"/>
  <c r="N48" i="8" s="1"/>
  <c r="V47" i="8"/>
  <c r="W47" i="8" s="1"/>
  <c r="U47" i="8"/>
  <c r="N47" i="8"/>
  <c r="M47" i="8"/>
  <c r="V46" i="8"/>
  <c r="W46" i="8" s="1"/>
  <c r="U46" i="8"/>
  <c r="N46" i="8"/>
  <c r="M46" i="8"/>
  <c r="V45" i="8"/>
  <c r="W45" i="8" s="1"/>
  <c r="U45" i="8"/>
  <c r="M45" i="8"/>
  <c r="N45" i="8" s="1"/>
  <c r="V44" i="8"/>
  <c r="W44" i="8" s="1"/>
  <c r="U44" i="8"/>
  <c r="N44" i="8"/>
  <c r="M44" i="8"/>
  <c r="V43" i="8"/>
  <c r="W43" i="8" s="1"/>
  <c r="U43" i="8"/>
  <c r="N43" i="8"/>
  <c r="M43" i="8"/>
  <c r="V42" i="8"/>
  <c r="W42" i="8" s="1"/>
  <c r="U42" i="8"/>
  <c r="M42" i="8"/>
  <c r="N42" i="8" s="1"/>
  <c r="V41" i="8"/>
  <c r="W41" i="8" s="1"/>
  <c r="U41" i="8"/>
  <c r="M41" i="8"/>
  <c r="N41" i="8" s="1"/>
  <c r="V40" i="8"/>
  <c r="W40" i="8" s="1"/>
  <c r="U40" i="8"/>
  <c r="N40" i="8"/>
  <c r="M40" i="8"/>
  <c r="V39" i="8"/>
  <c r="W39" i="8" s="1"/>
  <c r="U39" i="8"/>
  <c r="N39" i="8"/>
  <c r="M39" i="8"/>
  <c r="V38" i="8"/>
  <c r="W38" i="8" s="1"/>
  <c r="U38" i="8"/>
  <c r="M38" i="8"/>
  <c r="N38" i="8" s="1"/>
  <c r="V37" i="8"/>
  <c r="W37" i="8" s="1"/>
  <c r="U37" i="8"/>
  <c r="M37" i="8"/>
  <c r="N37" i="8" s="1"/>
  <c r="V36" i="8"/>
  <c r="W36" i="8" s="1"/>
  <c r="U36" i="8"/>
  <c r="N36" i="8"/>
  <c r="O45" i="8" s="1"/>
  <c r="R9" i="8" s="1"/>
  <c r="M36" i="8"/>
  <c r="V35" i="8"/>
  <c r="W35" i="8" s="1"/>
  <c r="U35" i="8"/>
  <c r="M35" i="8"/>
  <c r="N35" i="8" s="1"/>
  <c r="V34" i="8"/>
  <c r="W34" i="8" s="1"/>
  <c r="U34" i="8"/>
  <c r="M34" i="8"/>
  <c r="N34" i="8" s="1"/>
  <c r="V33" i="8"/>
  <c r="W33" i="8" s="1"/>
  <c r="U33" i="8"/>
  <c r="N33" i="8"/>
  <c r="M33" i="8"/>
  <c r="V32" i="8"/>
  <c r="W32" i="8" s="1"/>
  <c r="U32" i="8"/>
  <c r="N32" i="8"/>
  <c r="M32" i="8"/>
  <c r="V31" i="8"/>
  <c r="W31" i="8" s="1"/>
  <c r="U31" i="8"/>
  <c r="N31" i="8"/>
  <c r="M31" i="8"/>
  <c r="V30" i="8"/>
  <c r="W30" i="8" s="1"/>
  <c r="U30" i="8"/>
  <c r="M30" i="8"/>
  <c r="N30" i="8" s="1"/>
  <c r="V29" i="8"/>
  <c r="W29" i="8" s="1"/>
  <c r="U29" i="8"/>
  <c r="M29" i="8"/>
  <c r="N29" i="8" s="1"/>
  <c r="V28" i="8"/>
  <c r="W28" i="8" s="1"/>
  <c r="U28" i="8"/>
  <c r="M28" i="8"/>
  <c r="N28" i="8" s="1"/>
  <c r="V27" i="8"/>
  <c r="W27" i="8" s="1"/>
  <c r="U27" i="8"/>
  <c r="M27" i="8"/>
  <c r="N27" i="8" s="1"/>
  <c r="V26" i="8"/>
  <c r="W26" i="8" s="1"/>
  <c r="U26" i="8"/>
  <c r="M26" i="8"/>
  <c r="N26" i="8" s="1"/>
  <c r="V25" i="8"/>
  <c r="W25" i="8" s="1"/>
  <c r="U25" i="8"/>
  <c r="M25" i="8"/>
  <c r="N25" i="8" s="1"/>
  <c r="V24" i="8"/>
  <c r="W24" i="8" s="1"/>
  <c r="U24" i="8"/>
  <c r="M24" i="8"/>
  <c r="N24" i="8" s="1"/>
  <c r="V23" i="8"/>
  <c r="W23" i="8" s="1"/>
  <c r="U23" i="8"/>
  <c r="M23" i="8"/>
  <c r="N23" i="8" s="1"/>
  <c r="V22" i="8"/>
  <c r="W22" i="8" s="1"/>
  <c r="U22" i="8"/>
  <c r="N22" i="8"/>
  <c r="M22" i="8"/>
  <c r="V21" i="8"/>
  <c r="W21" i="8" s="1"/>
  <c r="U21" i="8"/>
  <c r="M21" i="8"/>
  <c r="N21" i="8" s="1"/>
  <c r="V20" i="8"/>
  <c r="W20" i="8" s="1"/>
  <c r="U20" i="8"/>
  <c r="M20" i="8"/>
  <c r="N20" i="8" s="1"/>
  <c r="V19" i="8"/>
  <c r="W19" i="8" s="1"/>
  <c r="U19" i="8"/>
  <c r="M19" i="8"/>
  <c r="N19" i="8" s="1"/>
  <c r="V18" i="8"/>
  <c r="W18" i="8" s="1"/>
  <c r="U18" i="8"/>
  <c r="M18" i="8"/>
  <c r="N18" i="8" s="1"/>
  <c r="V17" i="8"/>
  <c r="W17" i="8" s="1"/>
  <c r="U17" i="8"/>
  <c r="M17" i="8"/>
  <c r="N17" i="8" s="1"/>
  <c r="V16" i="8"/>
  <c r="W16" i="8" s="1"/>
  <c r="U16" i="8"/>
  <c r="M16" i="8"/>
  <c r="N16" i="8" s="1"/>
  <c r="V15" i="8"/>
  <c r="W15" i="8" s="1"/>
  <c r="U15" i="8"/>
  <c r="M15" i="8"/>
  <c r="N15" i="8" s="1"/>
  <c r="V14" i="8"/>
  <c r="W14" i="8" s="1"/>
  <c r="U14" i="8"/>
  <c r="M14" i="8"/>
  <c r="N14" i="8" s="1"/>
  <c r="W13" i="8"/>
  <c r="V13" i="8"/>
  <c r="U13" i="8"/>
  <c r="M13" i="8"/>
  <c r="N13" i="8" s="1"/>
  <c r="V12" i="8"/>
  <c r="W12" i="8" s="1"/>
  <c r="U12" i="8"/>
  <c r="M12" i="8"/>
  <c r="N12" i="8" s="1"/>
  <c r="W11" i="8"/>
  <c r="V11" i="8"/>
  <c r="U11" i="8"/>
  <c r="M11" i="8"/>
  <c r="N11" i="8" s="1"/>
  <c r="W10" i="8"/>
  <c r="V10" i="8"/>
  <c r="U10" i="8"/>
  <c r="M10" i="8"/>
  <c r="N10" i="8" s="1"/>
  <c r="V9" i="8"/>
  <c r="W9" i="8" s="1"/>
  <c r="U9" i="8"/>
  <c r="M9" i="8"/>
  <c r="N9" i="8" s="1"/>
  <c r="V8" i="8"/>
  <c r="W8" i="8" s="1"/>
  <c r="U8" i="8"/>
  <c r="M8" i="8"/>
  <c r="N8" i="8" s="1"/>
  <c r="W7" i="8"/>
  <c r="V7" i="8"/>
  <c r="U7" i="8"/>
  <c r="M7" i="8"/>
  <c r="N7" i="8" s="1"/>
  <c r="W6" i="8"/>
  <c r="V6" i="8"/>
  <c r="U6" i="8"/>
  <c r="M6" i="8"/>
  <c r="N6" i="8" s="1"/>
  <c r="V105" i="7"/>
  <c r="W105" i="7" s="1"/>
  <c r="U105" i="7"/>
  <c r="M105" i="7"/>
  <c r="N105" i="7" s="1"/>
  <c r="V104" i="7"/>
  <c r="W104" i="7" s="1"/>
  <c r="U104" i="7"/>
  <c r="M104" i="7"/>
  <c r="N104" i="7" s="1"/>
  <c r="V103" i="7"/>
  <c r="W103" i="7" s="1"/>
  <c r="U103" i="7"/>
  <c r="M103" i="7"/>
  <c r="N103" i="7" s="1"/>
  <c r="V102" i="7"/>
  <c r="W102" i="7" s="1"/>
  <c r="U102" i="7"/>
  <c r="M102" i="7"/>
  <c r="N102" i="7" s="1"/>
  <c r="V101" i="7"/>
  <c r="W101" i="7" s="1"/>
  <c r="U101" i="7"/>
  <c r="M101" i="7"/>
  <c r="N101" i="7" s="1"/>
  <c r="V100" i="7"/>
  <c r="W100" i="7" s="1"/>
  <c r="U100" i="7"/>
  <c r="M100" i="7"/>
  <c r="N100" i="7" s="1"/>
  <c r="V99" i="7"/>
  <c r="W99" i="7" s="1"/>
  <c r="U99" i="7"/>
  <c r="M99" i="7"/>
  <c r="N99" i="7" s="1"/>
  <c r="V98" i="7"/>
  <c r="W98" i="7" s="1"/>
  <c r="U98" i="7"/>
  <c r="M98" i="7"/>
  <c r="N98" i="7" s="1"/>
  <c r="V97" i="7"/>
  <c r="W97" i="7" s="1"/>
  <c r="U97" i="7"/>
  <c r="M97" i="7"/>
  <c r="N97" i="7" s="1"/>
  <c r="V96" i="7"/>
  <c r="W96" i="7" s="1"/>
  <c r="U96" i="7"/>
  <c r="M96" i="7"/>
  <c r="N96" i="7" s="1"/>
  <c r="V95" i="7"/>
  <c r="W95" i="7" s="1"/>
  <c r="U95" i="7"/>
  <c r="M95" i="7"/>
  <c r="N95" i="7" s="1"/>
  <c r="V94" i="7"/>
  <c r="W94" i="7" s="1"/>
  <c r="U94" i="7"/>
  <c r="M94" i="7"/>
  <c r="N94" i="7" s="1"/>
  <c r="V93" i="7"/>
  <c r="W93" i="7" s="1"/>
  <c r="U93" i="7"/>
  <c r="M93" i="7"/>
  <c r="N93" i="7" s="1"/>
  <c r="V92" i="7"/>
  <c r="W92" i="7" s="1"/>
  <c r="U92" i="7"/>
  <c r="M92" i="7"/>
  <c r="N92" i="7" s="1"/>
  <c r="V91" i="7"/>
  <c r="W91" i="7" s="1"/>
  <c r="U91" i="7"/>
  <c r="M91" i="7"/>
  <c r="N91" i="7" s="1"/>
  <c r="V90" i="7"/>
  <c r="W90" i="7" s="1"/>
  <c r="U90" i="7"/>
  <c r="M90" i="7"/>
  <c r="N90" i="7" s="1"/>
  <c r="V89" i="7"/>
  <c r="W89" i="7" s="1"/>
  <c r="U89" i="7"/>
  <c r="M89" i="7"/>
  <c r="N89" i="7" s="1"/>
  <c r="V88" i="7"/>
  <c r="W88" i="7" s="1"/>
  <c r="U88" i="7"/>
  <c r="M88" i="7"/>
  <c r="N88" i="7" s="1"/>
  <c r="V87" i="7"/>
  <c r="W87" i="7" s="1"/>
  <c r="U87" i="7"/>
  <c r="M87" i="7"/>
  <c r="N87" i="7" s="1"/>
  <c r="V86" i="7"/>
  <c r="W86" i="7" s="1"/>
  <c r="U86" i="7"/>
  <c r="M86" i="7"/>
  <c r="N86" i="7" s="1"/>
  <c r="V85" i="7"/>
  <c r="W85" i="7" s="1"/>
  <c r="U85" i="7"/>
  <c r="M85" i="7"/>
  <c r="N85" i="7" s="1"/>
  <c r="V84" i="7"/>
  <c r="W84" i="7" s="1"/>
  <c r="U84" i="7"/>
  <c r="M84" i="7"/>
  <c r="N84" i="7" s="1"/>
  <c r="V83" i="7"/>
  <c r="W83" i="7" s="1"/>
  <c r="U83" i="7"/>
  <c r="M83" i="7"/>
  <c r="N83" i="7" s="1"/>
  <c r="V82" i="7"/>
  <c r="W82" i="7" s="1"/>
  <c r="U82" i="7"/>
  <c r="M82" i="7"/>
  <c r="N82" i="7" s="1"/>
  <c r="V81" i="7"/>
  <c r="W81" i="7" s="1"/>
  <c r="U81" i="7"/>
  <c r="N81" i="7"/>
  <c r="M81" i="7"/>
  <c r="V80" i="7"/>
  <c r="W80" i="7" s="1"/>
  <c r="U80" i="7"/>
  <c r="M80" i="7"/>
  <c r="N80" i="7" s="1"/>
  <c r="V79" i="7"/>
  <c r="W79" i="7" s="1"/>
  <c r="U79" i="7"/>
  <c r="M79" i="7"/>
  <c r="N79" i="7" s="1"/>
  <c r="W78" i="7"/>
  <c r="V78" i="7"/>
  <c r="U78" i="7"/>
  <c r="M78" i="7"/>
  <c r="N78" i="7" s="1"/>
  <c r="V77" i="7"/>
  <c r="W77" i="7" s="1"/>
  <c r="U77" i="7"/>
  <c r="M77" i="7"/>
  <c r="N77" i="7" s="1"/>
  <c r="V76" i="7"/>
  <c r="W76" i="7" s="1"/>
  <c r="U76" i="7"/>
  <c r="M76" i="7"/>
  <c r="N76" i="7" s="1"/>
  <c r="V75" i="7"/>
  <c r="W75" i="7" s="1"/>
  <c r="U75" i="7"/>
  <c r="M75" i="7"/>
  <c r="N75" i="7" s="1"/>
  <c r="V74" i="7"/>
  <c r="W74" i="7" s="1"/>
  <c r="U74" i="7"/>
  <c r="N74" i="7"/>
  <c r="M74" i="7"/>
  <c r="V73" i="7"/>
  <c r="W73" i="7" s="1"/>
  <c r="U73" i="7"/>
  <c r="M73" i="7"/>
  <c r="N73" i="7" s="1"/>
  <c r="V72" i="7"/>
  <c r="W72" i="7" s="1"/>
  <c r="U72" i="7"/>
  <c r="M72" i="7"/>
  <c r="N72" i="7" s="1"/>
  <c r="W71" i="7"/>
  <c r="V71" i="7"/>
  <c r="U71" i="7"/>
  <c r="M71" i="7"/>
  <c r="N71" i="7" s="1"/>
  <c r="V70" i="7"/>
  <c r="W70" i="7" s="1"/>
  <c r="U70" i="7"/>
  <c r="M70" i="7"/>
  <c r="N70" i="7" s="1"/>
  <c r="V69" i="7"/>
  <c r="W69" i="7" s="1"/>
  <c r="U69" i="7"/>
  <c r="M69" i="7"/>
  <c r="N69" i="7" s="1"/>
  <c r="V68" i="7"/>
  <c r="W68" i="7" s="1"/>
  <c r="U68" i="7"/>
  <c r="M68" i="7"/>
  <c r="N68" i="7" s="1"/>
  <c r="V67" i="7"/>
  <c r="W67" i="7" s="1"/>
  <c r="U67" i="7"/>
  <c r="M67" i="7"/>
  <c r="N67" i="7" s="1"/>
  <c r="V66" i="7"/>
  <c r="W66" i="7" s="1"/>
  <c r="U66" i="7"/>
  <c r="N66" i="7"/>
  <c r="M66" i="7"/>
  <c r="V65" i="7"/>
  <c r="W65" i="7" s="1"/>
  <c r="U65" i="7"/>
  <c r="M65" i="7"/>
  <c r="N65" i="7" s="1"/>
  <c r="V64" i="7"/>
  <c r="W64" i="7" s="1"/>
  <c r="U64" i="7"/>
  <c r="M64" i="7"/>
  <c r="N64" i="7" s="1"/>
  <c r="V63" i="7"/>
  <c r="W63" i="7" s="1"/>
  <c r="U63" i="7"/>
  <c r="M63" i="7"/>
  <c r="N63" i="7" s="1"/>
  <c r="V62" i="7"/>
  <c r="W62" i="7" s="1"/>
  <c r="U62" i="7"/>
  <c r="M62" i="7"/>
  <c r="N62" i="7" s="1"/>
  <c r="V61" i="7"/>
  <c r="W61" i="7" s="1"/>
  <c r="U61" i="7"/>
  <c r="M61" i="7"/>
  <c r="N61" i="7" s="1"/>
  <c r="V60" i="7"/>
  <c r="W60" i="7" s="1"/>
  <c r="U60" i="7"/>
  <c r="M60" i="7"/>
  <c r="N60" i="7" s="1"/>
  <c r="V59" i="7"/>
  <c r="W59" i="7" s="1"/>
  <c r="U59" i="7"/>
  <c r="M59" i="7"/>
  <c r="N59" i="7" s="1"/>
  <c r="V58" i="7"/>
  <c r="W58" i="7" s="1"/>
  <c r="U58" i="7"/>
  <c r="M58" i="7"/>
  <c r="N58" i="7" s="1"/>
  <c r="V57" i="7"/>
  <c r="W57" i="7" s="1"/>
  <c r="U57" i="7"/>
  <c r="M57" i="7"/>
  <c r="N57" i="7" s="1"/>
  <c r="V56" i="7"/>
  <c r="W56" i="7" s="1"/>
  <c r="U56" i="7"/>
  <c r="M56" i="7"/>
  <c r="N56" i="7" s="1"/>
  <c r="V55" i="7"/>
  <c r="W55" i="7" s="1"/>
  <c r="U55" i="7"/>
  <c r="M55" i="7"/>
  <c r="N55" i="7" s="1"/>
  <c r="V54" i="7"/>
  <c r="W54" i="7" s="1"/>
  <c r="U54" i="7"/>
  <c r="M54" i="7"/>
  <c r="N54" i="7" s="1"/>
  <c r="V53" i="7"/>
  <c r="W53" i="7" s="1"/>
  <c r="U53" i="7"/>
  <c r="M53" i="7"/>
  <c r="N53" i="7" s="1"/>
  <c r="V52" i="7"/>
  <c r="W52" i="7" s="1"/>
  <c r="U52" i="7"/>
  <c r="M52" i="7"/>
  <c r="N52" i="7" s="1"/>
  <c r="V51" i="7"/>
  <c r="W51" i="7" s="1"/>
  <c r="U51" i="7"/>
  <c r="M51" i="7"/>
  <c r="N51" i="7" s="1"/>
  <c r="V50" i="7"/>
  <c r="W50" i="7" s="1"/>
  <c r="U50" i="7"/>
  <c r="M50" i="7"/>
  <c r="N50" i="7" s="1"/>
  <c r="V49" i="7"/>
  <c r="W49" i="7" s="1"/>
  <c r="U49" i="7"/>
  <c r="M49" i="7"/>
  <c r="N49" i="7" s="1"/>
  <c r="V48" i="7"/>
  <c r="W48" i="7" s="1"/>
  <c r="U48" i="7"/>
  <c r="M48" i="7"/>
  <c r="N48" i="7" s="1"/>
  <c r="V47" i="7"/>
  <c r="W47" i="7" s="1"/>
  <c r="U47" i="7"/>
  <c r="M47" i="7"/>
  <c r="N47" i="7" s="1"/>
  <c r="V46" i="7"/>
  <c r="W46" i="7" s="1"/>
  <c r="U46" i="7"/>
  <c r="M46" i="7"/>
  <c r="N46" i="7" s="1"/>
  <c r="V45" i="7"/>
  <c r="W45" i="7" s="1"/>
  <c r="U45" i="7"/>
  <c r="M45" i="7"/>
  <c r="N45" i="7" s="1"/>
  <c r="V44" i="7"/>
  <c r="W44" i="7" s="1"/>
  <c r="U44" i="7"/>
  <c r="M44" i="7"/>
  <c r="N44" i="7" s="1"/>
  <c r="V43" i="7"/>
  <c r="W43" i="7" s="1"/>
  <c r="U43" i="7"/>
  <c r="M43" i="7"/>
  <c r="N43" i="7" s="1"/>
  <c r="V42" i="7"/>
  <c r="W42" i="7" s="1"/>
  <c r="U42" i="7"/>
  <c r="M42" i="7"/>
  <c r="N42" i="7" s="1"/>
  <c r="V41" i="7"/>
  <c r="W41" i="7" s="1"/>
  <c r="U41" i="7"/>
  <c r="N41" i="7"/>
  <c r="M41" i="7"/>
  <c r="V40" i="7"/>
  <c r="W40" i="7" s="1"/>
  <c r="U40" i="7"/>
  <c r="M40" i="7"/>
  <c r="N40" i="7" s="1"/>
  <c r="V39" i="7"/>
  <c r="W39" i="7" s="1"/>
  <c r="U39" i="7"/>
  <c r="M39" i="7"/>
  <c r="N39" i="7" s="1"/>
  <c r="W38" i="7"/>
  <c r="V38" i="7"/>
  <c r="U38" i="7"/>
  <c r="M38" i="7"/>
  <c r="N38" i="7" s="1"/>
  <c r="V37" i="7"/>
  <c r="W37" i="7" s="1"/>
  <c r="U37" i="7"/>
  <c r="M37" i="7"/>
  <c r="N37" i="7" s="1"/>
  <c r="V36" i="7"/>
  <c r="W36" i="7" s="1"/>
  <c r="U36" i="7"/>
  <c r="M36" i="7"/>
  <c r="N36" i="7" s="1"/>
  <c r="V35" i="7"/>
  <c r="W35" i="7" s="1"/>
  <c r="U35" i="7"/>
  <c r="M35" i="7"/>
  <c r="N35" i="7" s="1"/>
  <c r="V34" i="7"/>
  <c r="W34" i="7" s="1"/>
  <c r="U34" i="7"/>
  <c r="N34" i="7"/>
  <c r="M34" i="7"/>
  <c r="V33" i="7"/>
  <c r="W33" i="7" s="1"/>
  <c r="U33" i="7"/>
  <c r="M33" i="7"/>
  <c r="N33" i="7" s="1"/>
  <c r="V32" i="7"/>
  <c r="W32" i="7" s="1"/>
  <c r="U32" i="7"/>
  <c r="M32" i="7"/>
  <c r="N32" i="7" s="1"/>
  <c r="W31" i="7"/>
  <c r="V31" i="7"/>
  <c r="U31" i="7"/>
  <c r="M31" i="7"/>
  <c r="N31" i="7" s="1"/>
  <c r="V30" i="7"/>
  <c r="W30" i="7" s="1"/>
  <c r="U30" i="7"/>
  <c r="M30" i="7"/>
  <c r="N30" i="7" s="1"/>
  <c r="V29" i="7"/>
  <c r="W29" i="7" s="1"/>
  <c r="U29" i="7"/>
  <c r="M29" i="7"/>
  <c r="N29" i="7" s="1"/>
  <c r="V28" i="7"/>
  <c r="W28" i="7" s="1"/>
  <c r="U28" i="7"/>
  <c r="M28" i="7"/>
  <c r="N28" i="7" s="1"/>
  <c r="V27" i="7"/>
  <c r="W27" i="7" s="1"/>
  <c r="U27" i="7"/>
  <c r="M27" i="7"/>
  <c r="N27" i="7" s="1"/>
  <c r="V26" i="7"/>
  <c r="W26" i="7" s="1"/>
  <c r="U26" i="7"/>
  <c r="M26" i="7"/>
  <c r="N26" i="7" s="1"/>
  <c r="V25" i="7"/>
  <c r="W25" i="7" s="1"/>
  <c r="U25" i="7"/>
  <c r="M25" i="7"/>
  <c r="N25" i="7" s="1"/>
  <c r="W24" i="7"/>
  <c r="V24" i="7"/>
  <c r="U24" i="7"/>
  <c r="M24" i="7"/>
  <c r="N24" i="7" s="1"/>
  <c r="V23" i="7"/>
  <c r="W23" i="7" s="1"/>
  <c r="U23" i="7"/>
  <c r="M23" i="7"/>
  <c r="N23" i="7" s="1"/>
  <c r="V22" i="7"/>
  <c r="W22" i="7" s="1"/>
  <c r="U22" i="7"/>
  <c r="M22" i="7"/>
  <c r="N22" i="7" s="1"/>
  <c r="V21" i="7"/>
  <c r="W21" i="7" s="1"/>
  <c r="U21" i="7"/>
  <c r="M21" i="7"/>
  <c r="N21" i="7" s="1"/>
  <c r="V20" i="7"/>
  <c r="W20" i="7" s="1"/>
  <c r="U20" i="7"/>
  <c r="M20" i="7"/>
  <c r="N20" i="7" s="1"/>
  <c r="V19" i="7"/>
  <c r="W19" i="7" s="1"/>
  <c r="U19" i="7"/>
  <c r="M19" i="7"/>
  <c r="N19" i="7" s="1"/>
  <c r="V18" i="7"/>
  <c r="W18" i="7" s="1"/>
  <c r="U18" i="7"/>
  <c r="M18" i="7"/>
  <c r="N18" i="7" s="1"/>
  <c r="V17" i="7"/>
  <c r="W17" i="7" s="1"/>
  <c r="U17" i="7"/>
  <c r="M17" i="7"/>
  <c r="N17" i="7" s="1"/>
  <c r="V16" i="7"/>
  <c r="W16" i="7" s="1"/>
  <c r="U16" i="7"/>
  <c r="M16" i="7"/>
  <c r="N16" i="7" s="1"/>
  <c r="V15" i="7"/>
  <c r="W15" i="7" s="1"/>
  <c r="U15" i="7"/>
  <c r="M15" i="7"/>
  <c r="N15" i="7" s="1"/>
  <c r="V14" i="7"/>
  <c r="W14" i="7" s="1"/>
  <c r="U14" i="7"/>
  <c r="M14" i="7"/>
  <c r="N14" i="7" s="1"/>
  <c r="V13" i="7"/>
  <c r="W13" i="7" s="1"/>
  <c r="U13" i="7"/>
  <c r="M13" i="7"/>
  <c r="N13" i="7" s="1"/>
  <c r="V12" i="7"/>
  <c r="W12" i="7" s="1"/>
  <c r="U12" i="7"/>
  <c r="M12" i="7"/>
  <c r="N12" i="7" s="1"/>
  <c r="V11" i="7"/>
  <c r="W11" i="7" s="1"/>
  <c r="U11" i="7"/>
  <c r="M11" i="7"/>
  <c r="N11" i="7" s="1"/>
  <c r="V10" i="7"/>
  <c r="W10" i="7" s="1"/>
  <c r="U10" i="7"/>
  <c r="M10" i="7"/>
  <c r="N10" i="7" s="1"/>
  <c r="V9" i="7"/>
  <c r="W9" i="7" s="1"/>
  <c r="U9" i="7"/>
  <c r="M9" i="7"/>
  <c r="N9" i="7" s="1"/>
  <c r="V8" i="7"/>
  <c r="W8" i="7" s="1"/>
  <c r="U8" i="7"/>
  <c r="M8" i="7"/>
  <c r="N8" i="7" s="1"/>
  <c r="V7" i="7"/>
  <c r="W7" i="7" s="1"/>
  <c r="U7" i="7"/>
  <c r="M7" i="7"/>
  <c r="N7" i="7" s="1"/>
  <c r="V6" i="7"/>
  <c r="W6" i="7" s="1"/>
  <c r="U6" i="7"/>
  <c r="M6" i="7"/>
  <c r="N6" i="7" s="1"/>
  <c r="S8" i="11" l="1"/>
  <c r="O75" i="11"/>
  <c r="R12" i="11" s="1"/>
  <c r="O25" i="11"/>
  <c r="R7" i="11" s="1"/>
  <c r="S10" i="11"/>
  <c r="S14" i="11"/>
  <c r="O55" i="11"/>
  <c r="R10" i="11" s="1"/>
  <c r="O95" i="11"/>
  <c r="R14" i="11" s="1"/>
  <c r="S7" i="10"/>
  <c r="O105" i="10"/>
  <c r="R15" i="10" s="1"/>
  <c r="O75" i="10"/>
  <c r="R12" i="10" s="1"/>
  <c r="O35" i="10"/>
  <c r="R8" i="10" s="1"/>
  <c r="S8" i="10"/>
  <c r="O65" i="10"/>
  <c r="R11" i="10" s="1"/>
  <c r="S11" i="10"/>
  <c r="S12" i="10"/>
  <c r="S15" i="10"/>
  <c r="S7" i="9"/>
  <c r="S10" i="8"/>
  <c r="O85" i="8"/>
  <c r="R13" i="8" s="1"/>
  <c r="S13" i="8"/>
  <c r="O15" i="11"/>
  <c r="R6" i="11" s="1"/>
  <c r="S6" i="11"/>
  <c r="R17" i="11"/>
  <c r="O45" i="11"/>
  <c r="R9" i="11" s="1"/>
  <c r="S9" i="11"/>
  <c r="O65" i="11"/>
  <c r="R11" i="11" s="1"/>
  <c r="S11" i="11"/>
  <c r="S13" i="11"/>
  <c r="O85" i="11"/>
  <c r="R13" i="11" s="1"/>
  <c r="O105" i="11"/>
  <c r="R15" i="11" s="1"/>
  <c r="S15" i="11"/>
  <c r="S7" i="11"/>
  <c r="O35" i="11"/>
  <c r="R8" i="11" s="1"/>
  <c r="S12" i="11"/>
  <c r="R17" i="10"/>
  <c r="O15" i="10"/>
  <c r="R6" i="10" s="1"/>
  <c r="S6" i="10"/>
  <c r="O45" i="10"/>
  <c r="R9" i="10" s="1"/>
  <c r="S9" i="10"/>
  <c r="O55" i="10"/>
  <c r="R10" i="10" s="1"/>
  <c r="S10" i="10"/>
  <c r="O85" i="10"/>
  <c r="R13" i="10" s="1"/>
  <c r="S13" i="10"/>
  <c r="O95" i="10"/>
  <c r="R14" i="10" s="1"/>
  <c r="S14" i="10"/>
  <c r="O25" i="10"/>
  <c r="R7" i="10" s="1"/>
  <c r="S8" i="9"/>
  <c r="S12" i="9"/>
  <c r="O35" i="9"/>
  <c r="R8" i="9" s="1"/>
  <c r="S11" i="9"/>
  <c r="O65" i="9"/>
  <c r="R11" i="9" s="1"/>
  <c r="O75" i="9"/>
  <c r="R12" i="9" s="1"/>
  <c r="O105" i="9"/>
  <c r="R15" i="9" s="1"/>
  <c r="S15" i="9"/>
  <c r="R17" i="9"/>
  <c r="O15" i="9"/>
  <c r="R6" i="9" s="1"/>
  <c r="S6" i="9"/>
  <c r="S9" i="9"/>
  <c r="O45" i="9"/>
  <c r="R9" i="9" s="1"/>
  <c r="O55" i="9"/>
  <c r="R10" i="9" s="1"/>
  <c r="S10" i="9"/>
  <c r="O85" i="9"/>
  <c r="R13" i="9" s="1"/>
  <c r="S13" i="9"/>
  <c r="O95" i="9"/>
  <c r="R14" i="9" s="1"/>
  <c r="S14" i="9"/>
  <c r="O25" i="9"/>
  <c r="R7" i="9" s="1"/>
  <c r="S7" i="8"/>
  <c r="O25" i="8"/>
  <c r="R7" i="8" s="1"/>
  <c r="O35" i="8"/>
  <c r="R8" i="8" s="1"/>
  <c r="S8" i="8"/>
  <c r="O15" i="8"/>
  <c r="R6" i="8" s="1"/>
  <c r="R17" i="8"/>
  <c r="S6" i="8"/>
  <c r="O95" i="8"/>
  <c r="R14" i="8" s="1"/>
  <c r="S14" i="8"/>
  <c r="S15" i="8"/>
  <c r="O105" i="8"/>
  <c r="R15" i="8" s="1"/>
  <c r="O55" i="8"/>
  <c r="R10" i="8" s="1"/>
  <c r="S11" i="8"/>
  <c r="O65" i="8"/>
  <c r="R11" i="8" s="1"/>
  <c r="O75" i="8"/>
  <c r="R12" i="8" s="1"/>
  <c r="S12" i="8"/>
  <c r="S9" i="8"/>
  <c r="O45" i="7"/>
  <c r="R9" i="7" s="1"/>
  <c r="S9" i="7"/>
  <c r="O35" i="7"/>
  <c r="R8" i="7" s="1"/>
  <c r="S11" i="7"/>
  <c r="O65" i="7"/>
  <c r="R11" i="7" s="1"/>
  <c r="O75" i="7"/>
  <c r="R12" i="7" s="1"/>
  <c r="O105" i="7"/>
  <c r="R15" i="7" s="1"/>
  <c r="S15" i="7"/>
  <c r="R17" i="7"/>
  <c r="O15" i="7"/>
  <c r="R6" i="7" s="1"/>
  <c r="S6" i="7"/>
  <c r="S7" i="7"/>
  <c r="O55" i="7"/>
  <c r="R10" i="7" s="1"/>
  <c r="S10" i="7"/>
  <c r="O85" i="7"/>
  <c r="R13" i="7" s="1"/>
  <c r="S13" i="7"/>
  <c r="O95" i="7"/>
  <c r="R14" i="7" s="1"/>
  <c r="S14" i="7"/>
  <c r="O25" i="7"/>
  <c r="R7" i="7" s="1"/>
  <c r="S8" i="7"/>
  <c r="S12" i="7"/>
  <c r="AA107" i="6"/>
  <c r="Z107" i="6"/>
  <c r="Y107" i="6"/>
  <c r="AA106" i="6"/>
  <c r="Z106" i="6"/>
  <c r="Y106" i="6"/>
  <c r="AA105" i="6"/>
  <c r="Z105" i="6"/>
  <c r="Y105" i="6"/>
  <c r="AA104" i="6"/>
  <c r="Z104" i="6"/>
  <c r="Y104" i="6"/>
  <c r="AA103" i="6"/>
  <c r="Z103" i="6"/>
  <c r="Y103" i="6"/>
  <c r="AA102" i="6"/>
  <c r="Z102" i="6"/>
  <c r="Y102" i="6"/>
  <c r="AA101" i="6"/>
  <c r="Z101" i="6"/>
  <c r="Y101" i="6"/>
  <c r="AA100" i="6"/>
  <c r="Z100" i="6"/>
  <c r="Y100" i="6"/>
  <c r="AA99" i="6"/>
  <c r="Z99" i="6"/>
  <c r="Y99" i="6"/>
  <c r="AA98" i="6"/>
  <c r="Z98" i="6"/>
  <c r="Y98" i="6"/>
  <c r="AA97" i="6"/>
  <c r="Z97" i="6"/>
  <c r="Y97" i="6"/>
  <c r="AA96" i="6"/>
  <c r="Z96" i="6"/>
  <c r="Y96" i="6"/>
  <c r="AA95" i="6"/>
  <c r="Z95" i="6"/>
  <c r="Y95" i="6"/>
  <c r="AA94" i="6"/>
  <c r="Z94" i="6"/>
  <c r="Y94" i="6"/>
  <c r="AA93" i="6"/>
  <c r="Z93" i="6"/>
  <c r="Y93" i="6"/>
  <c r="AA92" i="6"/>
  <c r="Z92" i="6"/>
  <c r="Y92" i="6"/>
  <c r="AA91" i="6"/>
  <c r="Z91" i="6"/>
  <c r="Y91" i="6"/>
  <c r="AA90" i="6"/>
  <c r="Z90" i="6"/>
  <c r="Y90" i="6"/>
  <c r="AA89" i="6"/>
  <c r="Z89" i="6"/>
  <c r="Y89" i="6"/>
  <c r="AA88" i="6"/>
  <c r="Z88" i="6"/>
  <c r="Y88" i="6"/>
  <c r="AA87" i="6"/>
  <c r="Z87" i="6"/>
  <c r="Y87" i="6"/>
  <c r="AA86" i="6"/>
  <c r="Z86" i="6"/>
  <c r="Y86" i="6"/>
  <c r="AA85" i="6"/>
  <c r="Z85" i="6"/>
  <c r="Y85" i="6"/>
  <c r="AA84" i="6"/>
  <c r="Z84" i="6"/>
  <c r="Y84" i="6"/>
  <c r="AA83" i="6"/>
  <c r="Z83" i="6"/>
  <c r="Y83" i="6"/>
  <c r="AA82" i="6"/>
  <c r="Z82" i="6"/>
  <c r="Y82" i="6"/>
  <c r="AA81" i="6"/>
  <c r="Z81" i="6"/>
  <c r="Y81" i="6"/>
  <c r="AA80" i="6"/>
  <c r="Z80" i="6"/>
  <c r="Y80" i="6"/>
  <c r="AA79" i="6"/>
  <c r="Z79" i="6"/>
  <c r="Y79" i="6"/>
  <c r="AA78" i="6"/>
  <c r="Z78" i="6"/>
  <c r="Y78" i="6"/>
  <c r="AA77" i="6"/>
  <c r="Z77" i="6"/>
  <c r="Y77" i="6"/>
  <c r="AA76" i="6"/>
  <c r="Z76" i="6"/>
  <c r="Y76" i="6"/>
  <c r="AA75" i="6"/>
  <c r="Z75" i="6"/>
  <c r="Y75" i="6"/>
  <c r="AA74" i="6"/>
  <c r="Z74" i="6"/>
  <c r="Y74" i="6"/>
  <c r="AA73" i="6"/>
  <c r="Z73" i="6"/>
  <c r="Y73" i="6"/>
  <c r="AA72" i="6"/>
  <c r="Z72" i="6"/>
  <c r="Y72" i="6"/>
  <c r="AA71" i="6"/>
  <c r="Z71" i="6"/>
  <c r="Y71" i="6"/>
  <c r="AA70" i="6"/>
  <c r="Z70" i="6"/>
  <c r="Y70" i="6"/>
  <c r="AA69" i="6"/>
  <c r="Z69" i="6"/>
  <c r="Y69" i="6"/>
  <c r="AA68" i="6"/>
  <c r="Z68" i="6"/>
  <c r="Y68" i="6"/>
  <c r="AA67" i="6"/>
  <c r="Z67" i="6"/>
  <c r="Y67" i="6"/>
  <c r="AA66" i="6"/>
  <c r="Z66" i="6"/>
  <c r="Y66" i="6"/>
  <c r="AA65" i="6"/>
  <c r="Z65" i="6"/>
  <c r="Y65" i="6"/>
  <c r="AA64" i="6"/>
  <c r="Z64" i="6"/>
  <c r="Y64" i="6"/>
  <c r="AA63" i="6"/>
  <c r="Z63" i="6"/>
  <c r="Y63" i="6"/>
  <c r="AA62" i="6"/>
  <c r="Z62" i="6"/>
  <c r="Y62" i="6"/>
  <c r="AA61" i="6"/>
  <c r="Z61" i="6"/>
  <c r="Y61" i="6"/>
  <c r="AA60" i="6"/>
  <c r="Z60" i="6"/>
  <c r="Y60" i="6"/>
  <c r="AA59" i="6"/>
  <c r="Z59" i="6"/>
  <c r="Y59" i="6"/>
  <c r="AA58" i="6"/>
  <c r="Z58" i="6"/>
  <c r="Y58" i="6"/>
  <c r="AA57" i="6"/>
  <c r="Z57" i="6"/>
  <c r="Y57" i="6"/>
  <c r="AA56" i="6"/>
  <c r="Z56" i="6"/>
  <c r="Y56" i="6"/>
  <c r="AA55" i="6"/>
  <c r="Z55" i="6"/>
  <c r="Y55" i="6"/>
  <c r="AA54" i="6"/>
  <c r="Z54" i="6"/>
  <c r="Y54" i="6"/>
  <c r="AA53" i="6"/>
  <c r="Z53" i="6"/>
  <c r="Y53" i="6"/>
  <c r="AA52" i="6"/>
  <c r="Z52" i="6"/>
  <c r="Y52" i="6"/>
  <c r="AA51" i="6"/>
  <c r="Z51" i="6"/>
  <c r="Y51" i="6"/>
  <c r="AA50" i="6"/>
  <c r="Z50" i="6"/>
  <c r="Y50" i="6"/>
  <c r="AA49" i="6"/>
  <c r="Z49" i="6"/>
  <c r="Y49" i="6"/>
  <c r="AA48" i="6"/>
  <c r="Z48" i="6"/>
  <c r="Y48" i="6"/>
  <c r="AA47" i="6"/>
  <c r="Z47" i="6"/>
  <c r="Y47" i="6"/>
  <c r="AA46" i="6"/>
  <c r="Z46" i="6"/>
  <c r="Y46" i="6"/>
  <c r="AA45" i="6"/>
  <c r="Z45" i="6"/>
  <c r="Y45" i="6"/>
  <c r="AA44" i="6"/>
  <c r="Z44" i="6"/>
  <c r="Y44" i="6"/>
  <c r="AA43" i="6"/>
  <c r="Z43" i="6"/>
  <c r="Y43" i="6"/>
  <c r="AA42" i="6"/>
  <c r="Z42" i="6"/>
  <c r="Y42" i="6"/>
  <c r="AA41" i="6"/>
  <c r="Z41" i="6"/>
  <c r="Y41" i="6"/>
  <c r="AA40" i="6"/>
  <c r="Z40" i="6"/>
  <c r="Y40" i="6"/>
  <c r="AA39" i="6"/>
  <c r="Z39" i="6"/>
  <c r="Y39" i="6"/>
  <c r="AA38" i="6"/>
  <c r="Z38" i="6"/>
  <c r="Y38" i="6"/>
  <c r="AA37" i="6"/>
  <c r="Z37" i="6"/>
  <c r="Y37" i="6"/>
  <c r="AA36" i="6"/>
  <c r="Z36" i="6"/>
  <c r="Y36" i="6"/>
  <c r="AA35" i="6"/>
  <c r="Z35" i="6"/>
  <c r="Y35" i="6"/>
  <c r="AA34" i="6"/>
  <c r="Z34" i="6"/>
  <c r="Y34" i="6"/>
  <c r="AA33" i="6"/>
  <c r="Z33" i="6"/>
  <c r="Y33" i="6"/>
  <c r="AA32" i="6"/>
  <c r="Z32" i="6"/>
  <c r="Y32" i="6"/>
  <c r="AA31" i="6"/>
  <c r="Z31" i="6"/>
  <c r="Y31" i="6"/>
  <c r="AA30" i="6"/>
  <c r="Z30" i="6"/>
  <c r="Y30" i="6"/>
  <c r="AA29" i="6"/>
  <c r="Z29" i="6"/>
  <c r="Y29" i="6"/>
  <c r="AA28" i="6"/>
  <c r="Z28" i="6"/>
  <c r="Y28" i="6"/>
  <c r="AA27" i="6"/>
  <c r="Z27" i="6"/>
  <c r="Y27" i="6"/>
  <c r="AA26" i="6"/>
  <c r="Z26" i="6"/>
  <c r="Y26" i="6"/>
  <c r="AA25" i="6"/>
  <c r="Z25" i="6"/>
  <c r="Y25" i="6"/>
  <c r="AA24" i="6"/>
  <c r="Z24" i="6"/>
  <c r="Y24" i="6"/>
  <c r="AA23" i="6"/>
  <c r="Z23" i="6"/>
  <c r="Y23" i="6"/>
  <c r="AA22" i="6"/>
  <c r="Z22" i="6"/>
  <c r="Y22" i="6"/>
  <c r="AA21" i="6"/>
  <c r="Z21" i="6"/>
  <c r="Y21" i="6"/>
  <c r="AA20" i="6"/>
  <c r="Z20" i="6"/>
  <c r="Y20" i="6"/>
  <c r="AA19" i="6"/>
  <c r="Z19" i="6"/>
  <c r="Y19" i="6"/>
  <c r="AA18" i="6"/>
  <c r="Z18" i="6"/>
  <c r="Y18" i="6"/>
  <c r="AA17" i="6"/>
  <c r="Z17" i="6"/>
  <c r="Y17" i="6"/>
  <c r="AA16" i="6"/>
  <c r="Z16" i="6"/>
  <c r="Y16" i="6"/>
  <c r="AA15" i="6"/>
  <c r="Z15" i="6"/>
  <c r="Y15" i="6"/>
  <c r="AA14" i="6"/>
  <c r="Z14" i="6"/>
  <c r="Y14" i="6"/>
  <c r="AA13" i="6"/>
  <c r="Z13" i="6"/>
  <c r="Y13" i="6"/>
  <c r="AA12" i="6"/>
  <c r="Z12" i="6"/>
  <c r="Y12" i="6"/>
  <c r="AA11" i="6"/>
  <c r="Z11" i="6"/>
  <c r="Y11" i="6"/>
  <c r="X6" i="6" s="1"/>
  <c r="AA10" i="6"/>
  <c r="Z10" i="6"/>
  <c r="Y10" i="6"/>
  <c r="AA9" i="6"/>
  <c r="AA5" i="6" s="1"/>
  <c r="Z9" i="6"/>
  <c r="Y9" i="6"/>
  <c r="X5" i="6" s="1"/>
  <c r="AA8" i="6"/>
  <c r="Z8" i="6"/>
  <c r="Z5" i="6" s="1"/>
  <c r="Y8" i="6"/>
  <c r="T107" i="6" l="1"/>
  <c r="S107" i="6"/>
  <c r="R107" i="6"/>
  <c r="T106" i="6"/>
  <c r="S106" i="6"/>
  <c r="R106" i="6"/>
  <c r="T105" i="6"/>
  <c r="S105" i="6"/>
  <c r="R105" i="6"/>
  <c r="T104" i="6"/>
  <c r="S104" i="6"/>
  <c r="R104" i="6"/>
  <c r="T103" i="6"/>
  <c r="S103" i="6"/>
  <c r="R103" i="6"/>
  <c r="T102" i="6"/>
  <c r="S102" i="6"/>
  <c r="R102" i="6"/>
  <c r="T101" i="6"/>
  <c r="S101" i="6"/>
  <c r="R101" i="6"/>
  <c r="T100" i="6"/>
  <c r="S100" i="6"/>
  <c r="R100" i="6"/>
  <c r="T99" i="6"/>
  <c r="S99" i="6"/>
  <c r="R99" i="6"/>
  <c r="T98" i="6"/>
  <c r="S98" i="6"/>
  <c r="R98" i="6"/>
  <c r="T97" i="6"/>
  <c r="S97" i="6"/>
  <c r="R97" i="6"/>
  <c r="T96" i="6"/>
  <c r="S96" i="6"/>
  <c r="R96" i="6"/>
  <c r="T95" i="6"/>
  <c r="S95" i="6"/>
  <c r="R95" i="6"/>
  <c r="T94" i="6"/>
  <c r="S94" i="6"/>
  <c r="R94" i="6"/>
  <c r="T93" i="6"/>
  <c r="S93" i="6"/>
  <c r="R93" i="6"/>
  <c r="T92" i="6"/>
  <c r="S92" i="6"/>
  <c r="R92" i="6"/>
  <c r="T91" i="6"/>
  <c r="S91" i="6"/>
  <c r="R91" i="6"/>
  <c r="T90" i="6"/>
  <c r="S90" i="6"/>
  <c r="R90" i="6"/>
  <c r="T89" i="6"/>
  <c r="S89" i="6"/>
  <c r="R89" i="6"/>
  <c r="T88" i="6"/>
  <c r="S88" i="6"/>
  <c r="R88" i="6"/>
  <c r="T87" i="6"/>
  <c r="S87" i="6"/>
  <c r="R87" i="6"/>
  <c r="T86" i="6"/>
  <c r="S86" i="6"/>
  <c r="R86" i="6"/>
  <c r="T85" i="6"/>
  <c r="S85" i="6"/>
  <c r="R85" i="6"/>
  <c r="T84" i="6"/>
  <c r="S84" i="6"/>
  <c r="R84" i="6"/>
  <c r="T83" i="6"/>
  <c r="S83" i="6"/>
  <c r="R83" i="6"/>
  <c r="T82" i="6"/>
  <c r="S82" i="6"/>
  <c r="R82" i="6"/>
  <c r="T81" i="6"/>
  <c r="S81" i="6"/>
  <c r="R81" i="6"/>
  <c r="T80" i="6"/>
  <c r="S80" i="6"/>
  <c r="R80" i="6"/>
  <c r="T79" i="6"/>
  <c r="S79" i="6"/>
  <c r="R79" i="6"/>
  <c r="T78" i="6"/>
  <c r="S78" i="6"/>
  <c r="R78" i="6"/>
  <c r="T77" i="6"/>
  <c r="S77" i="6"/>
  <c r="R77" i="6"/>
  <c r="T76" i="6"/>
  <c r="S76" i="6"/>
  <c r="R76" i="6"/>
  <c r="T75" i="6"/>
  <c r="S75" i="6"/>
  <c r="R75" i="6"/>
  <c r="T74" i="6"/>
  <c r="S74" i="6"/>
  <c r="R74" i="6"/>
  <c r="T73" i="6"/>
  <c r="S73" i="6"/>
  <c r="R73" i="6"/>
  <c r="T72" i="6"/>
  <c r="S72" i="6"/>
  <c r="R72" i="6"/>
  <c r="T71" i="6"/>
  <c r="S71" i="6"/>
  <c r="R71" i="6"/>
  <c r="T70" i="6"/>
  <c r="S70" i="6"/>
  <c r="R70" i="6"/>
  <c r="T69" i="6"/>
  <c r="S69" i="6"/>
  <c r="R69" i="6"/>
  <c r="T68" i="6"/>
  <c r="S68" i="6"/>
  <c r="R68" i="6"/>
  <c r="T67" i="6"/>
  <c r="S67" i="6"/>
  <c r="R67" i="6"/>
  <c r="T66" i="6"/>
  <c r="S66" i="6"/>
  <c r="R66" i="6"/>
  <c r="T65" i="6"/>
  <c r="S65" i="6"/>
  <c r="R65" i="6"/>
  <c r="T64" i="6"/>
  <c r="S64" i="6"/>
  <c r="R64" i="6"/>
  <c r="T63" i="6"/>
  <c r="S63" i="6"/>
  <c r="R63" i="6"/>
  <c r="T62" i="6"/>
  <c r="S62" i="6"/>
  <c r="R62" i="6"/>
  <c r="T61" i="6"/>
  <c r="S61" i="6"/>
  <c r="R61" i="6"/>
  <c r="T60" i="6"/>
  <c r="S60" i="6"/>
  <c r="R60" i="6"/>
  <c r="T59" i="6"/>
  <c r="S59" i="6"/>
  <c r="R59" i="6"/>
  <c r="T58" i="6"/>
  <c r="S58" i="6"/>
  <c r="R58" i="6"/>
  <c r="T57" i="6"/>
  <c r="S57" i="6"/>
  <c r="R57" i="6"/>
  <c r="T56" i="6"/>
  <c r="S56" i="6"/>
  <c r="R56" i="6"/>
  <c r="T55" i="6"/>
  <c r="S55" i="6"/>
  <c r="R55" i="6"/>
  <c r="T54" i="6"/>
  <c r="S54" i="6"/>
  <c r="R54" i="6"/>
  <c r="T53" i="6"/>
  <c r="S53" i="6"/>
  <c r="R53" i="6"/>
  <c r="T52" i="6"/>
  <c r="S52" i="6"/>
  <c r="R52" i="6"/>
  <c r="T51" i="6"/>
  <c r="S51" i="6"/>
  <c r="R51" i="6"/>
  <c r="T50" i="6"/>
  <c r="S50" i="6"/>
  <c r="R50" i="6"/>
  <c r="T49" i="6"/>
  <c r="S49" i="6"/>
  <c r="R49" i="6"/>
  <c r="T48" i="6"/>
  <c r="S48" i="6"/>
  <c r="R48" i="6"/>
  <c r="T47" i="6"/>
  <c r="S47" i="6"/>
  <c r="R47" i="6"/>
  <c r="T46" i="6"/>
  <c r="S46" i="6"/>
  <c r="R46" i="6"/>
  <c r="T45" i="6"/>
  <c r="S45" i="6"/>
  <c r="R45" i="6"/>
  <c r="T44" i="6"/>
  <c r="S44" i="6"/>
  <c r="R44" i="6"/>
  <c r="T43" i="6"/>
  <c r="S43" i="6"/>
  <c r="R43" i="6"/>
  <c r="T42" i="6"/>
  <c r="S42" i="6"/>
  <c r="R42" i="6"/>
  <c r="T41" i="6"/>
  <c r="S41" i="6"/>
  <c r="R41" i="6"/>
  <c r="T40" i="6"/>
  <c r="S40" i="6"/>
  <c r="R40" i="6"/>
  <c r="T39" i="6"/>
  <c r="S39" i="6"/>
  <c r="R39" i="6"/>
  <c r="T38" i="6"/>
  <c r="S38" i="6"/>
  <c r="R38" i="6"/>
  <c r="T37" i="6"/>
  <c r="S37" i="6"/>
  <c r="R37" i="6"/>
  <c r="T36" i="6"/>
  <c r="S36" i="6"/>
  <c r="R36" i="6"/>
  <c r="T35" i="6"/>
  <c r="S35" i="6"/>
  <c r="R35" i="6"/>
  <c r="T34" i="6"/>
  <c r="S34" i="6"/>
  <c r="R34" i="6"/>
  <c r="T33" i="6"/>
  <c r="S33" i="6"/>
  <c r="R33" i="6"/>
  <c r="T32" i="6"/>
  <c r="S32" i="6"/>
  <c r="R32" i="6"/>
  <c r="T31" i="6"/>
  <c r="S31" i="6"/>
  <c r="R31" i="6"/>
  <c r="T30" i="6"/>
  <c r="S30" i="6"/>
  <c r="R30" i="6"/>
  <c r="T29" i="6"/>
  <c r="S29" i="6"/>
  <c r="R29" i="6"/>
  <c r="T28" i="6"/>
  <c r="S28" i="6"/>
  <c r="R28" i="6"/>
  <c r="T27" i="6"/>
  <c r="S27" i="6"/>
  <c r="R27" i="6"/>
  <c r="T26" i="6"/>
  <c r="S26" i="6"/>
  <c r="R26" i="6"/>
  <c r="T25" i="6"/>
  <c r="S25" i="6"/>
  <c r="R25" i="6"/>
  <c r="T24" i="6"/>
  <c r="S24" i="6"/>
  <c r="R24" i="6"/>
  <c r="T23" i="6"/>
  <c r="S23" i="6"/>
  <c r="R23" i="6"/>
  <c r="T22" i="6"/>
  <c r="S22" i="6"/>
  <c r="R22" i="6"/>
  <c r="T21" i="6"/>
  <c r="S21" i="6"/>
  <c r="R21" i="6"/>
  <c r="T20" i="6"/>
  <c r="S20" i="6"/>
  <c r="R20" i="6"/>
  <c r="T19" i="6"/>
  <c r="S19" i="6"/>
  <c r="R19" i="6"/>
  <c r="T18" i="6"/>
  <c r="S18" i="6"/>
  <c r="R18" i="6"/>
  <c r="T17" i="6"/>
  <c r="S17" i="6"/>
  <c r="R17" i="6"/>
  <c r="T16" i="6"/>
  <c r="S16" i="6"/>
  <c r="R16" i="6"/>
  <c r="T15" i="6"/>
  <c r="S15" i="6"/>
  <c r="R15" i="6"/>
  <c r="T14" i="6"/>
  <c r="S14" i="6"/>
  <c r="R14" i="6"/>
  <c r="T13" i="6"/>
  <c r="S13" i="6"/>
  <c r="R13" i="6"/>
  <c r="T12" i="6"/>
  <c r="S12" i="6"/>
  <c r="R12" i="6"/>
  <c r="Q6" i="6" s="1"/>
  <c r="T11" i="6"/>
  <c r="S11" i="6"/>
  <c r="R11" i="6"/>
  <c r="T10" i="6"/>
  <c r="T5" i="6" s="1"/>
  <c r="S10" i="6"/>
  <c r="R10" i="6"/>
  <c r="T9" i="6"/>
  <c r="S9" i="6"/>
  <c r="S5" i="6" s="1"/>
  <c r="R9" i="6"/>
  <c r="T8" i="6"/>
  <c r="S8" i="6"/>
  <c r="R8" i="6"/>
  <c r="Q5" i="6"/>
  <c r="M107" i="6" l="1"/>
  <c r="L107" i="6"/>
  <c r="K107" i="6"/>
  <c r="M106" i="6"/>
  <c r="L106" i="6"/>
  <c r="K106" i="6"/>
  <c r="M105" i="6"/>
  <c r="L105" i="6"/>
  <c r="K105" i="6"/>
  <c r="M104" i="6"/>
  <c r="L104" i="6"/>
  <c r="K104" i="6"/>
  <c r="M103" i="6"/>
  <c r="L103" i="6"/>
  <c r="K103" i="6"/>
  <c r="M102" i="6"/>
  <c r="L102" i="6"/>
  <c r="K102" i="6"/>
  <c r="M101" i="6"/>
  <c r="L101" i="6"/>
  <c r="K101" i="6"/>
  <c r="M100" i="6"/>
  <c r="L100" i="6"/>
  <c r="K100" i="6"/>
  <c r="M99" i="6"/>
  <c r="L99" i="6"/>
  <c r="K99" i="6"/>
  <c r="M98" i="6"/>
  <c r="L98" i="6"/>
  <c r="K98" i="6"/>
  <c r="M97" i="6"/>
  <c r="L97" i="6"/>
  <c r="K97" i="6"/>
  <c r="M96" i="6"/>
  <c r="L96" i="6"/>
  <c r="K96" i="6"/>
  <c r="M95" i="6"/>
  <c r="L95" i="6"/>
  <c r="K95" i="6"/>
  <c r="M94" i="6"/>
  <c r="L94" i="6"/>
  <c r="K94" i="6"/>
  <c r="M93" i="6"/>
  <c r="L93" i="6"/>
  <c r="K93" i="6"/>
  <c r="M92" i="6"/>
  <c r="L92" i="6"/>
  <c r="K92" i="6"/>
  <c r="M91" i="6"/>
  <c r="L91" i="6"/>
  <c r="K91" i="6"/>
  <c r="M90" i="6"/>
  <c r="L90" i="6"/>
  <c r="K90" i="6"/>
  <c r="M89" i="6"/>
  <c r="L89" i="6"/>
  <c r="K89" i="6"/>
  <c r="M88" i="6"/>
  <c r="L88" i="6"/>
  <c r="K88" i="6"/>
  <c r="M87" i="6"/>
  <c r="L87" i="6"/>
  <c r="K87" i="6"/>
  <c r="M86" i="6"/>
  <c r="L86" i="6"/>
  <c r="K86" i="6"/>
  <c r="M85" i="6"/>
  <c r="L85" i="6"/>
  <c r="K85" i="6"/>
  <c r="M84" i="6"/>
  <c r="L84" i="6"/>
  <c r="K84" i="6"/>
  <c r="M83" i="6"/>
  <c r="L83" i="6"/>
  <c r="K83" i="6"/>
  <c r="M82" i="6"/>
  <c r="L82" i="6"/>
  <c r="K82" i="6"/>
  <c r="M81" i="6"/>
  <c r="L81" i="6"/>
  <c r="K81" i="6"/>
  <c r="M80" i="6"/>
  <c r="L80" i="6"/>
  <c r="K80" i="6"/>
  <c r="M79" i="6"/>
  <c r="L79" i="6"/>
  <c r="K79" i="6"/>
  <c r="M78" i="6"/>
  <c r="L78" i="6"/>
  <c r="K78" i="6"/>
  <c r="M77" i="6"/>
  <c r="L77" i="6"/>
  <c r="K77" i="6"/>
  <c r="M76" i="6"/>
  <c r="L76" i="6"/>
  <c r="K76" i="6"/>
  <c r="M75" i="6"/>
  <c r="L75" i="6"/>
  <c r="K75" i="6"/>
  <c r="M74" i="6"/>
  <c r="L74" i="6"/>
  <c r="K74" i="6"/>
  <c r="M73" i="6"/>
  <c r="L73" i="6"/>
  <c r="K73" i="6"/>
  <c r="M72" i="6"/>
  <c r="L72" i="6"/>
  <c r="K72" i="6"/>
  <c r="M71" i="6"/>
  <c r="L71" i="6"/>
  <c r="K71" i="6"/>
  <c r="M70" i="6"/>
  <c r="L70" i="6"/>
  <c r="K70" i="6"/>
  <c r="M69" i="6"/>
  <c r="L69" i="6"/>
  <c r="K69" i="6"/>
  <c r="M68" i="6"/>
  <c r="L68" i="6"/>
  <c r="K68" i="6"/>
  <c r="M67" i="6"/>
  <c r="L67" i="6"/>
  <c r="K67" i="6"/>
  <c r="M66" i="6"/>
  <c r="L66" i="6"/>
  <c r="K66" i="6"/>
  <c r="M65" i="6"/>
  <c r="L65" i="6"/>
  <c r="K65" i="6"/>
  <c r="M64" i="6"/>
  <c r="L64" i="6"/>
  <c r="K64" i="6"/>
  <c r="M63" i="6"/>
  <c r="L63" i="6"/>
  <c r="K63" i="6"/>
  <c r="M62" i="6"/>
  <c r="L62" i="6"/>
  <c r="K62" i="6"/>
  <c r="M61" i="6"/>
  <c r="L61" i="6"/>
  <c r="K61" i="6"/>
  <c r="M60" i="6"/>
  <c r="L60" i="6"/>
  <c r="K60" i="6"/>
  <c r="M59" i="6"/>
  <c r="L59" i="6"/>
  <c r="K59" i="6"/>
  <c r="M58" i="6"/>
  <c r="L58" i="6"/>
  <c r="K58" i="6"/>
  <c r="M57" i="6"/>
  <c r="L57" i="6"/>
  <c r="K57" i="6"/>
  <c r="M56" i="6"/>
  <c r="L56" i="6"/>
  <c r="K56" i="6"/>
  <c r="M55" i="6"/>
  <c r="L55" i="6"/>
  <c r="K55" i="6"/>
  <c r="M54" i="6"/>
  <c r="L54" i="6"/>
  <c r="K54" i="6"/>
  <c r="M53" i="6"/>
  <c r="L53" i="6"/>
  <c r="K53" i="6"/>
  <c r="M52" i="6"/>
  <c r="L52" i="6"/>
  <c r="K52" i="6"/>
  <c r="M51" i="6"/>
  <c r="L51" i="6"/>
  <c r="K51" i="6"/>
  <c r="M50" i="6"/>
  <c r="L50" i="6"/>
  <c r="K50" i="6"/>
  <c r="M49" i="6"/>
  <c r="L49" i="6"/>
  <c r="K49" i="6"/>
  <c r="M48" i="6"/>
  <c r="L48" i="6"/>
  <c r="K48" i="6"/>
  <c r="M47" i="6"/>
  <c r="L47" i="6"/>
  <c r="K47" i="6"/>
  <c r="M46" i="6"/>
  <c r="L46" i="6"/>
  <c r="K46" i="6"/>
  <c r="M45" i="6"/>
  <c r="L45" i="6"/>
  <c r="K45" i="6"/>
  <c r="M44" i="6"/>
  <c r="L44" i="6"/>
  <c r="K44" i="6"/>
  <c r="M43" i="6"/>
  <c r="L43" i="6"/>
  <c r="K43" i="6"/>
  <c r="M42" i="6"/>
  <c r="L42" i="6"/>
  <c r="K42" i="6"/>
  <c r="M41" i="6"/>
  <c r="L41" i="6"/>
  <c r="K41" i="6"/>
  <c r="M40" i="6"/>
  <c r="L40" i="6"/>
  <c r="K40" i="6"/>
  <c r="M39" i="6"/>
  <c r="L39" i="6"/>
  <c r="K39" i="6"/>
  <c r="M38" i="6"/>
  <c r="L38" i="6"/>
  <c r="K38" i="6"/>
  <c r="M37" i="6"/>
  <c r="L37" i="6"/>
  <c r="K37" i="6"/>
  <c r="M36" i="6"/>
  <c r="L36" i="6"/>
  <c r="K36" i="6"/>
  <c r="M35" i="6"/>
  <c r="L35" i="6"/>
  <c r="K35" i="6"/>
  <c r="M34" i="6"/>
  <c r="L34" i="6"/>
  <c r="K34" i="6"/>
  <c r="M33" i="6"/>
  <c r="L33" i="6"/>
  <c r="K33" i="6"/>
  <c r="M32" i="6"/>
  <c r="L32" i="6"/>
  <c r="K32" i="6"/>
  <c r="M31" i="6"/>
  <c r="L31" i="6"/>
  <c r="K31" i="6"/>
  <c r="M30" i="6"/>
  <c r="L30" i="6"/>
  <c r="K30" i="6"/>
  <c r="M29" i="6"/>
  <c r="L29" i="6"/>
  <c r="K29" i="6"/>
  <c r="M28" i="6"/>
  <c r="L28" i="6"/>
  <c r="K28" i="6"/>
  <c r="M27" i="6"/>
  <c r="L27" i="6"/>
  <c r="K27" i="6"/>
  <c r="M26" i="6"/>
  <c r="L26" i="6"/>
  <c r="K26" i="6"/>
  <c r="M25" i="6"/>
  <c r="L25" i="6"/>
  <c r="K25" i="6"/>
  <c r="M24" i="6"/>
  <c r="L24" i="6"/>
  <c r="K24" i="6"/>
  <c r="M23" i="6"/>
  <c r="L23" i="6"/>
  <c r="K23" i="6"/>
  <c r="M22" i="6"/>
  <c r="L22" i="6"/>
  <c r="K22" i="6"/>
  <c r="M21" i="6"/>
  <c r="L21" i="6"/>
  <c r="K21" i="6"/>
  <c r="M20" i="6"/>
  <c r="L20" i="6"/>
  <c r="K20" i="6"/>
  <c r="M19" i="6"/>
  <c r="L19" i="6"/>
  <c r="K19" i="6"/>
  <c r="M18" i="6"/>
  <c r="L18" i="6"/>
  <c r="K18" i="6"/>
  <c r="M17" i="6"/>
  <c r="L17" i="6"/>
  <c r="K17" i="6"/>
  <c r="M16" i="6"/>
  <c r="L16" i="6"/>
  <c r="K16" i="6"/>
  <c r="M15" i="6"/>
  <c r="L15" i="6"/>
  <c r="K15" i="6"/>
  <c r="M14" i="6"/>
  <c r="L14" i="6"/>
  <c r="K14" i="6"/>
  <c r="M13" i="6"/>
  <c r="L13" i="6"/>
  <c r="K13" i="6"/>
  <c r="M12" i="6"/>
  <c r="L12" i="6"/>
  <c r="K12" i="6"/>
  <c r="M11" i="6"/>
  <c r="L11" i="6"/>
  <c r="K11" i="6"/>
  <c r="J6" i="6" s="1"/>
  <c r="M10" i="6"/>
  <c r="L10" i="6"/>
  <c r="K10" i="6"/>
  <c r="M9" i="6"/>
  <c r="M5" i="6" s="1"/>
  <c r="L9" i="6"/>
  <c r="K9" i="6"/>
  <c r="J5" i="6" s="1"/>
  <c r="M8" i="6"/>
  <c r="L8" i="6"/>
  <c r="L5" i="6" s="1"/>
  <c r="K8" i="6"/>
  <c r="F107" i="6" l="1"/>
  <c r="E107" i="6"/>
  <c r="D107" i="6"/>
  <c r="F106" i="6"/>
  <c r="E106" i="6"/>
  <c r="D106" i="6"/>
  <c r="F105" i="6"/>
  <c r="E105" i="6"/>
  <c r="D105" i="6"/>
  <c r="F104" i="6"/>
  <c r="E104" i="6"/>
  <c r="D104" i="6"/>
  <c r="F103" i="6"/>
  <c r="E103" i="6"/>
  <c r="D103" i="6"/>
  <c r="F102" i="6"/>
  <c r="E102" i="6"/>
  <c r="D102" i="6"/>
  <c r="F101" i="6"/>
  <c r="E101" i="6"/>
  <c r="D101" i="6"/>
  <c r="F100" i="6"/>
  <c r="E100" i="6"/>
  <c r="D100" i="6"/>
  <c r="F99" i="6"/>
  <c r="E99" i="6"/>
  <c r="D99" i="6"/>
  <c r="F98" i="6"/>
  <c r="E98" i="6"/>
  <c r="D98" i="6"/>
  <c r="F97" i="6"/>
  <c r="E97" i="6"/>
  <c r="D97" i="6"/>
  <c r="F96" i="6"/>
  <c r="E96" i="6"/>
  <c r="D96" i="6"/>
  <c r="F95" i="6"/>
  <c r="E95" i="6"/>
  <c r="D95" i="6"/>
  <c r="F94" i="6"/>
  <c r="E94" i="6"/>
  <c r="D94" i="6"/>
  <c r="F93" i="6"/>
  <c r="E93" i="6"/>
  <c r="D93" i="6"/>
  <c r="F92" i="6"/>
  <c r="E92" i="6"/>
  <c r="D92" i="6"/>
  <c r="F91" i="6"/>
  <c r="E91" i="6"/>
  <c r="D91" i="6"/>
  <c r="F90" i="6"/>
  <c r="E90" i="6"/>
  <c r="D90" i="6"/>
  <c r="F89" i="6"/>
  <c r="E89" i="6"/>
  <c r="D89" i="6"/>
  <c r="F88" i="6"/>
  <c r="E88" i="6"/>
  <c r="D88" i="6"/>
  <c r="F87" i="6"/>
  <c r="E87" i="6"/>
  <c r="D87" i="6"/>
  <c r="F86" i="6"/>
  <c r="E86" i="6"/>
  <c r="D86" i="6"/>
  <c r="F85" i="6"/>
  <c r="E85" i="6"/>
  <c r="D85" i="6"/>
  <c r="F84" i="6"/>
  <c r="E84" i="6"/>
  <c r="D84" i="6"/>
  <c r="F83" i="6"/>
  <c r="E83" i="6"/>
  <c r="D83" i="6"/>
  <c r="F82" i="6"/>
  <c r="E82" i="6"/>
  <c r="D82" i="6"/>
  <c r="F81" i="6"/>
  <c r="E81" i="6"/>
  <c r="D81" i="6"/>
  <c r="F80" i="6"/>
  <c r="E80" i="6"/>
  <c r="D80" i="6"/>
  <c r="F79" i="6"/>
  <c r="E79" i="6"/>
  <c r="D79" i="6"/>
  <c r="F78" i="6"/>
  <c r="E78" i="6"/>
  <c r="D78" i="6"/>
  <c r="F77" i="6"/>
  <c r="E77" i="6"/>
  <c r="D77" i="6"/>
  <c r="F76" i="6"/>
  <c r="E76" i="6"/>
  <c r="D76" i="6"/>
  <c r="F75" i="6"/>
  <c r="E75" i="6"/>
  <c r="D75" i="6"/>
  <c r="F74" i="6"/>
  <c r="E74" i="6"/>
  <c r="D74" i="6"/>
  <c r="F73" i="6"/>
  <c r="E73" i="6"/>
  <c r="D73" i="6"/>
  <c r="F72" i="6"/>
  <c r="E72" i="6"/>
  <c r="D72" i="6"/>
  <c r="F71" i="6"/>
  <c r="E71" i="6"/>
  <c r="D71" i="6"/>
  <c r="F70" i="6"/>
  <c r="E70" i="6"/>
  <c r="D70" i="6"/>
  <c r="F69" i="6"/>
  <c r="E69" i="6"/>
  <c r="D69" i="6"/>
  <c r="F68" i="6"/>
  <c r="E68" i="6"/>
  <c r="D68" i="6"/>
  <c r="F67" i="6"/>
  <c r="E67" i="6"/>
  <c r="D67" i="6"/>
  <c r="F66" i="6"/>
  <c r="E66" i="6"/>
  <c r="D66" i="6"/>
  <c r="F65" i="6"/>
  <c r="E65" i="6"/>
  <c r="D65" i="6"/>
  <c r="F64" i="6"/>
  <c r="E64" i="6"/>
  <c r="D64" i="6"/>
  <c r="F63" i="6"/>
  <c r="E63" i="6"/>
  <c r="D63" i="6"/>
  <c r="F62" i="6"/>
  <c r="E62" i="6"/>
  <c r="D62" i="6"/>
  <c r="F61" i="6"/>
  <c r="E61" i="6"/>
  <c r="D61" i="6"/>
  <c r="F60" i="6"/>
  <c r="E60" i="6"/>
  <c r="D60" i="6"/>
  <c r="F59" i="6"/>
  <c r="E59" i="6"/>
  <c r="D59" i="6"/>
  <c r="F58" i="6"/>
  <c r="E58" i="6"/>
  <c r="D58" i="6"/>
  <c r="F57" i="6"/>
  <c r="E57" i="6"/>
  <c r="D57" i="6"/>
  <c r="F56" i="6"/>
  <c r="E56" i="6"/>
  <c r="D56" i="6"/>
  <c r="F55" i="6"/>
  <c r="E55" i="6"/>
  <c r="D55" i="6"/>
  <c r="F54" i="6"/>
  <c r="E54" i="6"/>
  <c r="D54" i="6"/>
  <c r="F53" i="6"/>
  <c r="E53" i="6"/>
  <c r="D53" i="6"/>
  <c r="F52" i="6"/>
  <c r="E52" i="6"/>
  <c r="D52" i="6"/>
  <c r="F51" i="6"/>
  <c r="E51" i="6"/>
  <c r="D51" i="6"/>
  <c r="F50" i="6"/>
  <c r="E50" i="6"/>
  <c r="D50" i="6"/>
  <c r="F49" i="6"/>
  <c r="E49" i="6"/>
  <c r="D49" i="6"/>
  <c r="F48" i="6"/>
  <c r="E48" i="6"/>
  <c r="D48" i="6"/>
  <c r="F47" i="6"/>
  <c r="E47" i="6"/>
  <c r="D47" i="6"/>
  <c r="F46" i="6"/>
  <c r="E46" i="6"/>
  <c r="D46" i="6"/>
  <c r="F45" i="6"/>
  <c r="E45" i="6"/>
  <c r="D45" i="6"/>
  <c r="F44" i="6"/>
  <c r="E44" i="6"/>
  <c r="D44" i="6"/>
  <c r="F43" i="6"/>
  <c r="E43" i="6"/>
  <c r="D43" i="6"/>
  <c r="F42" i="6"/>
  <c r="E42" i="6"/>
  <c r="D42" i="6"/>
  <c r="F41" i="6"/>
  <c r="E41" i="6"/>
  <c r="D41" i="6"/>
  <c r="F40" i="6"/>
  <c r="E40" i="6"/>
  <c r="D40" i="6"/>
  <c r="F39" i="6"/>
  <c r="E39" i="6"/>
  <c r="D39" i="6"/>
  <c r="F38" i="6"/>
  <c r="E38" i="6"/>
  <c r="D38" i="6"/>
  <c r="F37" i="6"/>
  <c r="E37" i="6"/>
  <c r="D37" i="6"/>
  <c r="F36" i="6"/>
  <c r="E36" i="6"/>
  <c r="D36" i="6"/>
  <c r="F35" i="6"/>
  <c r="E35" i="6"/>
  <c r="D35" i="6"/>
  <c r="F34" i="6"/>
  <c r="E34" i="6"/>
  <c r="D34" i="6"/>
  <c r="F33" i="6"/>
  <c r="E33" i="6"/>
  <c r="D33" i="6"/>
  <c r="F32" i="6"/>
  <c r="E32" i="6"/>
  <c r="D32" i="6"/>
  <c r="F31" i="6"/>
  <c r="E31" i="6"/>
  <c r="D31" i="6"/>
  <c r="F30" i="6"/>
  <c r="E30" i="6"/>
  <c r="D30" i="6"/>
  <c r="F29" i="6"/>
  <c r="E29" i="6"/>
  <c r="D29" i="6"/>
  <c r="F28" i="6"/>
  <c r="E28" i="6"/>
  <c r="D28" i="6"/>
  <c r="F27" i="6"/>
  <c r="E27" i="6"/>
  <c r="D27" i="6"/>
  <c r="F26" i="6"/>
  <c r="E26" i="6"/>
  <c r="D26" i="6"/>
  <c r="F25" i="6"/>
  <c r="E25" i="6"/>
  <c r="D25" i="6"/>
  <c r="F24" i="6"/>
  <c r="E24" i="6"/>
  <c r="D24" i="6"/>
  <c r="F23" i="6"/>
  <c r="E23" i="6"/>
  <c r="D23" i="6"/>
  <c r="F22" i="6"/>
  <c r="E22" i="6"/>
  <c r="D22" i="6"/>
  <c r="F21" i="6"/>
  <c r="E21" i="6"/>
  <c r="D21" i="6"/>
  <c r="F20" i="6"/>
  <c r="E20" i="6"/>
  <c r="D20" i="6"/>
  <c r="F19" i="6"/>
  <c r="E19" i="6"/>
  <c r="D19" i="6"/>
  <c r="F18" i="6"/>
  <c r="E18" i="6"/>
  <c r="D18" i="6"/>
  <c r="F17" i="6"/>
  <c r="E17" i="6"/>
  <c r="D17" i="6"/>
  <c r="F16" i="6"/>
  <c r="E16" i="6"/>
  <c r="D16" i="6"/>
  <c r="F15" i="6"/>
  <c r="E15" i="6"/>
  <c r="D15" i="6"/>
  <c r="F14" i="6"/>
  <c r="E14" i="6"/>
  <c r="D14" i="6"/>
  <c r="F13" i="6"/>
  <c r="E13" i="6"/>
  <c r="D13" i="6"/>
  <c r="F12" i="6"/>
  <c r="E12" i="6"/>
  <c r="D12" i="6"/>
  <c r="F11" i="6"/>
  <c r="F5" i="6" s="1"/>
  <c r="E11" i="6"/>
  <c r="D11" i="6"/>
  <c r="F10" i="6"/>
  <c r="E10" i="6"/>
  <c r="D10" i="6"/>
  <c r="F9" i="6"/>
  <c r="E9" i="6"/>
  <c r="D9" i="6"/>
  <c r="C5" i="6" s="1"/>
  <c r="F8" i="6"/>
  <c r="E8" i="6"/>
  <c r="D8" i="6"/>
  <c r="C6" i="6"/>
  <c r="E5" i="6"/>
  <c r="V105" i="1" l="1"/>
  <c r="W105" i="1" s="1"/>
  <c r="V104" i="1"/>
  <c r="W104" i="1" s="1"/>
  <c r="V103" i="1"/>
  <c r="W103" i="1" s="1"/>
  <c r="V102" i="1"/>
  <c r="W102" i="1" s="1"/>
  <c r="V101" i="1"/>
  <c r="W101" i="1" s="1"/>
  <c r="V100" i="1"/>
  <c r="W100" i="1" s="1"/>
  <c r="V99" i="1"/>
  <c r="W99" i="1" s="1"/>
  <c r="V98" i="1"/>
  <c r="W98" i="1" s="1"/>
  <c r="V97" i="1"/>
  <c r="W97" i="1" s="1"/>
  <c r="V96" i="1"/>
  <c r="W96" i="1" s="1"/>
  <c r="V95" i="1"/>
  <c r="W95" i="1" s="1"/>
  <c r="V94" i="1"/>
  <c r="W94" i="1" s="1"/>
  <c r="V93" i="1"/>
  <c r="W93" i="1" s="1"/>
  <c r="V92" i="1"/>
  <c r="W92" i="1" s="1"/>
  <c r="V91" i="1"/>
  <c r="W91" i="1" s="1"/>
  <c r="V90" i="1"/>
  <c r="W90" i="1" s="1"/>
  <c r="V89" i="1"/>
  <c r="W89" i="1" s="1"/>
  <c r="V88" i="1"/>
  <c r="W88" i="1" s="1"/>
  <c r="V87" i="1"/>
  <c r="W87" i="1" s="1"/>
  <c r="V86" i="1"/>
  <c r="W86" i="1" s="1"/>
  <c r="V85" i="1"/>
  <c r="W85" i="1" s="1"/>
  <c r="V84" i="1"/>
  <c r="W84" i="1" s="1"/>
  <c r="V83" i="1"/>
  <c r="W83" i="1" s="1"/>
  <c r="V82" i="1"/>
  <c r="W82" i="1" s="1"/>
  <c r="V81" i="1"/>
  <c r="W81" i="1" s="1"/>
  <c r="V80" i="1"/>
  <c r="W80" i="1" s="1"/>
  <c r="V79" i="1"/>
  <c r="W79" i="1" s="1"/>
  <c r="V78" i="1"/>
  <c r="W78" i="1" s="1"/>
  <c r="V77" i="1"/>
  <c r="W77" i="1" s="1"/>
  <c r="V76" i="1"/>
  <c r="W76" i="1" s="1"/>
  <c r="V75" i="1"/>
  <c r="W75" i="1" s="1"/>
  <c r="V74" i="1"/>
  <c r="W74" i="1" s="1"/>
  <c r="V73" i="1"/>
  <c r="W73" i="1" s="1"/>
  <c r="V72" i="1"/>
  <c r="W72" i="1" s="1"/>
  <c r="V71" i="1"/>
  <c r="W71" i="1" s="1"/>
  <c r="V70" i="1"/>
  <c r="W70" i="1" s="1"/>
  <c r="V69" i="1"/>
  <c r="W69" i="1" s="1"/>
  <c r="V68" i="1"/>
  <c r="W68" i="1" s="1"/>
  <c r="V67" i="1"/>
  <c r="W67" i="1" s="1"/>
  <c r="V66" i="1"/>
  <c r="W66" i="1" s="1"/>
  <c r="V65" i="1"/>
  <c r="W65" i="1" s="1"/>
  <c r="V64" i="1"/>
  <c r="W64" i="1" s="1"/>
  <c r="V63" i="1"/>
  <c r="W63" i="1" s="1"/>
  <c r="V62" i="1"/>
  <c r="W62" i="1" s="1"/>
  <c r="V61" i="1"/>
  <c r="W61" i="1" s="1"/>
  <c r="V60" i="1"/>
  <c r="W60" i="1" s="1"/>
  <c r="V59" i="1"/>
  <c r="W59" i="1" s="1"/>
  <c r="V58" i="1"/>
  <c r="W58" i="1" s="1"/>
  <c r="V57" i="1"/>
  <c r="W57" i="1" s="1"/>
  <c r="V56" i="1"/>
  <c r="W56" i="1" s="1"/>
  <c r="V55" i="1"/>
  <c r="W55" i="1" s="1"/>
  <c r="V54" i="1"/>
  <c r="W54" i="1" s="1"/>
  <c r="V53" i="1"/>
  <c r="W53" i="1" s="1"/>
  <c r="V52" i="1"/>
  <c r="W52" i="1" s="1"/>
  <c r="V51" i="1"/>
  <c r="W51" i="1" s="1"/>
  <c r="V50" i="1"/>
  <c r="W50" i="1" s="1"/>
  <c r="V49" i="1"/>
  <c r="W49" i="1" s="1"/>
  <c r="V48" i="1"/>
  <c r="W48" i="1" s="1"/>
  <c r="V47" i="1"/>
  <c r="W47" i="1" s="1"/>
  <c r="V46" i="1"/>
  <c r="W46" i="1" s="1"/>
  <c r="V45" i="1"/>
  <c r="W45" i="1" s="1"/>
  <c r="V44" i="1"/>
  <c r="W44" i="1" s="1"/>
  <c r="V43" i="1"/>
  <c r="W43" i="1" s="1"/>
  <c r="V42" i="1"/>
  <c r="W42" i="1" s="1"/>
  <c r="V41" i="1"/>
  <c r="W41" i="1" s="1"/>
  <c r="V40" i="1"/>
  <c r="W40" i="1" s="1"/>
  <c r="V39" i="1"/>
  <c r="W39" i="1" s="1"/>
  <c r="V38" i="1"/>
  <c r="W38" i="1" s="1"/>
  <c r="V37" i="1"/>
  <c r="W37" i="1" s="1"/>
  <c r="V36" i="1"/>
  <c r="W36" i="1" s="1"/>
  <c r="V35" i="1"/>
  <c r="W35" i="1" s="1"/>
  <c r="V34" i="1"/>
  <c r="W34" i="1" s="1"/>
  <c r="V33" i="1"/>
  <c r="W33" i="1" s="1"/>
  <c r="V32" i="1"/>
  <c r="W32" i="1" s="1"/>
  <c r="V31" i="1"/>
  <c r="W31" i="1" s="1"/>
  <c r="V30" i="1"/>
  <c r="W30" i="1" s="1"/>
  <c r="V29" i="1"/>
  <c r="W29" i="1" s="1"/>
  <c r="V28" i="1"/>
  <c r="W28" i="1" s="1"/>
  <c r="V27" i="1"/>
  <c r="W27" i="1" s="1"/>
  <c r="V26" i="1"/>
  <c r="W26" i="1" s="1"/>
  <c r="V25" i="1"/>
  <c r="W25" i="1" s="1"/>
  <c r="V24" i="1"/>
  <c r="W24" i="1" s="1"/>
  <c r="V23" i="1"/>
  <c r="W23" i="1" s="1"/>
  <c r="V22" i="1"/>
  <c r="W22" i="1" s="1"/>
  <c r="V21" i="1"/>
  <c r="W21" i="1" s="1"/>
  <c r="V20" i="1"/>
  <c r="W20" i="1" s="1"/>
  <c r="V19" i="1"/>
  <c r="W19" i="1" s="1"/>
  <c r="V18" i="1"/>
  <c r="W18" i="1" s="1"/>
  <c r="V17" i="1"/>
  <c r="W17" i="1" s="1"/>
  <c r="V16" i="1"/>
  <c r="W16" i="1" s="1"/>
  <c r="V15" i="1"/>
  <c r="W15" i="1" s="1"/>
  <c r="V14" i="1"/>
  <c r="W14" i="1" s="1"/>
  <c r="V13" i="1"/>
  <c r="W13" i="1" s="1"/>
  <c r="V12" i="1"/>
  <c r="W12" i="1" s="1"/>
  <c r="V11" i="1"/>
  <c r="W11" i="1" s="1"/>
  <c r="V10" i="1"/>
  <c r="W10" i="1" s="1"/>
  <c r="V9" i="1"/>
  <c r="W9" i="1" s="1"/>
  <c r="V8" i="1"/>
  <c r="W8" i="1" s="1"/>
  <c r="V7" i="1"/>
  <c r="W7" i="1" s="1"/>
  <c r="V6" i="1"/>
  <c r="W6" i="1" s="1"/>
  <c r="U105" i="1"/>
  <c r="U104" i="1"/>
  <c r="U103" i="1"/>
  <c r="U102" i="1"/>
  <c r="U101" i="1"/>
  <c r="U100" i="1"/>
  <c r="U99" i="1"/>
  <c r="U98" i="1"/>
  <c r="U97" i="1"/>
  <c r="U96" i="1"/>
  <c r="U95" i="1"/>
  <c r="U94" i="1"/>
  <c r="U93" i="1"/>
  <c r="U92" i="1"/>
  <c r="U91" i="1"/>
  <c r="U90" i="1"/>
  <c r="U89" i="1"/>
  <c r="U88" i="1"/>
  <c r="U87" i="1"/>
  <c r="U86" i="1"/>
  <c r="U85" i="1"/>
  <c r="U84" i="1"/>
  <c r="U83" i="1"/>
  <c r="U82" i="1"/>
  <c r="U81" i="1"/>
  <c r="U80" i="1"/>
  <c r="U79" i="1"/>
  <c r="U78" i="1"/>
  <c r="U77" i="1"/>
  <c r="U76" i="1"/>
  <c r="U75" i="1"/>
  <c r="U74" i="1"/>
  <c r="U73" i="1"/>
  <c r="U72" i="1"/>
  <c r="U71" i="1"/>
  <c r="U70" i="1"/>
  <c r="U69" i="1"/>
  <c r="U68" i="1"/>
  <c r="U67" i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O6" i="3"/>
  <c r="N16" i="3"/>
  <c r="N15" i="3"/>
  <c r="N14" i="3"/>
  <c r="N13" i="3"/>
  <c r="N12" i="3"/>
  <c r="N11" i="3"/>
  <c r="N10" i="3"/>
  <c r="N9" i="3"/>
  <c r="N8" i="3"/>
  <c r="N7" i="3"/>
  <c r="A3" i="3"/>
  <c r="D3" i="3"/>
  <c r="M105" i="1" l="1"/>
  <c r="N105" i="1" s="1"/>
  <c r="M104" i="1"/>
  <c r="N104" i="1" s="1"/>
  <c r="M103" i="1"/>
  <c r="N103" i="1" s="1"/>
  <c r="M102" i="1"/>
  <c r="M101" i="1"/>
  <c r="N101" i="1" s="1"/>
  <c r="M100" i="1"/>
  <c r="N100" i="1" s="1"/>
  <c r="M99" i="1"/>
  <c r="N99" i="1" s="1"/>
  <c r="M98" i="1"/>
  <c r="M97" i="1"/>
  <c r="N97" i="1" s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N35" i="1" s="1"/>
  <c r="M34" i="1"/>
  <c r="M33" i="1"/>
  <c r="N33" i="1" s="1"/>
  <c r="M32" i="1"/>
  <c r="N32" i="1" s="1"/>
  <c r="M31" i="1"/>
  <c r="M30" i="1"/>
  <c r="M29" i="1"/>
  <c r="M28" i="1"/>
  <c r="M27" i="1"/>
  <c r="M26" i="1"/>
  <c r="M25" i="1"/>
  <c r="M24" i="1"/>
  <c r="M23" i="1"/>
  <c r="M22" i="1"/>
  <c r="M21" i="1"/>
  <c r="N21" i="1" s="1"/>
  <c r="M20" i="1"/>
  <c r="M19" i="1"/>
  <c r="M18" i="1"/>
  <c r="M17" i="1"/>
  <c r="M16" i="1"/>
  <c r="M15" i="1"/>
  <c r="M14" i="1"/>
  <c r="M13" i="1"/>
  <c r="M12" i="1"/>
  <c r="N12" i="1" s="1"/>
  <c r="M11" i="1"/>
  <c r="M10" i="1"/>
  <c r="M9" i="1"/>
  <c r="N9" i="1" s="1"/>
  <c r="M8" i="1"/>
  <c r="N8" i="1" s="1"/>
  <c r="M7" i="1"/>
  <c r="M6" i="1"/>
  <c r="N6" i="1" l="1"/>
  <c r="N30" i="1"/>
  <c r="N38" i="1"/>
  <c r="N17" i="1"/>
  <c r="N26" i="1"/>
  <c r="N42" i="1"/>
  <c r="N46" i="1"/>
  <c r="N50" i="1"/>
  <c r="N54" i="1"/>
  <c r="N58" i="1"/>
  <c r="N62" i="1"/>
  <c r="N66" i="1"/>
  <c r="N70" i="1"/>
  <c r="N74" i="1"/>
  <c r="N78" i="1"/>
  <c r="N82" i="1"/>
  <c r="N86" i="1"/>
  <c r="N90" i="1"/>
  <c r="N94" i="1"/>
  <c r="N27" i="1"/>
  <c r="N31" i="1"/>
  <c r="N13" i="1"/>
  <c r="N18" i="1"/>
  <c r="N22" i="1"/>
  <c r="N39" i="1"/>
  <c r="N43" i="1"/>
  <c r="N47" i="1"/>
  <c r="N51" i="1"/>
  <c r="N55" i="1"/>
  <c r="N59" i="1"/>
  <c r="N63" i="1"/>
  <c r="N67" i="1"/>
  <c r="N71" i="1"/>
  <c r="N75" i="1"/>
  <c r="N79" i="1"/>
  <c r="N83" i="1"/>
  <c r="N87" i="1"/>
  <c r="N91" i="1"/>
  <c r="N95" i="1"/>
  <c r="N24" i="1"/>
  <c r="N28" i="1"/>
  <c r="N36" i="1"/>
  <c r="N96" i="1"/>
  <c r="N10" i="1"/>
  <c r="N14" i="1"/>
  <c r="N19" i="1"/>
  <c r="N23" i="1"/>
  <c r="N40" i="1"/>
  <c r="N44" i="1"/>
  <c r="N48" i="1"/>
  <c r="N52" i="1"/>
  <c r="N56" i="1"/>
  <c r="N60" i="1"/>
  <c r="N64" i="1"/>
  <c r="N68" i="1"/>
  <c r="N72" i="1"/>
  <c r="N76" i="1"/>
  <c r="N80" i="1"/>
  <c r="N84" i="1"/>
  <c r="N88" i="1"/>
  <c r="N92" i="1"/>
  <c r="N29" i="1"/>
  <c r="N37" i="1"/>
  <c r="N7" i="1"/>
  <c r="N11" i="1"/>
  <c r="N15" i="1"/>
  <c r="N16" i="1"/>
  <c r="N20" i="1"/>
  <c r="N25" i="1"/>
  <c r="N34" i="1"/>
  <c r="N41" i="1"/>
  <c r="N45" i="1"/>
  <c r="N49" i="1"/>
  <c r="N53" i="1"/>
  <c r="N57" i="1"/>
  <c r="N61" i="1"/>
  <c r="N65" i="1"/>
  <c r="N69" i="1"/>
  <c r="N73" i="1"/>
  <c r="N77" i="1"/>
  <c r="N81" i="1"/>
  <c r="N85" i="1"/>
  <c r="N89" i="1"/>
  <c r="N93" i="1"/>
  <c r="N98" i="1"/>
  <c r="N102" i="1"/>
  <c r="S8" i="1"/>
  <c r="O35" i="1"/>
  <c r="R8" i="1" s="1"/>
  <c r="O45" i="1"/>
  <c r="R9" i="1" s="1"/>
  <c r="O105" i="1"/>
  <c r="R15" i="1" s="1"/>
  <c r="S15" i="1"/>
  <c r="S11" i="1"/>
  <c r="R17" i="1"/>
  <c r="S9" i="1"/>
  <c r="S7" i="1"/>
  <c r="O15" i="1"/>
  <c r="R6" i="1" s="1"/>
  <c r="S6" i="1"/>
  <c r="O95" i="1" l="1"/>
  <c r="R14" i="1" s="1"/>
  <c r="O65" i="1"/>
  <c r="R11" i="1" s="1"/>
  <c r="O25" i="1"/>
  <c r="R7" i="1" s="1"/>
  <c r="O75" i="1"/>
  <c r="R12" i="1" s="1"/>
  <c r="S12" i="1"/>
  <c r="O55" i="1"/>
  <c r="R10" i="1" s="1"/>
  <c r="S10" i="1"/>
  <c r="O85" i="1"/>
  <c r="R13" i="1" s="1"/>
  <c r="S13" i="1"/>
  <c r="S14" i="1"/>
  <c r="B54" i="3"/>
  <c r="I70" i="3"/>
  <c r="B60" i="3"/>
  <c r="C34" i="3"/>
  <c r="B62" i="3"/>
  <c r="A52" i="3"/>
  <c r="D56" i="3"/>
  <c r="F100" i="3"/>
  <c r="D114" i="3"/>
  <c r="H72" i="3"/>
  <c r="E115" i="3"/>
  <c r="K94" i="3"/>
  <c r="I101" i="3"/>
  <c r="C98" i="3"/>
  <c r="K80" i="3"/>
  <c r="C96" i="3"/>
  <c r="E83" i="3"/>
  <c r="E20" i="3"/>
  <c r="H62" i="3"/>
  <c r="K70" i="3"/>
  <c r="J66" i="3"/>
  <c r="A73" i="3"/>
  <c r="G28" i="3"/>
  <c r="D113" i="3"/>
  <c r="I99" i="3"/>
  <c r="H108" i="3"/>
  <c r="I54" i="3"/>
  <c r="F86" i="3"/>
  <c r="G66" i="3"/>
  <c r="K25" i="3"/>
  <c r="J68" i="3"/>
  <c r="A65" i="3"/>
  <c r="B29" i="3"/>
  <c r="I105" i="3"/>
  <c r="F93" i="3"/>
  <c r="D94" i="3"/>
  <c r="K31" i="3"/>
  <c r="I75" i="3"/>
  <c r="F66" i="3"/>
  <c r="C92" i="3"/>
  <c r="F76" i="3"/>
  <c r="H92" i="3"/>
  <c r="H109" i="3"/>
  <c r="B103" i="3"/>
  <c r="I66" i="3"/>
  <c r="B36" i="3"/>
  <c r="G80" i="3"/>
  <c r="K21" i="3"/>
  <c r="D104" i="3"/>
  <c r="A13" i="3"/>
  <c r="I87" i="3"/>
  <c r="E60" i="3"/>
  <c r="I102" i="3"/>
  <c r="G105" i="3"/>
  <c r="A16" i="3"/>
  <c r="J13" i="3"/>
  <c r="D21" i="3"/>
  <c r="K81" i="3"/>
  <c r="G40" i="3"/>
  <c r="I37" i="3"/>
  <c r="D15" i="3"/>
  <c r="F111" i="3"/>
  <c r="K66" i="3"/>
  <c r="G33" i="3"/>
  <c r="I32" i="3"/>
  <c r="G114" i="3"/>
  <c r="K24" i="3"/>
  <c r="C31" i="3"/>
  <c r="I59" i="3"/>
  <c r="F109" i="3"/>
  <c r="D60" i="3"/>
  <c r="E90" i="3"/>
  <c r="D23" i="3"/>
  <c r="E7" i="3"/>
  <c r="H57" i="3"/>
  <c r="E12" i="3"/>
  <c r="G73" i="3"/>
  <c r="H36" i="3"/>
  <c r="B46" i="3"/>
  <c r="I46" i="3"/>
  <c r="H59" i="3"/>
  <c r="D44" i="3"/>
  <c r="D26" i="3"/>
  <c r="A71" i="3"/>
  <c r="I72" i="3"/>
  <c r="J55" i="3"/>
  <c r="G89" i="3"/>
  <c r="J72" i="3"/>
  <c r="H42" i="3"/>
  <c r="H84" i="3"/>
  <c r="I116" i="3"/>
  <c r="A77" i="3"/>
  <c r="J63" i="3"/>
  <c r="F54" i="3"/>
  <c r="D36" i="3"/>
  <c r="J105" i="3"/>
  <c r="K60" i="3"/>
  <c r="H66" i="3"/>
  <c r="D11" i="3"/>
  <c r="C21" i="3"/>
  <c r="H89" i="3"/>
  <c r="A106" i="3"/>
  <c r="I111" i="3"/>
  <c r="A22" i="3"/>
  <c r="C114" i="3"/>
  <c r="B87" i="3"/>
  <c r="C35" i="3"/>
  <c r="J8" i="3"/>
  <c r="G41" i="3"/>
  <c r="K105" i="3"/>
  <c r="G100" i="3"/>
  <c r="J60" i="3"/>
  <c r="D58" i="3"/>
  <c r="E117" i="3"/>
  <c r="C65" i="3"/>
  <c r="J36" i="3"/>
  <c r="I12" i="3"/>
  <c r="E53" i="3"/>
  <c r="B16" i="3"/>
  <c r="H31" i="3"/>
  <c r="F65" i="3"/>
  <c r="E118" i="3"/>
  <c r="F115" i="3"/>
  <c r="C105" i="3"/>
  <c r="E50" i="3"/>
  <c r="H44" i="3"/>
  <c r="A96" i="3"/>
  <c r="K74" i="3"/>
  <c r="J16" i="3"/>
  <c r="E31" i="3"/>
  <c r="K53" i="3"/>
  <c r="I92" i="3"/>
  <c r="H46" i="3"/>
  <c r="J48" i="3"/>
  <c r="G85" i="3"/>
  <c r="G16" i="3"/>
  <c r="I82" i="3"/>
  <c r="E106" i="3"/>
  <c r="B101" i="3"/>
  <c r="B14" i="3"/>
  <c r="C116" i="3"/>
  <c r="I7" i="3"/>
  <c r="E39" i="3"/>
  <c r="K110" i="3"/>
  <c r="C72" i="3"/>
  <c r="C40" i="3"/>
  <c r="D98" i="3"/>
  <c r="E79" i="3"/>
  <c r="B106" i="3"/>
  <c r="C118" i="3"/>
  <c r="D35" i="3"/>
  <c r="H99" i="3"/>
  <c r="F95" i="3"/>
  <c r="C10" i="3"/>
  <c r="G84" i="3"/>
  <c r="C119" i="3"/>
  <c r="D112" i="3"/>
  <c r="H43" i="3"/>
  <c r="A49" i="3"/>
  <c r="I42" i="3"/>
  <c r="J118" i="3"/>
  <c r="G68" i="3"/>
  <c r="J12" i="3"/>
  <c r="C94" i="3"/>
  <c r="H106" i="3"/>
  <c r="F36" i="3"/>
  <c r="G50" i="3"/>
  <c r="B28" i="3"/>
  <c r="K26" i="3"/>
  <c r="H28" i="3"/>
  <c r="E33" i="3"/>
  <c r="I29" i="3"/>
  <c r="E67" i="3"/>
  <c r="I108" i="3"/>
  <c r="H49" i="3"/>
  <c r="H54" i="3"/>
  <c r="K23" i="3"/>
  <c r="J29" i="3"/>
  <c r="E59" i="3"/>
  <c r="B38" i="3"/>
  <c r="B10" i="3"/>
  <c r="K83" i="3"/>
  <c r="J106" i="3"/>
  <c r="F101" i="3"/>
  <c r="D24" i="3"/>
  <c r="F11" i="3"/>
  <c r="D87" i="3"/>
  <c r="D29" i="3"/>
  <c r="F29" i="3"/>
  <c r="C15" i="3"/>
  <c r="C90" i="3"/>
  <c r="F110" i="3"/>
  <c r="D107" i="3"/>
  <c r="B81" i="3"/>
  <c r="A31" i="3"/>
  <c r="E99" i="3"/>
  <c r="F75" i="3"/>
  <c r="F71" i="3"/>
  <c r="C57" i="3"/>
  <c r="B23" i="3"/>
  <c r="D14" i="3"/>
  <c r="C7" i="3"/>
  <c r="K106" i="3"/>
  <c r="E57" i="3"/>
  <c r="J28" i="3"/>
  <c r="H35" i="3"/>
  <c r="I95" i="3"/>
  <c r="K29" i="3"/>
  <c r="J51" i="3"/>
  <c r="C11" i="3"/>
  <c r="D95" i="3"/>
  <c r="K107" i="3"/>
  <c r="G45" i="3"/>
  <c r="K45" i="3"/>
  <c r="G94" i="3"/>
  <c r="J53" i="3"/>
  <c r="F38" i="3"/>
  <c r="A107" i="3"/>
  <c r="C66" i="3"/>
  <c r="J58" i="3"/>
  <c r="G96" i="3"/>
  <c r="B79" i="3"/>
  <c r="F18" i="3"/>
  <c r="J107" i="3"/>
  <c r="H90" i="3"/>
  <c r="B44" i="3"/>
  <c r="K58" i="3"/>
  <c r="J59" i="3"/>
  <c r="A113" i="3"/>
  <c r="I14" i="3"/>
  <c r="E63" i="3"/>
  <c r="G32" i="3"/>
  <c r="J73" i="3"/>
  <c r="F105" i="3"/>
  <c r="A83" i="3"/>
  <c r="A102" i="3"/>
  <c r="C64" i="3"/>
  <c r="A95" i="3"/>
  <c r="D47" i="3"/>
  <c r="H45" i="3"/>
  <c r="F70" i="3"/>
  <c r="B42" i="3"/>
  <c r="C87" i="3"/>
  <c r="B85" i="3"/>
  <c r="H7" i="3"/>
  <c r="J20" i="3"/>
  <c r="K37" i="3"/>
  <c r="F96" i="3"/>
  <c r="I31" i="3"/>
  <c r="K93" i="3"/>
  <c r="F104" i="3"/>
  <c r="B117" i="3"/>
  <c r="G36" i="3"/>
  <c r="H21" i="3"/>
  <c r="J99" i="3"/>
  <c r="J50" i="3"/>
  <c r="K64" i="3"/>
  <c r="D86" i="3"/>
  <c r="H75" i="3"/>
  <c r="I45" i="3"/>
  <c r="I110" i="3"/>
  <c r="A53" i="3"/>
  <c r="A15" i="3"/>
  <c r="I43" i="3"/>
  <c r="F31" i="3"/>
  <c r="J86" i="3"/>
  <c r="I106" i="3"/>
  <c r="C45" i="3"/>
  <c r="J25" i="3"/>
  <c r="C16" i="3"/>
  <c r="D61" i="3"/>
  <c r="K42" i="3"/>
  <c r="H70" i="3"/>
  <c r="E111" i="3"/>
  <c r="E71" i="3"/>
  <c r="F106" i="3"/>
  <c r="A58" i="3"/>
  <c r="D101" i="3"/>
  <c r="E93" i="3"/>
  <c r="E55" i="3"/>
  <c r="I15" i="3"/>
  <c r="D7" i="3"/>
  <c r="C74" i="3"/>
  <c r="K104" i="3"/>
  <c r="D18" i="3"/>
  <c r="E48" i="3"/>
  <c r="D92" i="3"/>
  <c r="G63" i="3"/>
  <c r="K7" i="3"/>
  <c r="C38" i="3"/>
  <c r="J26" i="3"/>
  <c r="G57" i="3"/>
  <c r="A101" i="3"/>
  <c r="G83" i="3"/>
  <c r="E58" i="3"/>
  <c r="J11" i="3"/>
  <c r="B107" i="3"/>
  <c r="I83" i="3"/>
  <c r="G69" i="3"/>
  <c r="G103" i="3"/>
  <c r="B95" i="3"/>
  <c r="D96" i="3"/>
  <c r="G15" i="3"/>
  <c r="G95" i="3"/>
  <c r="C33" i="3"/>
  <c r="E85" i="3"/>
  <c r="G12" i="3"/>
  <c r="H104" i="3"/>
  <c r="H8" i="3"/>
  <c r="E14" i="3"/>
  <c r="A50" i="3"/>
  <c r="G49" i="3"/>
  <c r="G82" i="3"/>
  <c r="J95" i="3"/>
  <c r="B63" i="3"/>
  <c r="F84" i="3"/>
  <c r="A119" i="3"/>
  <c r="K115" i="3"/>
  <c r="H47" i="3"/>
  <c r="K56" i="3"/>
  <c r="E105" i="3"/>
  <c r="D49" i="3"/>
  <c r="E18" i="3"/>
  <c r="E104" i="3"/>
  <c r="D33" i="3"/>
  <c r="G117" i="3"/>
  <c r="J70" i="3"/>
  <c r="C12" i="3"/>
  <c r="I88" i="3"/>
  <c r="F60" i="3"/>
  <c r="I80" i="3"/>
  <c r="G59" i="3"/>
  <c r="K101" i="3"/>
  <c r="E25" i="3"/>
  <c r="B55" i="3"/>
  <c r="H71" i="3"/>
  <c r="A117" i="3"/>
  <c r="G64" i="3"/>
  <c r="G90" i="3"/>
  <c r="A108" i="3"/>
  <c r="H96" i="3"/>
  <c r="D39" i="3"/>
  <c r="C59" i="3"/>
  <c r="C91" i="3"/>
  <c r="A115" i="3"/>
  <c r="E97" i="3"/>
  <c r="G115" i="3"/>
  <c r="I40" i="3"/>
  <c r="H23" i="3"/>
  <c r="B76" i="3"/>
  <c r="C89" i="3"/>
  <c r="J47" i="3"/>
  <c r="C18" i="3"/>
  <c r="K32" i="3"/>
  <c r="A20" i="3"/>
  <c r="I64" i="3"/>
  <c r="J93" i="3"/>
  <c r="F48" i="3"/>
  <c r="C25" i="3"/>
  <c r="C106" i="3"/>
  <c r="B111" i="3"/>
  <c r="D41" i="3"/>
  <c r="H18" i="3"/>
  <c r="D57" i="3"/>
  <c r="I107" i="3"/>
  <c r="G92" i="3"/>
  <c r="K38" i="3"/>
  <c r="E116" i="3"/>
  <c r="B21" i="3"/>
  <c r="D50" i="3"/>
  <c r="B112" i="3"/>
  <c r="H111" i="3"/>
  <c r="H55" i="3"/>
  <c r="H115" i="3"/>
  <c r="K33" i="3"/>
  <c r="B45" i="3"/>
  <c r="I86" i="3"/>
  <c r="F87" i="3"/>
  <c r="I18" i="3"/>
  <c r="J52" i="3"/>
  <c r="B74" i="3"/>
  <c r="C63" i="3"/>
  <c r="J97" i="3"/>
  <c r="H53" i="3"/>
  <c r="C48" i="3"/>
  <c r="C80" i="3"/>
  <c r="I104" i="3"/>
  <c r="E46" i="3"/>
  <c r="K111" i="3"/>
  <c r="B22" i="3"/>
  <c r="C69" i="3"/>
  <c r="E112" i="3"/>
  <c r="H88" i="3"/>
  <c r="I90" i="3"/>
  <c r="F30" i="3"/>
  <c r="B47" i="3"/>
  <c r="E74" i="3"/>
  <c r="J69" i="3"/>
  <c r="F41" i="3"/>
  <c r="A91" i="3"/>
  <c r="E44" i="3"/>
  <c r="A82" i="3"/>
  <c r="G46" i="3"/>
  <c r="J112" i="3"/>
  <c r="G52" i="3"/>
  <c r="D90" i="3"/>
  <c r="E32" i="3"/>
  <c r="I24" i="3"/>
  <c r="J96" i="3"/>
  <c r="I84" i="3"/>
  <c r="B49" i="3"/>
  <c r="F98" i="3"/>
  <c r="D76" i="3"/>
  <c r="G78" i="3"/>
  <c r="D108" i="3"/>
  <c r="G75" i="3"/>
  <c r="H119" i="3"/>
  <c r="K91" i="3"/>
  <c r="A60" i="3"/>
  <c r="I109" i="3"/>
  <c r="I38" i="3"/>
  <c r="K36" i="3"/>
  <c r="K50" i="3"/>
  <c r="H116" i="3"/>
  <c r="A69" i="3"/>
  <c r="K52" i="3"/>
  <c r="C70" i="3"/>
  <c r="B108" i="3"/>
  <c r="K43" i="3"/>
  <c r="H81" i="3"/>
  <c r="K62" i="3"/>
  <c r="D59" i="3"/>
  <c r="A47" i="3"/>
  <c r="B39" i="3"/>
  <c r="C93" i="3"/>
  <c r="K112" i="3"/>
  <c r="C95" i="3"/>
  <c r="J43" i="3"/>
  <c r="J76" i="3"/>
  <c r="B41" i="3"/>
  <c r="H103" i="3"/>
  <c r="B83" i="3"/>
  <c r="F108" i="3"/>
  <c r="D42" i="3"/>
  <c r="E73" i="3"/>
  <c r="E54" i="3"/>
  <c r="F119" i="3"/>
  <c r="A41" i="3"/>
  <c r="K76" i="3"/>
  <c r="F97" i="3"/>
  <c r="K75" i="3"/>
  <c r="G39" i="3"/>
  <c r="H93" i="3"/>
  <c r="H12" i="3"/>
  <c r="I117" i="3"/>
  <c r="F39" i="3"/>
  <c r="H94" i="3"/>
  <c r="A87" i="3"/>
  <c r="F40" i="3"/>
  <c r="A35" i="3"/>
  <c r="G65" i="3"/>
  <c r="K89" i="3"/>
  <c r="D55" i="3"/>
  <c r="E42" i="3"/>
  <c r="J7" i="3"/>
  <c r="A14" i="3"/>
  <c r="D83" i="3"/>
  <c r="H14" i="3"/>
  <c r="H37" i="3"/>
  <c r="B113" i="3"/>
  <c r="D75" i="3"/>
  <c r="D81" i="3"/>
  <c r="I61" i="3"/>
  <c r="G67" i="3"/>
  <c r="C107" i="3"/>
  <c r="D37" i="3"/>
  <c r="J98" i="3"/>
  <c r="F92" i="3"/>
  <c r="B100" i="3"/>
  <c r="F56" i="3"/>
  <c r="I96" i="3"/>
  <c r="D111" i="3"/>
  <c r="F47" i="3"/>
  <c r="C68" i="3"/>
  <c r="H16" i="3"/>
  <c r="H100" i="3"/>
  <c r="E109" i="3"/>
  <c r="I48" i="3"/>
  <c r="C49" i="3"/>
  <c r="H107" i="3"/>
  <c r="C27" i="3"/>
  <c r="E29" i="3"/>
  <c r="J81" i="3"/>
  <c r="E8" i="3"/>
  <c r="J84" i="3"/>
  <c r="D65" i="3"/>
  <c r="G18" i="3"/>
  <c r="G9" i="3"/>
  <c r="D106" i="3"/>
  <c r="I68" i="3"/>
  <c r="G22" i="3"/>
  <c r="F28" i="3"/>
  <c r="H15" i="3"/>
  <c r="A74" i="3"/>
  <c r="K55" i="3"/>
  <c r="K95" i="3"/>
  <c r="J88" i="3"/>
  <c r="D105" i="3"/>
  <c r="A56" i="3"/>
  <c r="E100" i="3"/>
  <c r="C20" i="3"/>
  <c r="J67" i="3"/>
  <c r="F94" i="3"/>
  <c r="I69" i="3"/>
  <c r="G81" i="3"/>
  <c r="C78" i="3"/>
  <c r="A89" i="3"/>
  <c r="E16" i="3"/>
  <c r="B52" i="3"/>
  <c r="J64" i="3"/>
  <c r="I52" i="3"/>
  <c r="A59" i="3"/>
  <c r="G26" i="3"/>
  <c r="F52" i="3"/>
  <c r="D71" i="3"/>
  <c r="G87" i="3"/>
  <c r="D10" i="3"/>
  <c r="D119" i="3"/>
  <c r="D25" i="3"/>
  <c r="J62" i="3"/>
  <c r="A26" i="3"/>
  <c r="H41" i="3"/>
  <c r="H98" i="3"/>
  <c r="A98" i="3"/>
  <c r="K108" i="3"/>
  <c r="K71" i="3"/>
  <c r="I26" i="3"/>
  <c r="G55" i="3"/>
  <c r="G24" i="3"/>
  <c r="I10" i="3"/>
  <c r="A93" i="3"/>
  <c r="I81" i="3"/>
  <c r="G97" i="3"/>
  <c r="G47" i="3"/>
  <c r="J57" i="3"/>
  <c r="F58" i="3"/>
  <c r="K87" i="3"/>
  <c r="H87" i="3"/>
  <c r="F37" i="3"/>
  <c r="H48" i="3"/>
  <c r="E92" i="3"/>
  <c r="D48" i="3"/>
  <c r="A110" i="3"/>
  <c r="J56" i="3"/>
  <c r="A28" i="3"/>
  <c r="B33" i="3"/>
  <c r="D46" i="3"/>
  <c r="A86" i="3"/>
  <c r="B70" i="3"/>
  <c r="K35" i="3"/>
  <c r="J32" i="3"/>
  <c r="K8" i="3"/>
  <c r="C28" i="3"/>
  <c r="B99" i="3"/>
  <c r="H101" i="3"/>
  <c r="H10" i="3"/>
  <c r="B90" i="3"/>
  <c r="I65" i="3"/>
  <c r="K118" i="3"/>
  <c r="E103" i="3"/>
  <c r="G56" i="3"/>
  <c r="I30" i="3"/>
  <c r="E96" i="3"/>
  <c r="K34" i="3"/>
  <c r="E10" i="3"/>
  <c r="J27" i="3"/>
  <c r="H112" i="3"/>
  <c r="I113" i="3"/>
  <c r="E34" i="3"/>
  <c r="H24" i="3"/>
  <c r="E13" i="3"/>
  <c r="D12" i="3"/>
  <c r="K84" i="3"/>
  <c r="I35" i="3"/>
  <c r="J79" i="3"/>
  <c r="I58" i="3"/>
  <c r="D89" i="3"/>
  <c r="K86" i="3"/>
  <c r="B32" i="3"/>
  <c r="B86" i="3"/>
  <c r="B88" i="3"/>
  <c r="J80" i="3"/>
  <c r="H91" i="3"/>
  <c r="J75" i="3"/>
  <c r="C14" i="3"/>
  <c r="J33" i="3"/>
  <c r="D40" i="3"/>
  <c r="I91" i="3"/>
  <c r="A11" i="3"/>
  <c r="D63" i="3"/>
  <c r="B43" i="3"/>
  <c r="F67" i="3"/>
  <c r="H58" i="3"/>
  <c r="E102" i="3"/>
  <c r="D117" i="3"/>
  <c r="F82" i="3"/>
  <c r="D68" i="3"/>
  <c r="H82" i="3"/>
  <c r="A94" i="3"/>
  <c r="K103" i="3"/>
  <c r="I28" i="3"/>
  <c r="B92" i="3"/>
  <c r="A114" i="3"/>
  <c r="F62" i="3"/>
  <c r="H117" i="3"/>
  <c r="D30" i="3"/>
  <c r="E89" i="3"/>
  <c r="K92" i="3"/>
  <c r="A9" i="3"/>
  <c r="B105" i="3"/>
  <c r="K79" i="3"/>
  <c r="H80" i="3"/>
  <c r="J89" i="3"/>
  <c r="H32" i="3"/>
  <c r="J87" i="3"/>
  <c r="F14" i="3"/>
  <c r="D74" i="3"/>
  <c r="F77" i="3"/>
  <c r="I36" i="3"/>
  <c r="K78" i="3"/>
  <c r="H61" i="3"/>
  <c r="C47" i="3"/>
  <c r="C30" i="3"/>
  <c r="G107" i="3"/>
  <c r="J31" i="3"/>
  <c r="K72" i="3"/>
  <c r="K40" i="3"/>
  <c r="C113" i="3"/>
  <c r="B71" i="3"/>
  <c r="J78" i="3"/>
  <c r="J24" i="3"/>
  <c r="B118" i="3"/>
  <c r="H34" i="3"/>
  <c r="C108" i="3"/>
  <c r="I27" i="3"/>
  <c r="I71" i="3"/>
  <c r="H22" i="3"/>
  <c r="D67" i="3"/>
  <c r="H30" i="3"/>
  <c r="G44" i="3"/>
  <c r="K113" i="3"/>
  <c r="F72" i="3"/>
  <c r="F49" i="3"/>
  <c r="J100" i="3"/>
  <c r="J15" i="3"/>
  <c r="H113" i="3"/>
  <c r="J35" i="3"/>
  <c r="G118" i="3"/>
  <c r="G119" i="3"/>
  <c r="E43" i="3"/>
  <c r="D91" i="3"/>
  <c r="K9" i="3"/>
  <c r="A84" i="3"/>
  <c r="B59" i="3"/>
  <c r="I25" i="3"/>
  <c r="F45" i="3"/>
  <c r="J101" i="3"/>
  <c r="A29" i="3"/>
  <c r="A68" i="3"/>
  <c r="J109" i="3"/>
  <c r="J54" i="3"/>
  <c r="K54" i="3"/>
  <c r="B93" i="3"/>
  <c r="F21" i="3"/>
  <c r="B53" i="3"/>
  <c r="A42" i="3"/>
  <c r="F57" i="3"/>
  <c r="C43" i="3"/>
  <c r="F99" i="3"/>
  <c r="B78" i="3"/>
  <c r="G30" i="3"/>
  <c r="E72" i="3"/>
  <c r="F102" i="3"/>
  <c r="C9" i="3"/>
  <c r="K27" i="3"/>
  <c r="A40" i="3"/>
  <c r="K30" i="3"/>
  <c r="C60" i="3"/>
  <c r="C109" i="3"/>
  <c r="A116" i="3"/>
  <c r="D27" i="3"/>
  <c r="H13" i="3"/>
  <c r="E38" i="3"/>
  <c r="E98" i="3"/>
  <c r="B89" i="3"/>
  <c r="G79" i="3"/>
  <c r="K47" i="3"/>
  <c r="K116" i="3"/>
  <c r="G51" i="3"/>
  <c r="B48" i="3"/>
  <c r="K73" i="3"/>
  <c r="C112" i="3"/>
  <c r="F117" i="3"/>
  <c r="C32" i="3"/>
  <c r="F116" i="3"/>
  <c r="J22" i="3"/>
  <c r="K18" i="3"/>
  <c r="A61" i="3"/>
  <c r="E24" i="3"/>
  <c r="I49" i="3"/>
  <c r="B57" i="3"/>
  <c r="K11" i="3"/>
  <c r="G91" i="3"/>
  <c r="J10" i="3"/>
  <c r="C39" i="3"/>
  <c r="G23" i="3"/>
  <c r="H64" i="3"/>
  <c r="K22" i="3"/>
  <c r="B91" i="3"/>
  <c r="E35" i="3"/>
  <c r="B8" i="3"/>
  <c r="I53" i="3"/>
  <c r="A34" i="3"/>
  <c r="F20" i="3"/>
  <c r="C99" i="3"/>
  <c r="J119" i="3"/>
  <c r="B69" i="3"/>
  <c r="J38" i="3"/>
  <c r="K114" i="3"/>
  <c r="B64" i="3"/>
  <c r="B84" i="3"/>
  <c r="E77" i="3"/>
  <c r="D77" i="3"/>
  <c r="A48" i="3"/>
  <c r="B97" i="3"/>
  <c r="F74" i="3"/>
  <c r="C76" i="3"/>
  <c r="D43" i="3"/>
  <c r="E70" i="3"/>
  <c r="I56" i="3"/>
  <c r="J9" i="3"/>
  <c r="J23" i="3"/>
  <c r="H85" i="3"/>
  <c r="K16" i="3"/>
  <c r="D73" i="3"/>
  <c r="A72" i="3"/>
  <c r="G8" i="3"/>
  <c r="D52" i="3"/>
  <c r="G86" i="3"/>
  <c r="A23" i="3"/>
  <c r="E26" i="3"/>
  <c r="D69" i="3"/>
  <c r="C67" i="3"/>
  <c r="D85" i="3"/>
  <c r="I62" i="3"/>
  <c r="K109" i="3"/>
  <c r="J102" i="3"/>
  <c r="B35" i="3"/>
  <c r="G112" i="3"/>
  <c r="F59" i="3"/>
  <c r="J61" i="3"/>
  <c r="E52" i="3"/>
  <c r="I118" i="3"/>
  <c r="C44" i="3"/>
  <c r="C84" i="3"/>
  <c r="B34" i="3"/>
  <c r="A62" i="3"/>
  <c r="A43" i="3"/>
  <c r="I115" i="3"/>
  <c r="A105" i="3"/>
  <c r="E113" i="3"/>
  <c r="C104" i="3"/>
  <c r="C79" i="3"/>
  <c r="F53" i="3"/>
  <c r="A76" i="3"/>
  <c r="H50" i="3"/>
  <c r="F42" i="3"/>
  <c r="I112" i="3"/>
  <c r="D115" i="3"/>
  <c r="G109" i="3"/>
  <c r="A97" i="3"/>
  <c r="J110" i="3"/>
  <c r="E80" i="3"/>
  <c r="D20" i="3"/>
  <c r="I13" i="3"/>
  <c r="E81" i="3"/>
  <c r="E91" i="3"/>
  <c r="H60" i="3"/>
  <c r="A92" i="3"/>
  <c r="K117" i="3"/>
  <c r="E61" i="3"/>
  <c r="F44" i="3"/>
  <c r="A45" i="3"/>
  <c r="B104" i="3"/>
  <c r="I51" i="3"/>
  <c r="J21" i="3"/>
  <c r="H69" i="3"/>
  <c r="F88" i="3"/>
  <c r="C54" i="3"/>
  <c r="D62" i="3"/>
  <c r="K13" i="3"/>
  <c r="I94" i="3"/>
  <c r="F69" i="3"/>
  <c r="B94" i="3"/>
  <c r="E36" i="3"/>
  <c r="G77" i="3"/>
  <c r="E11" i="3"/>
  <c r="J30" i="3"/>
  <c r="K96" i="3"/>
  <c r="F64" i="3"/>
  <c r="C55" i="3"/>
  <c r="E114" i="3"/>
  <c r="J90" i="3"/>
  <c r="K82" i="3"/>
  <c r="F22" i="3"/>
  <c r="J94" i="3"/>
  <c r="D97" i="3"/>
  <c r="F103" i="3"/>
  <c r="J111" i="3"/>
  <c r="J115" i="3"/>
  <c r="J39" i="3"/>
  <c r="I77" i="3"/>
  <c r="A55" i="3"/>
  <c r="C23" i="3"/>
  <c r="G60" i="3"/>
  <c r="F90" i="3"/>
  <c r="D64" i="3"/>
  <c r="B25" i="3"/>
  <c r="G27" i="3"/>
  <c r="J45" i="3"/>
  <c r="H77" i="3"/>
  <c r="B12" i="3"/>
  <c r="I50" i="3"/>
  <c r="K65" i="3"/>
  <c r="I103" i="3"/>
  <c r="C101" i="3"/>
  <c r="E76" i="3"/>
  <c r="C46" i="3"/>
  <c r="E88" i="3"/>
  <c r="C51" i="3"/>
  <c r="E27" i="3"/>
  <c r="C29" i="3"/>
  <c r="K15" i="3"/>
  <c r="G110" i="3"/>
  <c r="F33" i="3"/>
  <c r="D54" i="3"/>
  <c r="J83" i="3"/>
  <c r="F9" i="3"/>
  <c r="G70" i="3"/>
  <c r="K77" i="3"/>
  <c r="C41" i="3"/>
  <c r="B116" i="3"/>
  <c r="I22" i="3"/>
  <c r="F23" i="3"/>
  <c r="A67" i="3"/>
  <c r="F46" i="3"/>
  <c r="F50" i="3"/>
  <c r="I21" i="3"/>
  <c r="G116" i="3"/>
  <c r="I78" i="3"/>
  <c r="F16" i="3"/>
  <c r="I39" i="3"/>
  <c r="G71" i="3"/>
  <c r="C102" i="3"/>
  <c r="F10" i="3"/>
  <c r="B119" i="3"/>
  <c r="B68" i="3"/>
  <c r="E30" i="3"/>
  <c r="I44" i="3"/>
  <c r="F25" i="3"/>
  <c r="J34" i="3"/>
  <c r="I114" i="3"/>
  <c r="E28" i="3"/>
  <c r="G98" i="3"/>
  <c r="E101" i="3"/>
  <c r="B66" i="3"/>
  <c r="K46" i="3"/>
  <c r="J104" i="3"/>
  <c r="B61" i="3"/>
  <c r="A30" i="3"/>
  <c r="J42" i="3"/>
  <c r="H9" i="3"/>
  <c r="H65" i="3"/>
  <c r="G35" i="3"/>
  <c r="I79" i="3"/>
  <c r="D66" i="3"/>
  <c r="D32" i="3"/>
  <c r="J103" i="3"/>
  <c r="G10" i="3"/>
  <c r="E40" i="3"/>
  <c r="F73" i="3"/>
  <c r="H26" i="3"/>
  <c r="E78" i="3"/>
  <c r="J44" i="3"/>
  <c r="J14" i="3"/>
  <c r="I98" i="3"/>
  <c r="A118" i="3"/>
  <c r="K41" i="3"/>
  <c r="A21" i="3"/>
  <c r="G21" i="3"/>
  <c r="H97" i="3"/>
  <c r="D8" i="3"/>
  <c r="G99" i="3"/>
  <c r="D110" i="3"/>
  <c r="H114" i="3"/>
  <c r="H25" i="3"/>
  <c r="A38" i="3"/>
  <c r="A36" i="3"/>
  <c r="K61" i="3"/>
  <c r="D70" i="3"/>
  <c r="G106" i="3"/>
  <c r="E95" i="3"/>
  <c r="G11" i="3"/>
  <c r="F51" i="3"/>
  <c r="K97" i="3"/>
  <c r="C86" i="3"/>
  <c r="C115" i="3"/>
  <c r="A54" i="3"/>
  <c r="E47" i="3"/>
  <c r="E69" i="3"/>
  <c r="G29" i="3"/>
  <c r="D84" i="3"/>
  <c r="K51" i="3"/>
  <c r="G54" i="3"/>
  <c r="C56" i="3"/>
  <c r="H63" i="3"/>
  <c r="K49" i="3"/>
  <c r="D45" i="3"/>
  <c r="H73" i="3"/>
  <c r="C36" i="3"/>
  <c r="D34" i="3"/>
  <c r="K12" i="3"/>
  <c r="J82" i="3"/>
  <c r="I119" i="3"/>
  <c r="K39" i="3"/>
  <c r="E65" i="3"/>
  <c r="K10" i="3"/>
  <c r="H27" i="3"/>
  <c r="I63" i="3"/>
  <c r="F91" i="3"/>
  <c r="F26" i="3"/>
  <c r="A32" i="3"/>
  <c r="D93" i="3"/>
  <c r="D9" i="3"/>
  <c r="H105" i="3"/>
  <c r="H102" i="3"/>
  <c r="B26" i="3"/>
  <c r="D103" i="3"/>
  <c r="B96" i="3"/>
  <c r="A109" i="3"/>
  <c r="H38" i="3"/>
  <c r="G93" i="3"/>
  <c r="B24" i="3"/>
  <c r="A57" i="3"/>
  <c r="A104" i="3"/>
  <c r="J91" i="3"/>
  <c r="D28" i="3"/>
  <c r="K28" i="3"/>
  <c r="C100" i="3"/>
  <c r="E64" i="3"/>
  <c r="A44" i="3"/>
  <c r="A99" i="3"/>
  <c r="B40" i="3"/>
  <c r="A103" i="3"/>
  <c r="E84" i="3"/>
  <c r="A24" i="3"/>
  <c r="K63" i="3"/>
  <c r="G53" i="3"/>
  <c r="A111" i="3"/>
  <c r="J65" i="3"/>
  <c r="A81" i="3"/>
  <c r="G20" i="3"/>
  <c r="J40" i="3"/>
  <c r="F24" i="3"/>
  <c r="G34" i="3"/>
  <c r="E22" i="3"/>
  <c r="C53" i="3"/>
  <c r="G74" i="3"/>
  <c r="B98" i="3"/>
  <c r="F13" i="3"/>
  <c r="A88" i="3"/>
  <c r="G58" i="3"/>
  <c r="A112" i="3"/>
  <c r="E15" i="3"/>
  <c r="F85" i="3"/>
  <c r="D102" i="3"/>
  <c r="A90" i="3"/>
  <c r="H29" i="3"/>
  <c r="B67" i="3"/>
  <c r="D78" i="3"/>
  <c r="G25" i="3"/>
  <c r="H11" i="3"/>
  <c r="F113" i="3"/>
  <c r="C117" i="3"/>
  <c r="E107" i="3"/>
  <c r="J46" i="3"/>
  <c r="I76" i="3"/>
  <c r="E68" i="3"/>
  <c r="H95" i="3"/>
  <c r="D16" i="3"/>
  <c r="E51" i="3"/>
  <c r="A27" i="3"/>
  <c r="C85" i="3"/>
  <c r="E9" i="3"/>
  <c r="C42" i="3"/>
  <c r="F32" i="3"/>
  <c r="D22" i="3"/>
  <c r="K90" i="3"/>
  <c r="K98" i="3"/>
  <c r="I57" i="3"/>
  <c r="H118" i="3"/>
  <c r="F7" i="3"/>
  <c r="E87" i="3"/>
  <c r="D109" i="3"/>
  <c r="J113" i="3"/>
  <c r="B37" i="3"/>
  <c r="B51" i="3"/>
  <c r="E56" i="3"/>
  <c r="J74" i="3"/>
  <c r="H52" i="3"/>
  <c r="A80" i="3"/>
  <c r="C71" i="3"/>
  <c r="F8" i="3"/>
  <c r="K48" i="3"/>
  <c r="I20" i="3"/>
  <c r="B72" i="3"/>
  <c r="I74" i="3"/>
  <c r="D82" i="3"/>
  <c r="E110" i="3"/>
  <c r="E62" i="3"/>
  <c r="I55" i="3"/>
  <c r="G31" i="3"/>
  <c r="B82" i="3"/>
  <c r="E45" i="3"/>
  <c r="B80" i="3"/>
  <c r="F81" i="3"/>
  <c r="H68" i="3"/>
  <c r="C73" i="3"/>
  <c r="E86" i="3"/>
  <c r="F79" i="3"/>
  <c r="E23" i="3"/>
  <c r="G7" i="3"/>
  <c r="F107" i="3"/>
  <c r="G42" i="3"/>
  <c r="B65" i="3"/>
  <c r="H74" i="3"/>
  <c r="D31" i="3"/>
  <c r="I16" i="3"/>
  <c r="F35" i="3"/>
  <c r="B30" i="3"/>
  <c r="C110" i="3"/>
  <c r="A46" i="3"/>
  <c r="E37" i="3"/>
  <c r="J37" i="3"/>
  <c r="B73" i="3"/>
  <c r="E94" i="3"/>
  <c r="C61" i="3"/>
  <c r="A12" i="3"/>
  <c r="E75" i="3"/>
  <c r="E21" i="3"/>
  <c r="G48" i="3"/>
  <c r="C83" i="3"/>
  <c r="H110" i="3"/>
  <c r="I11" i="3"/>
  <c r="A8" i="3"/>
  <c r="F68" i="3"/>
  <c r="K102" i="3"/>
  <c r="A64" i="3"/>
  <c r="A7" i="3"/>
  <c r="C111" i="3"/>
  <c r="C58" i="3"/>
  <c r="C8" i="3"/>
  <c r="I8" i="3"/>
  <c r="K88" i="3"/>
  <c r="G76" i="3"/>
  <c r="B114" i="3"/>
  <c r="G13" i="3"/>
  <c r="J117" i="3"/>
  <c r="A33" i="3"/>
  <c r="G14" i="3"/>
  <c r="E66" i="3"/>
  <c r="H56" i="3"/>
  <c r="K119" i="3"/>
  <c r="K67" i="3"/>
  <c r="C13" i="3"/>
  <c r="C82" i="3"/>
  <c r="A79" i="3"/>
  <c r="J108" i="3"/>
  <c r="B102" i="3"/>
  <c r="F27" i="3"/>
  <c r="D100" i="3"/>
  <c r="K20" i="3"/>
  <c r="A25" i="3"/>
  <c r="C50" i="3"/>
  <c r="H86" i="3"/>
  <c r="B27" i="3"/>
  <c r="K69" i="3"/>
  <c r="F89" i="3"/>
  <c r="A10" i="3"/>
  <c r="F55" i="3"/>
  <c r="B75" i="3"/>
  <c r="D88" i="3"/>
  <c r="I100" i="3"/>
  <c r="G102" i="3"/>
  <c r="G61" i="3"/>
  <c r="I47" i="3"/>
  <c r="E108" i="3"/>
  <c r="G101" i="3"/>
  <c r="D53" i="3"/>
  <c r="G37" i="3"/>
  <c r="K57" i="3"/>
  <c r="E82" i="3"/>
  <c r="G43" i="3"/>
  <c r="B7" i="3"/>
  <c r="K85" i="3"/>
  <c r="I60" i="3"/>
  <c r="B56" i="3"/>
  <c r="H39" i="3"/>
  <c r="A39" i="3"/>
  <c r="B15" i="3"/>
  <c r="B110" i="3"/>
  <c r="J41" i="3"/>
  <c r="C24" i="3"/>
  <c r="D72" i="3"/>
  <c r="D38" i="3"/>
  <c r="G88" i="3"/>
  <c r="F61" i="3"/>
  <c r="B11" i="3"/>
  <c r="D79" i="3"/>
  <c r="F83" i="3"/>
  <c r="K68" i="3"/>
  <c r="A75" i="3"/>
  <c r="G38" i="3"/>
  <c r="A37" i="3"/>
  <c r="K14" i="3"/>
  <c r="F114" i="3"/>
  <c r="D99" i="3"/>
  <c r="H83" i="3"/>
  <c r="C97" i="3"/>
  <c r="C81" i="3"/>
  <c r="K99" i="3"/>
  <c r="H51" i="3"/>
  <c r="A100" i="3"/>
  <c r="D51" i="3"/>
  <c r="J116" i="3"/>
  <c r="B109" i="3"/>
  <c r="F15" i="3"/>
  <c r="H76" i="3"/>
  <c r="H40" i="3"/>
  <c r="C88" i="3"/>
  <c r="C62" i="3"/>
  <c r="I9" i="3"/>
  <c r="D13" i="3"/>
  <c r="G104" i="3"/>
  <c r="G62" i="3"/>
  <c r="G113" i="3"/>
  <c r="J49" i="3"/>
  <c r="F63" i="3"/>
  <c r="B9" i="3"/>
  <c r="C77" i="3"/>
  <c r="F78" i="3"/>
  <c r="I73" i="3"/>
  <c r="J114" i="3"/>
  <c r="A85" i="3"/>
  <c r="J71" i="3"/>
  <c r="I23" i="3"/>
  <c r="G108" i="3"/>
  <c r="B50" i="3"/>
  <c r="A78" i="3"/>
  <c r="H78" i="3"/>
  <c r="G72" i="3"/>
  <c r="B20" i="3"/>
  <c r="C37" i="3"/>
  <c r="K100" i="3"/>
  <c r="I85" i="3"/>
  <c r="F34" i="3"/>
  <c r="H20" i="3"/>
  <c r="A66" i="3"/>
  <c r="D80" i="3"/>
  <c r="B77" i="3"/>
  <c r="K59" i="3"/>
  <c r="C103" i="3"/>
  <c r="E49" i="3"/>
  <c r="C52" i="3"/>
  <c r="H33" i="3"/>
  <c r="A51" i="3"/>
  <c r="B13" i="3"/>
  <c r="C22" i="3"/>
  <c r="J85" i="3"/>
  <c r="H67" i="3"/>
  <c r="F112" i="3"/>
  <c r="F118" i="3"/>
  <c r="I67" i="3"/>
  <c r="I93" i="3"/>
  <c r="B115" i="3"/>
  <c r="B18" i="3"/>
  <c r="E119" i="3"/>
  <c r="I41" i="3"/>
  <c r="I33" i="3"/>
  <c r="I97" i="3"/>
  <c r="B31" i="3"/>
  <c r="I89" i="3"/>
  <c r="C75" i="3"/>
  <c r="J92" i="3"/>
  <c r="F12" i="3"/>
  <c r="J77" i="3"/>
  <c r="A63" i="3"/>
  <c r="J18" i="3"/>
  <c r="C26" i="3"/>
  <c r="F80" i="3"/>
  <c r="I34" i="3"/>
  <c r="K44" i="3"/>
  <c r="D118" i="3"/>
  <c r="F43" i="3"/>
  <c r="B58" i="3"/>
  <c r="H79" i="3"/>
  <c r="D116" i="3"/>
  <c r="G111" i="3"/>
  <c r="A70" i="3"/>
  <c r="E41" i="3"/>
  <c r="O15" i="3" l="1"/>
  <c r="J3" i="3"/>
  <c r="O7" i="3"/>
  <c r="O16" i="3"/>
  <c r="O12" i="3"/>
  <c r="O14" i="3"/>
  <c r="O13" i="3"/>
  <c r="O8" i="3"/>
  <c r="O10" i="3"/>
  <c r="O9" i="3"/>
  <c r="O11" i="3"/>
</calcChain>
</file>

<file path=xl/sharedStrings.xml><?xml version="1.0" encoding="utf-8"?>
<sst xmlns="http://schemas.openxmlformats.org/spreadsheetml/2006/main" count="1778" uniqueCount="78">
  <si>
    <t>Reference File:</t>
  </si>
  <si>
    <t>Test Data File:</t>
  </si>
  <si>
    <t>Speaker:</t>
  </si>
  <si>
    <t>Match Method:</t>
  </si>
  <si>
    <t>Extraction Method:</t>
  </si>
  <si>
    <t>..name</t>
  </si>
  <si>
    <t>Word 2</t>
  </si>
  <si>
    <t>Word 1</t>
  </si>
  <si>
    <t>Word 3</t>
  </si>
  <si>
    <t>Word 4</t>
  </si>
  <si>
    <t>Word 5</t>
  </si>
  <si>
    <t>Word 6</t>
  </si>
  <si>
    <t>Word 7</t>
  </si>
  <si>
    <t>Word 8</t>
  </si>
  <si>
    <t>Word 9</t>
  </si>
  <si>
    <t>Word 10</t>
  </si>
  <si>
    <t>Best Match</t>
  </si>
  <si>
    <t>Correct</t>
  </si>
  <si>
    <t>Match Summary</t>
  </si>
  <si>
    <t>Rate</t>
  </si>
  <si>
    <t>Attempts</t>
  </si>
  <si>
    <t>TOTAL ACCURACY</t>
  </si>
  <si>
    <t>Reference Data</t>
  </si>
  <si>
    <t>Utterances</t>
  </si>
  <si>
    <t>Created:</t>
  </si>
  <si>
    <t>..time</t>
  </si>
  <si>
    <t>Accuracy</t>
  </si>
  <si>
    <t xml:space="preserve"> </t>
  </si>
  <si>
    <t>Score</t>
  </si>
  <si>
    <t>Word</t>
  </si>
  <si>
    <t>Margin</t>
  </si>
  <si>
    <t>Spoken</t>
  </si>
  <si>
    <t>Guess</t>
  </si>
  <si>
    <t>Rating</t>
  </si>
  <si>
    <t>Test Description:</t>
  </si>
  <si>
    <t>Match Threshold:</t>
  </si>
  <si>
    <t>Jason</t>
  </si>
  <si>
    <t>2014-12-07, 18:06:38</t>
  </si>
  <si>
    <t>False Pos</t>
  </si>
  <si>
    <t>False Neg</t>
  </si>
  <si>
    <t>ONE</t>
  </si>
  <si>
    <t>FOUR</t>
  </si>
  <si>
    <t>TWO</t>
  </si>
  <si>
    <t>THREE</t>
  </si>
  <si>
    <t>FIVE</t>
  </si>
  <si>
    <t>SIX</t>
  </si>
  <si>
    <t>SEVEN</t>
  </si>
  <si>
    <t>EIGHT</t>
  </si>
  <si>
    <t>NINE</t>
  </si>
  <si>
    <t>ZERO</t>
  </si>
  <si>
    <t xml:space="preserve">Misses </t>
  </si>
  <si>
    <t>missed?</t>
  </si>
  <si>
    <t>No Covariance</t>
  </si>
  <si>
    <t>All 5 Methods</t>
  </si>
  <si>
    <t>No DTW</t>
  </si>
  <si>
    <t>No LPC/Cov</t>
  </si>
  <si>
    <t>Jason - Num</t>
  </si>
  <si>
    <t>R_Scott_Com</t>
  </si>
  <si>
    <t>D_Scott_Com</t>
  </si>
  <si>
    <t>Scott</t>
  </si>
  <si>
    <t>2014-12-08, 01:54:35</t>
  </si>
  <si>
    <t>LPCC Array</t>
  </si>
  <si>
    <t>LPCC DTW</t>
  </si>
  <si>
    <t>OPEN</t>
  </si>
  <si>
    <t>CLOSE</t>
  </si>
  <si>
    <t>YES</t>
  </si>
  <si>
    <t>NO</t>
  </si>
  <si>
    <t>START</t>
  </si>
  <si>
    <t>STOP</t>
  </si>
  <si>
    <t>CANCEL</t>
  </si>
  <si>
    <t>PAUSE</t>
  </si>
  <si>
    <t>BEGIN</t>
  </si>
  <si>
    <t>MODIFY</t>
  </si>
  <si>
    <t>LPC - covariance</t>
  </si>
  <si>
    <t>LPC - euclidean</t>
  </si>
  <si>
    <t>LPCC - covariance</t>
  </si>
  <si>
    <t>LPCC - euclidean</t>
  </si>
  <si>
    <t>LPCC Array - LPCC DTW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</si>
</sst>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0" tint="-4.9989318521683403E-2"/>
        <bgColor indexed="64"/>
      </patternFill>
    </fill>
  </fills>
  <borders count="5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 style="medium">
        <color indexed="64"/>
      </left>
      <right style="medium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 style="medium">
        <color indexed="64"/>
      </right>
      <top style="thin">
        <color theme="0" tint="-0.499984740745262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theme="1" tint="0.499984740745262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theme="1" tint="0.499984740745262"/>
      </bottom>
      <diagonal/>
    </border>
    <border>
      <left style="medium">
        <color indexed="64"/>
      </left>
      <right style="thin">
        <color indexed="64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medium">
        <color indexed="64"/>
      </right>
      <top style="thin">
        <color theme="1" tint="0.499984740745262"/>
      </top>
      <bottom style="thin">
        <color theme="1" tint="0.499984740745262"/>
      </bottom>
      <diagonal/>
    </border>
    <border>
      <left style="medium">
        <color indexed="64"/>
      </left>
      <right style="thin">
        <color indexed="64"/>
      </right>
      <top style="thin">
        <color theme="1" tint="0.49998474074526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1" tint="0.499984740745262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theme="1" tint="0.499984740745262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5" borderId="0" applyNumberFormat="0" applyBorder="0" applyAlignment="0" applyProtection="0"/>
  </cellStyleXfs>
  <cellXfs count="128">
    <xf numFmtId="0" fontId="0" fillId="0" borderId="0" xfId="0"/>
    <xf numFmtId="164" fontId="0" fillId="0" borderId="8" xfId="0" applyNumberFormat="1" applyFill="1" applyBorder="1" applyAlignment="1">
      <alignment horizontal="center"/>
    </xf>
    <xf numFmtId="164" fontId="0" fillId="2" borderId="0" xfId="0" applyNumberFormat="1" applyFill="1" applyAlignment="1">
      <alignment horizontal="center"/>
    </xf>
    <xf numFmtId="1" fontId="0" fillId="2" borderId="0" xfId="0" applyNumberFormat="1" applyFill="1" applyAlignment="1">
      <alignment horizontal="center"/>
    </xf>
    <xf numFmtId="9" fontId="0" fillId="2" borderId="0" xfId="0" applyNumberFormat="1" applyFill="1" applyAlignment="1">
      <alignment horizontal="center"/>
    </xf>
    <xf numFmtId="164" fontId="0" fillId="2" borderId="0" xfId="0" applyNumberFormat="1" applyFill="1" applyAlignment="1">
      <alignment horizontal="right"/>
    </xf>
    <xf numFmtId="164" fontId="0" fillId="2" borderId="0" xfId="0" applyNumberFormat="1" applyFill="1" applyBorder="1" applyAlignment="1">
      <alignment horizontal="center"/>
    </xf>
    <xf numFmtId="9" fontId="0" fillId="2" borderId="0" xfId="0" applyNumberFormat="1" applyFill="1" applyBorder="1" applyAlignment="1">
      <alignment horizontal="center"/>
    </xf>
    <xf numFmtId="164" fontId="0" fillId="2" borderId="4" xfId="0" applyNumberFormat="1" applyFill="1" applyBorder="1" applyAlignment="1">
      <alignment horizontal="center"/>
    </xf>
    <xf numFmtId="164" fontId="0" fillId="0" borderId="7" xfId="0" applyNumberFormat="1" applyFill="1" applyBorder="1" applyAlignment="1">
      <alignment horizontal="center"/>
    </xf>
    <xf numFmtId="164" fontId="0" fillId="0" borderId="9" xfId="0" applyNumberFormat="1" applyFill="1" applyBorder="1" applyAlignment="1">
      <alignment horizontal="center"/>
    </xf>
    <xf numFmtId="164" fontId="0" fillId="0" borderId="12" xfId="0" applyNumberFormat="1" applyFill="1" applyBorder="1" applyAlignment="1">
      <alignment horizontal="center"/>
    </xf>
    <xf numFmtId="164" fontId="0" fillId="0" borderId="13" xfId="0" applyNumberFormat="1" applyFill="1" applyBorder="1" applyAlignment="1">
      <alignment horizontal="center"/>
    </xf>
    <xf numFmtId="164" fontId="0" fillId="0" borderId="14" xfId="0" applyNumberFormat="1" applyFill="1" applyBorder="1" applyAlignment="1">
      <alignment horizontal="center"/>
    </xf>
    <xf numFmtId="164" fontId="1" fillId="0" borderId="1" xfId="0" applyNumberFormat="1" applyFont="1" applyFill="1" applyBorder="1" applyAlignment="1">
      <alignment horizontal="center"/>
    </xf>
    <xf numFmtId="1" fontId="1" fillId="0" borderId="1" xfId="0" applyNumberFormat="1" applyFont="1" applyFill="1" applyBorder="1" applyAlignment="1">
      <alignment horizontal="center"/>
    </xf>
    <xf numFmtId="164" fontId="0" fillId="0" borderId="15" xfId="0" applyNumberFormat="1" applyFill="1" applyBorder="1" applyAlignment="1">
      <alignment horizontal="center"/>
    </xf>
    <xf numFmtId="1" fontId="0" fillId="0" borderId="4" xfId="0" applyNumberFormat="1" applyFill="1" applyBorder="1" applyAlignment="1">
      <alignment horizontal="center"/>
    </xf>
    <xf numFmtId="164" fontId="0" fillId="0" borderId="16" xfId="0" applyNumberFormat="1" applyFill="1" applyBorder="1" applyAlignment="1">
      <alignment horizontal="center"/>
    </xf>
    <xf numFmtId="164" fontId="0" fillId="0" borderId="17" xfId="0" applyNumberFormat="1" applyFill="1" applyBorder="1" applyAlignment="1">
      <alignment horizontal="center"/>
    </xf>
    <xf numFmtId="1" fontId="0" fillId="0" borderId="3" xfId="0" applyNumberFormat="1" applyFill="1" applyBorder="1" applyAlignment="1">
      <alignment horizontal="center"/>
    </xf>
    <xf numFmtId="1" fontId="0" fillId="0" borderId="5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164" fontId="0" fillId="0" borderId="4" xfId="0" applyNumberFormat="1" applyFill="1" applyBorder="1" applyAlignment="1">
      <alignment horizontal="center"/>
    </xf>
    <xf numFmtId="164" fontId="0" fillId="0" borderId="5" xfId="0" applyNumberFormat="1" applyFill="1" applyBorder="1" applyAlignment="1">
      <alignment horizontal="center"/>
    </xf>
    <xf numFmtId="9" fontId="0" fillId="0" borderId="3" xfId="0" applyNumberFormat="1" applyFill="1" applyBorder="1" applyAlignment="1">
      <alignment horizontal="center"/>
    </xf>
    <xf numFmtId="9" fontId="0" fillId="0" borderId="4" xfId="0" applyNumberFormat="1" applyFill="1" applyBorder="1" applyAlignment="1">
      <alignment horizontal="center"/>
    </xf>
    <xf numFmtId="9" fontId="0" fillId="0" borderId="5" xfId="0" applyNumberFormat="1" applyFill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164" fontId="1" fillId="0" borderId="2" xfId="0" applyNumberFormat="1" applyFont="1" applyFill="1" applyBorder="1" applyAlignment="1">
      <alignment horizontal="center"/>
    </xf>
    <xf numFmtId="9" fontId="1" fillId="0" borderId="1" xfId="0" applyNumberFormat="1" applyFont="1" applyFill="1" applyBorder="1" applyAlignment="1">
      <alignment horizontal="center"/>
    </xf>
    <xf numFmtId="164" fontId="1" fillId="0" borderId="7" xfId="0" applyNumberFormat="1" applyFont="1" applyFill="1" applyBorder="1" applyAlignment="1">
      <alignment horizontal="left"/>
    </xf>
    <xf numFmtId="164" fontId="1" fillId="0" borderId="8" xfId="0" applyNumberFormat="1" applyFont="1" applyFill="1" applyBorder="1" applyAlignment="1">
      <alignment horizontal="left"/>
    </xf>
    <xf numFmtId="164" fontId="1" fillId="0" borderId="27" xfId="0" applyNumberFormat="1" applyFont="1" applyFill="1" applyBorder="1" applyAlignment="1">
      <alignment horizontal="left"/>
    </xf>
    <xf numFmtId="164" fontId="1" fillId="0" borderId="10" xfId="0" applyNumberFormat="1" applyFont="1" applyFill="1" applyBorder="1" applyAlignment="1">
      <alignment horizontal="left"/>
    </xf>
    <xf numFmtId="164" fontId="0" fillId="0" borderId="8" xfId="0" applyNumberFormat="1" applyFill="1" applyBorder="1" applyAlignment="1">
      <alignment horizontal="left"/>
    </xf>
    <xf numFmtId="164" fontId="0" fillId="0" borderId="10" xfId="0" applyNumberFormat="1" applyFill="1" applyBorder="1" applyAlignment="1">
      <alignment horizontal="left"/>
    </xf>
    <xf numFmtId="0" fontId="0" fillId="2" borderId="0" xfId="0" applyFill="1"/>
    <xf numFmtId="164" fontId="0" fillId="2" borderId="28" xfId="0" applyNumberFormat="1" applyFill="1" applyBorder="1" applyAlignment="1"/>
    <xf numFmtId="0" fontId="0" fillId="4" borderId="30" xfId="0" applyFill="1" applyBorder="1" applyAlignment="1">
      <alignment horizontal="center" textRotation="45" wrapText="1"/>
    </xf>
    <xf numFmtId="0" fontId="0" fillId="2" borderId="0" xfId="0" quotePrefix="1" applyFill="1"/>
    <xf numFmtId="0" fontId="0" fillId="0" borderId="18" xfId="0" applyNumberFormat="1" applyFill="1" applyBorder="1" applyAlignment="1">
      <alignment horizontal="center"/>
    </xf>
    <xf numFmtId="0" fontId="0" fillId="0" borderId="19" xfId="0" applyNumberFormat="1" applyFill="1" applyBorder="1" applyAlignment="1">
      <alignment horizontal="center"/>
    </xf>
    <xf numFmtId="0" fontId="0" fillId="0" borderId="20" xfId="0" applyNumberFormat="1" applyFill="1" applyBorder="1" applyAlignment="1">
      <alignment horizontal="center"/>
    </xf>
    <xf numFmtId="0" fontId="0" fillId="0" borderId="21" xfId="0" applyNumberFormat="1" applyFill="1" applyBorder="1" applyAlignment="1">
      <alignment horizontal="center"/>
    </xf>
    <xf numFmtId="0" fontId="0" fillId="0" borderId="22" xfId="0" applyNumberFormat="1" applyFill="1" applyBorder="1" applyAlignment="1">
      <alignment horizontal="center"/>
    </xf>
    <xf numFmtId="0" fontId="0" fillId="0" borderId="23" xfId="0" applyNumberFormat="1" applyFill="1" applyBorder="1" applyAlignment="1">
      <alignment horizontal="center"/>
    </xf>
    <xf numFmtId="0" fontId="0" fillId="0" borderId="24" xfId="0" applyNumberFormat="1" applyFill="1" applyBorder="1" applyAlignment="1">
      <alignment horizontal="center"/>
    </xf>
    <xf numFmtId="0" fontId="0" fillId="0" borderId="25" xfId="0" applyNumberFormat="1" applyFill="1" applyBorder="1" applyAlignment="1">
      <alignment horizontal="center"/>
    </xf>
    <xf numFmtId="0" fontId="0" fillId="0" borderId="26" xfId="0" applyNumberFormat="1" applyFill="1" applyBorder="1" applyAlignment="1">
      <alignment horizontal="center"/>
    </xf>
    <xf numFmtId="0" fontId="0" fillId="0" borderId="22" xfId="0" quotePrefix="1" applyNumberFormat="1" applyFill="1" applyBorder="1" applyAlignment="1">
      <alignment horizontal="center"/>
    </xf>
    <xf numFmtId="164" fontId="1" fillId="0" borderId="2" xfId="0" applyNumberFormat="1" applyFont="1" applyFill="1" applyBorder="1" applyAlignment="1">
      <alignment horizontal="center"/>
    </xf>
    <xf numFmtId="164" fontId="0" fillId="0" borderId="8" xfId="0" applyNumberFormat="1" applyFill="1" applyBorder="1" applyAlignment="1">
      <alignment horizontal="left"/>
    </xf>
    <xf numFmtId="164" fontId="0" fillId="0" borderId="10" xfId="0" applyNumberFormat="1" applyFill="1" applyBorder="1" applyAlignment="1">
      <alignment horizontal="left"/>
    </xf>
    <xf numFmtId="164" fontId="0" fillId="2" borderId="0" xfId="0" applyNumberFormat="1" applyFill="1"/>
    <xf numFmtId="0" fontId="0" fillId="4" borderId="7" xfId="0" applyFill="1" applyBorder="1" applyAlignment="1">
      <alignment horizontal="right"/>
    </xf>
    <xf numFmtId="0" fontId="0" fillId="4" borderId="31" xfId="0" applyFill="1" applyBorder="1" applyAlignment="1">
      <alignment horizontal="right"/>
    </xf>
    <xf numFmtId="0" fontId="0" fillId="4" borderId="27" xfId="0" applyFill="1" applyBorder="1" applyAlignment="1">
      <alignment horizontal="right"/>
    </xf>
    <xf numFmtId="9" fontId="0" fillId="0" borderId="9" xfId="0" applyNumberFormat="1" applyFill="1" applyBorder="1" applyAlignment="1">
      <alignment horizontal="center"/>
    </xf>
    <xf numFmtId="9" fontId="0" fillId="0" borderId="28" xfId="0" applyNumberFormat="1" applyFill="1" applyBorder="1" applyAlignment="1">
      <alignment horizontal="center"/>
    </xf>
    <xf numFmtId="9" fontId="0" fillId="0" borderId="11" xfId="0" applyNumberFormat="1" applyFill="1" applyBorder="1" applyAlignment="1">
      <alignment horizontal="center"/>
    </xf>
    <xf numFmtId="164" fontId="1" fillId="0" borderId="2" xfId="0" applyNumberFormat="1" applyFont="1" applyFill="1" applyBorder="1" applyAlignment="1">
      <alignment horizontal="center"/>
    </xf>
    <xf numFmtId="164" fontId="0" fillId="0" borderId="8" xfId="0" applyNumberFormat="1" applyFill="1" applyBorder="1" applyAlignment="1">
      <alignment horizontal="left"/>
    </xf>
    <xf numFmtId="164" fontId="0" fillId="0" borderId="10" xfId="0" applyNumberFormat="1" applyFill="1" applyBorder="1" applyAlignment="1">
      <alignment horizontal="left"/>
    </xf>
    <xf numFmtId="0" fontId="0" fillId="6" borderId="0" xfId="0" applyFill="1"/>
    <xf numFmtId="164" fontId="0" fillId="0" borderId="8" xfId="0" applyNumberFormat="1" applyFill="1" applyBorder="1" applyAlignment="1"/>
    <xf numFmtId="164" fontId="0" fillId="0" borderId="9" xfId="0" applyNumberFormat="1" applyFill="1" applyBorder="1" applyAlignment="1"/>
    <xf numFmtId="164" fontId="0" fillId="0" borderId="10" xfId="0" applyNumberFormat="1" applyFill="1" applyBorder="1" applyAlignment="1"/>
    <xf numFmtId="164" fontId="0" fillId="0" borderId="11" xfId="0" applyNumberFormat="1" applyFill="1" applyBorder="1" applyAlignment="1"/>
    <xf numFmtId="164" fontId="1" fillId="4" borderId="7" xfId="0" applyNumberFormat="1" applyFont="1" applyFill="1" applyBorder="1" applyAlignment="1">
      <alignment horizontal="left"/>
    </xf>
    <xf numFmtId="164" fontId="0" fillId="4" borderId="8" xfId="0" applyNumberFormat="1" applyFill="1" applyBorder="1" applyAlignment="1"/>
    <xf numFmtId="164" fontId="1" fillId="4" borderId="8" xfId="0" applyNumberFormat="1" applyFont="1" applyFill="1" applyBorder="1" applyAlignment="1">
      <alignment horizontal="left"/>
    </xf>
    <xf numFmtId="164" fontId="0" fillId="4" borderId="8" xfId="0" applyNumberFormat="1" applyFill="1" applyBorder="1" applyAlignment="1">
      <alignment horizontal="left"/>
    </xf>
    <xf numFmtId="164" fontId="0" fillId="4" borderId="9" xfId="0" applyNumberFormat="1" applyFill="1" applyBorder="1" applyAlignment="1"/>
    <xf numFmtId="164" fontId="1" fillId="4" borderId="27" xfId="0" applyNumberFormat="1" applyFont="1" applyFill="1" applyBorder="1" applyAlignment="1">
      <alignment horizontal="left"/>
    </xf>
    <xf numFmtId="164" fontId="0" fillId="4" borderId="10" xfId="0" applyNumberFormat="1" applyFill="1" applyBorder="1" applyAlignment="1"/>
    <xf numFmtId="164" fontId="1" fillId="4" borderId="10" xfId="0" applyNumberFormat="1" applyFont="1" applyFill="1" applyBorder="1" applyAlignment="1">
      <alignment horizontal="left"/>
    </xf>
    <xf numFmtId="164" fontId="0" fillId="4" borderId="10" xfId="0" applyNumberFormat="1" applyFill="1" applyBorder="1" applyAlignment="1">
      <alignment horizontal="left"/>
    </xf>
    <xf numFmtId="164" fontId="0" fillId="4" borderId="11" xfId="0" applyNumberFormat="1" applyFill="1" applyBorder="1" applyAlignment="1"/>
    <xf numFmtId="0" fontId="0" fillId="4" borderId="9" xfId="0" applyFill="1" applyBorder="1"/>
    <xf numFmtId="0" fontId="0" fillId="4" borderId="27" xfId="0" applyFill="1" applyBorder="1"/>
    <xf numFmtId="0" fontId="0" fillId="4" borderId="10" xfId="0" applyFill="1" applyBorder="1"/>
    <xf numFmtId="0" fontId="0" fillId="4" borderId="11" xfId="0" applyFill="1" applyBorder="1"/>
    <xf numFmtId="0" fontId="1" fillId="4" borderId="7" xfId="0" applyFont="1" applyFill="1" applyBorder="1"/>
    <xf numFmtId="0" fontId="2" fillId="5" borderId="2" xfId="1" applyBorder="1" applyAlignment="1">
      <alignment horizontal="center"/>
    </xf>
    <xf numFmtId="0" fontId="2" fillId="5" borderId="29" xfId="1" applyBorder="1" applyAlignment="1">
      <alignment horizontal="center"/>
    </xf>
    <xf numFmtId="0" fontId="2" fillId="5" borderId="6" xfId="1" applyBorder="1" applyAlignment="1">
      <alignment horizontal="center"/>
    </xf>
    <xf numFmtId="0" fontId="2" fillId="5" borderId="8" xfId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32" xfId="0" applyFill="1" applyBorder="1" applyAlignment="1">
      <alignment horizontal="center"/>
    </xf>
    <xf numFmtId="0" fontId="0" fillId="4" borderId="33" xfId="0" applyFill="1" applyBorder="1" applyAlignment="1">
      <alignment horizontal="center"/>
    </xf>
    <xf numFmtId="0" fontId="0" fillId="4" borderId="34" xfId="0" applyFill="1" applyBorder="1" applyAlignment="1">
      <alignment horizontal="center"/>
    </xf>
    <xf numFmtId="0" fontId="0" fillId="4" borderId="35" xfId="0" applyFill="1" applyBorder="1" applyAlignment="1">
      <alignment horizontal="center"/>
    </xf>
    <xf numFmtId="0" fontId="0" fillId="4" borderId="36" xfId="0" applyFill="1" applyBorder="1" applyAlignment="1">
      <alignment horizontal="center"/>
    </xf>
    <xf numFmtId="0" fontId="0" fillId="4" borderId="37" xfId="0" applyFill="1" applyBorder="1" applyAlignment="1">
      <alignment horizontal="center"/>
    </xf>
    <xf numFmtId="0" fontId="0" fillId="4" borderId="38" xfId="0" applyFill="1" applyBorder="1" applyAlignment="1">
      <alignment horizontal="center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41" xfId="0" applyFill="1" applyBorder="1"/>
    <xf numFmtId="0" fontId="0" fillId="5" borderId="42" xfId="1" applyFont="1" applyBorder="1" applyAlignment="1">
      <alignment horizontal="center"/>
    </xf>
    <xf numFmtId="0" fontId="0" fillId="5" borderId="43" xfId="1" applyFont="1" applyBorder="1" applyAlignment="1">
      <alignment horizontal="center"/>
    </xf>
    <xf numFmtId="0" fontId="0" fillId="4" borderId="44" xfId="0" applyFill="1" applyBorder="1" applyAlignment="1">
      <alignment horizontal="center"/>
    </xf>
    <xf numFmtId="0" fontId="0" fillId="4" borderId="45" xfId="0" applyFill="1" applyBorder="1" applyAlignment="1">
      <alignment horizontal="center"/>
    </xf>
    <xf numFmtId="0" fontId="0" fillId="4" borderId="46" xfId="0" applyFill="1" applyBorder="1" applyAlignment="1">
      <alignment horizontal="center"/>
    </xf>
    <xf numFmtId="0" fontId="1" fillId="4" borderId="27" xfId="0" applyFont="1" applyFill="1" applyBorder="1"/>
    <xf numFmtId="0" fontId="1" fillId="4" borderId="42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29" xfId="0" applyFill="1" applyBorder="1" applyAlignment="1">
      <alignment horizontal="center"/>
    </xf>
    <xf numFmtId="0" fontId="0" fillId="4" borderId="42" xfId="0" applyFill="1" applyBorder="1" applyAlignment="1">
      <alignment horizontal="center"/>
    </xf>
    <xf numFmtId="0" fontId="0" fillId="4" borderId="47" xfId="0" applyFill="1" applyBorder="1" applyAlignment="1">
      <alignment horizontal="center"/>
    </xf>
    <xf numFmtId="0" fontId="0" fillId="4" borderId="48" xfId="0" applyFill="1" applyBorder="1" applyAlignment="1">
      <alignment horizontal="center"/>
    </xf>
    <xf numFmtId="0" fontId="0" fillId="4" borderId="49" xfId="0" applyFill="1" applyBorder="1" applyAlignment="1">
      <alignment horizontal="center"/>
    </xf>
    <xf numFmtId="164" fontId="1" fillId="0" borderId="2" xfId="0" applyNumberFormat="1" applyFont="1" applyFill="1" applyBorder="1" applyAlignment="1">
      <alignment horizontal="center"/>
    </xf>
    <xf numFmtId="164" fontId="1" fillId="0" borderId="29" xfId="0" applyNumberFormat="1" applyFont="1" applyFill="1" applyBorder="1" applyAlignment="1">
      <alignment horizontal="center"/>
    </xf>
    <xf numFmtId="164" fontId="0" fillId="0" borderId="8" xfId="0" applyNumberFormat="1" applyFont="1" applyFill="1" applyBorder="1" applyAlignment="1">
      <alignment horizontal="left"/>
    </xf>
    <xf numFmtId="164" fontId="0" fillId="0" borderId="8" xfId="0" applyNumberFormat="1" applyFill="1" applyBorder="1" applyAlignment="1">
      <alignment horizontal="left"/>
    </xf>
    <xf numFmtId="164" fontId="0" fillId="0" borderId="9" xfId="0" applyNumberFormat="1" applyFill="1" applyBorder="1" applyAlignment="1">
      <alignment horizontal="left"/>
    </xf>
    <xf numFmtId="164" fontId="0" fillId="0" borderId="10" xfId="0" applyNumberFormat="1" applyFont="1" applyFill="1" applyBorder="1" applyAlignment="1">
      <alignment horizontal="left"/>
    </xf>
    <xf numFmtId="164" fontId="0" fillId="0" borderId="10" xfId="0" applyNumberFormat="1" applyFill="1" applyBorder="1" applyAlignment="1">
      <alignment horizontal="left"/>
    </xf>
    <xf numFmtId="164" fontId="0" fillId="0" borderId="11" xfId="0" applyNumberFormat="1" applyFill="1" applyBorder="1" applyAlignment="1">
      <alignment horizontal="left"/>
    </xf>
    <xf numFmtId="10" fontId="1" fillId="3" borderId="2" xfId="0" applyNumberFormat="1" applyFont="1" applyFill="1" applyBorder="1" applyAlignment="1">
      <alignment horizontal="center"/>
    </xf>
    <xf numFmtId="10" fontId="1" fillId="3" borderId="6" xfId="0" applyNumberFormat="1" applyFont="1" applyFill="1" applyBorder="1" applyAlignment="1">
      <alignment horizontal="center"/>
    </xf>
    <xf numFmtId="0" fontId="0" fillId="4" borderId="2" xfId="0" applyFill="1" applyBorder="1" applyAlignment="1">
      <alignment horizontal="left"/>
    </xf>
    <xf numFmtId="0" fontId="0" fillId="4" borderId="29" xfId="0" applyFill="1" applyBorder="1" applyAlignment="1">
      <alignment horizontal="left"/>
    </xf>
    <xf numFmtId="0" fontId="0" fillId="4" borderId="6" xfId="0" applyFill="1" applyBorder="1" applyAlignment="1">
      <alignment horizontal="left"/>
    </xf>
    <xf numFmtId="164" fontId="0" fillId="2" borderId="10" xfId="0" applyNumberFormat="1" applyFill="1" applyBorder="1" applyAlignment="1">
      <alignment horizontal="center"/>
    </xf>
    <xf numFmtId="10" fontId="1" fillId="0" borderId="2" xfId="0" applyNumberFormat="1" applyFont="1" applyFill="1" applyBorder="1" applyAlignment="1">
      <alignment horizontal="center"/>
    </xf>
    <xf numFmtId="10" fontId="1" fillId="0" borderId="6" xfId="0" applyNumberFormat="1" applyFont="1" applyFill="1" applyBorder="1" applyAlignment="1">
      <alignment horizontal="center"/>
    </xf>
  </cellXfs>
  <cellStyles count="2">
    <cellStyle name="20% - Accent1" xfId="1" builtinId="30"/>
    <cellStyle name="Normal" xfId="0" builtinId="0"/>
  </cellStyles>
  <dxfs count="5464">
    <dxf>
      <font>
        <color theme="0"/>
      </font>
      <fill>
        <patternFill>
          <bgColor theme="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rgb="FF92D05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color theme="2"/>
      </font>
      <fill>
        <patternFill>
          <bgColor theme="2"/>
        </patternFill>
      </fill>
      <border>
        <right/>
        <top/>
        <bottom/>
      </border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2"/>
      </font>
      <fill>
        <patternFill>
          <bgColor theme="2"/>
        </patternFill>
      </fill>
      <border>
        <right/>
        <top/>
        <bottom/>
      </border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2"/>
      </font>
      <fill>
        <patternFill>
          <bgColor theme="2"/>
        </patternFill>
      </fill>
      <border>
        <right/>
        <top/>
        <bottom/>
      </border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2"/>
      </font>
      <fill>
        <patternFill>
          <bgColor theme="2"/>
        </patternFill>
      </fill>
      <border>
        <right/>
        <top/>
        <bottom/>
      </border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2"/>
      </font>
      <fill>
        <patternFill>
          <bgColor theme="2"/>
        </patternFill>
      </fill>
      <border>
        <right/>
        <top/>
        <bottom/>
      </border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2"/>
      </font>
      <fill>
        <patternFill>
          <bgColor theme="2"/>
        </patternFill>
      </fill>
      <border>
        <right/>
        <top/>
        <bottom/>
      </border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2"/>
      </font>
      <fill>
        <patternFill>
          <bgColor theme="2"/>
        </patternFill>
      </fill>
      <border>
        <right/>
        <top/>
        <bottom/>
      </border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2"/>
      </font>
      <fill>
        <patternFill>
          <bgColor theme="2"/>
        </patternFill>
      </fill>
      <border>
        <right/>
        <top/>
        <bottom/>
      </border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2"/>
      </font>
      <fill>
        <patternFill>
          <bgColor theme="2"/>
        </patternFill>
      </fill>
      <border>
        <right/>
        <top/>
        <bottom/>
      </border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2"/>
      </font>
      <fill>
        <patternFill>
          <bgColor theme="2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color theme="2"/>
      </font>
      <fill>
        <patternFill>
          <bgColor theme="2"/>
        </patternFill>
      </fill>
      <border>
        <right/>
        <top/>
        <bottom/>
      </border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O119"/>
  <sheetViews>
    <sheetView tabSelected="1" workbookViewId="0">
      <selection activeCell="J2" sqref="J2:K2"/>
    </sheetView>
  </sheetViews>
  <sheetFormatPr defaultRowHeight="15" x14ac:dyDescent="0.25"/>
  <cols>
    <col min="1" max="1" width="14.5703125" style="37" bestFit="1" customWidth="1"/>
    <col min="2" max="6" width="9.140625" style="37"/>
    <col min="7" max="7" width="9.140625" style="37" customWidth="1"/>
    <col min="8" max="13" width="9.140625" style="37"/>
    <col min="14" max="14" width="23.140625" style="37" customWidth="1"/>
    <col min="15" max="16384" width="9.140625" style="37"/>
  </cols>
  <sheetData>
    <row r="1" spans="1:15" x14ac:dyDescent="0.25">
      <c r="A1" s="31" t="s">
        <v>0</v>
      </c>
      <c r="B1" s="114" t="s">
        <v>57</v>
      </c>
      <c r="C1" s="114"/>
      <c r="D1" s="114"/>
      <c r="E1" s="32"/>
      <c r="F1" s="35"/>
      <c r="G1" s="115"/>
      <c r="H1" s="115"/>
      <c r="I1" s="32" t="s">
        <v>2</v>
      </c>
      <c r="J1" s="115" t="s">
        <v>59</v>
      </c>
      <c r="K1" s="116"/>
    </row>
    <row r="2" spans="1:15" ht="15.75" thickBot="1" x14ac:dyDescent="0.3">
      <c r="A2" s="33" t="s">
        <v>1</v>
      </c>
      <c r="B2" s="117" t="s">
        <v>58</v>
      </c>
      <c r="C2" s="117"/>
      <c r="D2" s="117"/>
      <c r="E2" s="34"/>
      <c r="F2" s="36"/>
      <c r="G2" s="118"/>
      <c r="H2" s="118"/>
      <c r="I2" s="34" t="s">
        <v>24</v>
      </c>
      <c r="J2" s="118" t="s">
        <v>60</v>
      </c>
      <c r="K2" s="119"/>
    </row>
    <row r="3" spans="1:15" ht="15.75" thickBot="1" x14ac:dyDescent="0.3">
      <c r="A3" s="122" t="str">
        <f>"reference:"&amp;B1</f>
        <v>reference:R_Scott_Com</v>
      </c>
      <c r="B3" s="123"/>
      <c r="C3" s="124"/>
      <c r="D3" s="122" t="str">
        <f>"data:"&amp;B2</f>
        <v>data:D_Scott_Com</v>
      </c>
      <c r="E3" s="123"/>
      <c r="F3" s="123"/>
      <c r="G3" s="124"/>
      <c r="H3" s="112" t="s">
        <v>21</v>
      </c>
      <c r="I3" s="113"/>
      <c r="J3" s="120">
        <f ca="1">SUMIF(B18:K18,"&gt;0")/COUNTIF(B18:K18,"&gt;0")</f>
        <v>0.35399999999999998</v>
      </c>
      <c r="K3" s="121"/>
    </row>
    <row r="5" spans="1:15" ht="87.75" customHeight="1" thickBot="1" x14ac:dyDescent="0.3">
      <c r="B5" s="39" t="s">
        <v>73</v>
      </c>
      <c r="C5" s="39" t="s">
        <v>74</v>
      </c>
      <c r="D5" s="39" t="s">
        <v>75</v>
      </c>
      <c r="E5" s="39" t="s">
        <v>76</v>
      </c>
      <c r="F5" s="39" t="s">
        <v>77</v>
      </c>
      <c r="G5" s="39" t="e">
        <v>#N/A</v>
      </c>
      <c r="H5" s="39" t="e">
        <v>#N/A</v>
      </c>
      <c r="I5" s="39" t="e">
        <v>#N/A</v>
      </c>
      <c r="J5" s="39" t="e">
        <v>#N/A</v>
      </c>
      <c r="K5" s="39" t="e">
        <v>#N/A</v>
      </c>
    </row>
    <row r="6" spans="1:15" ht="15.75" thickBot="1" x14ac:dyDescent="0.3">
      <c r="A6" s="38"/>
      <c r="B6" s="28" t="s">
        <v>19</v>
      </c>
      <c r="C6" s="28" t="s">
        <v>19</v>
      </c>
      <c r="D6" s="28" t="s">
        <v>19</v>
      </c>
      <c r="E6" s="28" t="s">
        <v>19</v>
      </c>
      <c r="F6" s="28" t="s">
        <v>19</v>
      </c>
      <c r="G6" s="28" t="s">
        <v>19</v>
      </c>
      <c r="H6" s="28" t="s">
        <v>19</v>
      </c>
      <c r="I6" s="28" t="s">
        <v>19</v>
      </c>
      <c r="J6" s="28" t="s">
        <v>19</v>
      </c>
      <c r="K6" s="28" t="s">
        <v>19</v>
      </c>
      <c r="N6" s="54"/>
      <c r="O6" s="5" t="str">
        <f>B2</f>
        <v>D_Scott_Com</v>
      </c>
    </row>
    <row r="7" spans="1:15" x14ac:dyDescent="0.25">
      <c r="A7" s="22" t="str">
        <f ca="1">INDIRECT("'"&amp;B$5&amp;"'!$Q"&amp;ROW(A7)-1)</f>
        <v>Word 1</v>
      </c>
      <c r="B7" s="25">
        <f t="shared" ref="B7:K7" ca="1" si="0">INDIRECT("'"&amp;B$5&amp;"'!$R6")</f>
        <v>0</v>
      </c>
      <c r="C7" s="25">
        <f t="shared" ca="1" si="0"/>
        <v>0</v>
      </c>
      <c r="D7" s="25">
        <f t="shared" ca="1" si="0"/>
        <v>0</v>
      </c>
      <c r="E7" s="25">
        <f t="shared" ca="1" si="0"/>
        <v>0.1</v>
      </c>
      <c r="F7" s="25">
        <f t="shared" ca="1" si="0"/>
        <v>0.1</v>
      </c>
      <c r="G7" s="25" t="e">
        <f t="shared" ca="1" si="0"/>
        <v>#N/A</v>
      </c>
      <c r="H7" s="25" t="e">
        <f t="shared" ca="1" si="0"/>
        <v>#N/A</v>
      </c>
      <c r="I7" s="25" t="e">
        <f t="shared" ca="1" si="0"/>
        <v>#N/A</v>
      </c>
      <c r="J7" s="25" t="e">
        <f t="shared" ca="1" si="0"/>
        <v>#N/A</v>
      </c>
      <c r="K7" s="25" t="e">
        <f t="shared" ca="1" si="0"/>
        <v>#N/A</v>
      </c>
      <c r="L7" s="40"/>
      <c r="N7" s="55" t="str">
        <f>B5</f>
        <v>LPC - covariance</v>
      </c>
      <c r="O7" s="58">
        <f ca="1">IFERROR(B18," ")</f>
        <v>0.23</v>
      </c>
    </row>
    <row r="8" spans="1:15" x14ac:dyDescent="0.25">
      <c r="A8" s="23" t="str">
        <f t="shared" ref="A8:A16" ca="1" si="1">INDIRECT("'"&amp;B$5&amp;"'!$Q"&amp;ROW(A8)-1)</f>
        <v>Word 2</v>
      </c>
      <c r="B8" s="26">
        <f t="shared" ref="B8:K8" ca="1" si="2">INDIRECT("'"&amp;B$5&amp;"'!$R7")</f>
        <v>0</v>
      </c>
      <c r="C8" s="26">
        <f t="shared" ca="1" si="2"/>
        <v>0.4</v>
      </c>
      <c r="D8" s="26">
        <f t="shared" ca="1" si="2"/>
        <v>0.1</v>
      </c>
      <c r="E8" s="26">
        <f t="shared" ca="1" si="2"/>
        <v>1</v>
      </c>
      <c r="F8" s="26">
        <f t="shared" ca="1" si="2"/>
        <v>0.3</v>
      </c>
      <c r="G8" s="26" t="e">
        <f t="shared" ca="1" si="2"/>
        <v>#N/A</v>
      </c>
      <c r="H8" s="26" t="e">
        <f t="shared" ca="1" si="2"/>
        <v>#N/A</v>
      </c>
      <c r="I8" s="26" t="e">
        <f t="shared" ca="1" si="2"/>
        <v>#N/A</v>
      </c>
      <c r="J8" s="26" t="e">
        <f t="shared" ca="1" si="2"/>
        <v>#N/A</v>
      </c>
      <c r="K8" s="26" t="e">
        <f t="shared" ca="1" si="2"/>
        <v>#N/A</v>
      </c>
      <c r="N8" s="56" t="str">
        <f>C5</f>
        <v>LPC - euclidean</v>
      </c>
      <c r="O8" s="59">
        <f ca="1">IFERROR(C18," ")</f>
        <v>0.33</v>
      </c>
    </row>
    <row r="9" spans="1:15" x14ac:dyDescent="0.25">
      <c r="A9" s="23" t="str">
        <f t="shared" ca="1" si="1"/>
        <v>Word 3</v>
      </c>
      <c r="B9" s="26">
        <f t="shared" ref="B9:K9" ca="1" si="3">INDIRECT("'"&amp;B$5&amp;"'!$R8")</f>
        <v>0</v>
      </c>
      <c r="C9" s="26">
        <f t="shared" ca="1" si="3"/>
        <v>0.1</v>
      </c>
      <c r="D9" s="26">
        <f t="shared" ca="1" si="3"/>
        <v>0</v>
      </c>
      <c r="E9" s="26">
        <f t="shared" ca="1" si="3"/>
        <v>0.1</v>
      </c>
      <c r="F9" s="26">
        <f t="shared" ca="1" si="3"/>
        <v>0.4</v>
      </c>
      <c r="G9" s="26" t="e">
        <f t="shared" ca="1" si="3"/>
        <v>#N/A</v>
      </c>
      <c r="H9" s="26" t="e">
        <f t="shared" ca="1" si="3"/>
        <v>#N/A</v>
      </c>
      <c r="I9" s="26" t="e">
        <f t="shared" ca="1" si="3"/>
        <v>#N/A</v>
      </c>
      <c r="J9" s="26" t="e">
        <f t="shared" ca="1" si="3"/>
        <v>#N/A</v>
      </c>
      <c r="K9" s="26" t="e">
        <f t="shared" ca="1" si="3"/>
        <v>#N/A</v>
      </c>
      <c r="N9" s="56" t="str">
        <f>D5</f>
        <v>LPCC - covariance</v>
      </c>
      <c r="O9" s="59">
        <f ca="1">IFERROR(D18," ")</f>
        <v>0.28999999999999998</v>
      </c>
    </row>
    <row r="10" spans="1:15" x14ac:dyDescent="0.25">
      <c r="A10" s="23" t="str">
        <f t="shared" ca="1" si="1"/>
        <v>Word 4</v>
      </c>
      <c r="B10" s="26">
        <f t="shared" ref="B10:K10" ca="1" si="4">INDIRECT("'"&amp;B$5&amp;"'!$R9")</f>
        <v>0.2</v>
      </c>
      <c r="C10" s="26">
        <f t="shared" ca="1" si="4"/>
        <v>0.5</v>
      </c>
      <c r="D10" s="26">
        <f t="shared" ca="1" si="4"/>
        <v>0.8</v>
      </c>
      <c r="E10" s="26">
        <f t="shared" ca="1" si="4"/>
        <v>0.9</v>
      </c>
      <c r="F10" s="26">
        <f t="shared" ca="1" si="4"/>
        <v>0</v>
      </c>
      <c r="G10" s="26" t="e">
        <f t="shared" ca="1" si="4"/>
        <v>#N/A</v>
      </c>
      <c r="H10" s="26" t="e">
        <f t="shared" ca="1" si="4"/>
        <v>#N/A</v>
      </c>
      <c r="I10" s="26" t="e">
        <f t="shared" ca="1" si="4"/>
        <v>#N/A</v>
      </c>
      <c r="J10" s="26" t="e">
        <f t="shared" ca="1" si="4"/>
        <v>#N/A</v>
      </c>
      <c r="K10" s="26" t="e">
        <f t="shared" ca="1" si="4"/>
        <v>#N/A</v>
      </c>
      <c r="N10" s="56" t="str">
        <f>E5</f>
        <v>LPCC - euclidean</v>
      </c>
      <c r="O10" s="59">
        <f ca="1">IFERROR(E18," ")</f>
        <v>0.5</v>
      </c>
    </row>
    <row r="11" spans="1:15" x14ac:dyDescent="0.25">
      <c r="A11" s="23" t="str">
        <f t="shared" ca="1" si="1"/>
        <v>Word 5</v>
      </c>
      <c r="B11" s="26">
        <f t="shared" ref="B11:K11" ca="1" si="5">INDIRECT("'"&amp;B$5&amp;"'!$R10")</f>
        <v>0</v>
      </c>
      <c r="C11" s="26">
        <f t="shared" ca="1" si="5"/>
        <v>0</v>
      </c>
      <c r="D11" s="26">
        <f t="shared" ca="1" si="5"/>
        <v>0.3</v>
      </c>
      <c r="E11" s="26">
        <f t="shared" ca="1" si="5"/>
        <v>0</v>
      </c>
      <c r="F11" s="26">
        <f t="shared" ca="1" si="5"/>
        <v>0.5</v>
      </c>
      <c r="G11" s="26" t="e">
        <f t="shared" ca="1" si="5"/>
        <v>#N/A</v>
      </c>
      <c r="H11" s="26" t="e">
        <f t="shared" ca="1" si="5"/>
        <v>#N/A</v>
      </c>
      <c r="I11" s="26" t="e">
        <f t="shared" ca="1" si="5"/>
        <v>#N/A</v>
      </c>
      <c r="J11" s="26" t="e">
        <f t="shared" ca="1" si="5"/>
        <v>#N/A</v>
      </c>
      <c r="K11" s="26" t="e">
        <f t="shared" ca="1" si="5"/>
        <v>#N/A</v>
      </c>
      <c r="N11" s="56" t="str">
        <f>F5</f>
        <v>LPCC Array - LPCC DTW</v>
      </c>
      <c r="O11" s="59">
        <f ca="1">IFERROR(F18," ")</f>
        <v>0.42</v>
      </c>
    </row>
    <row r="12" spans="1:15" x14ac:dyDescent="0.25">
      <c r="A12" s="23" t="str">
        <f t="shared" ca="1" si="1"/>
        <v>Word 6</v>
      </c>
      <c r="B12" s="26">
        <f t="shared" ref="B12:K12" ca="1" si="6">INDIRECT("'"&amp;B$5&amp;"'!$R11")</f>
        <v>0.9</v>
      </c>
      <c r="C12" s="26">
        <f t="shared" ca="1" si="6"/>
        <v>0.3</v>
      </c>
      <c r="D12" s="26">
        <f t="shared" ca="1" si="6"/>
        <v>0.1</v>
      </c>
      <c r="E12" s="26">
        <f t="shared" ca="1" si="6"/>
        <v>0.3</v>
      </c>
      <c r="F12" s="26">
        <f t="shared" ca="1" si="6"/>
        <v>0.8</v>
      </c>
      <c r="G12" s="26" t="e">
        <f t="shared" ca="1" si="6"/>
        <v>#N/A</v>
      </c>
      <c r="H12" s="26" t="e">
        <f t="shared" ca="1" si="6"/>
        <v>#N/A</v>
      </c>
      <c r="I12" s="26" t="e">
        <f t="shared" ca="1" si="6"/>
        <v>#N/A</v>
      </c>
      <c r="J12" s="26" t="e">
        <f t="shared" ca="1" si="6"/>
        <v>#N/A</v>
      </c>
      <c r="K12" s="26" t="e">
        <f t="shared" ca="1" si="6"/>
        <v>#N/A</v>
      </c>
      <c r="N12" s="56" t="e">
        <f>G5</f>
        <v>#N/A</v>
      </c>
      <c r="O12" s="59" t="str">
        <f ca="1">IFERROR(G18," ")</f>
        <v xml:space="preserve"> </v>
      </c>
    </row>
    <row r="13" spans="1:15" x14ac:dyDescent="0.25">
      <c r="A13" s="23" t="str">
        <f t="shared" ca="1" si="1"/>
        <v>Word 7</v>
      </c>
      <c r="B13" s="26">
        <f t="shared" ref="B13:K13" ca="1" si="7">INDIRECT("'"&amp;B$5&amp;"'!$R12")</f>
        <v>0.6</v>
      </c>
      <c r="C13" s="26">
        <f t="shared" ca="1" si="7"/>
        <v>0</v>
      </c>
      <c r="D13" s="26">
        <f t="shared" ca="1" si="7"/>
        <v>0.9</v>
      </c>
      <c r="E13" s="26">
        <f t="shared" ca="1" si="7"/>
        <v>0.7</v>
      </c>
      <c r="F13" s="26">
        <f t="shared" ca="1" si="7"/>
        <v>0.3</v>
      </c>
      <c r="G13" s="26" t="e">
        <f t="shared" ca="1" si="7"/>
        <v>#N/A</v>
      </c>
      <c r="H13" s="26" t="e">
        <f t="shared" ca="1" si="7"/>
        <v>#N/A</v>
      </c>
      <c r="I13" s="26" t="e">
        <f t="shared" ca="1" si="7"/>
        <v>#N/A</v>
      </c>
      <c r="J13" s="26" t="e">
        <f t="shared" ca="1" si="7"/>
        <v>#N/A</v>
      </c>
      <c r="K13" s="26" t="e">
        <f t="shared" ca="1" si="7"/>
        <v>#N/A</v>
      </c>
      <c r="N13" s="56" t="e">
        <f>H5</f>
        <v>#N/A</v>
      </c>
      <c r="O13" s="59" t="str">
        <f ca="1">IFERROR(H18," ")</f>
        <v xml:space="preserve"> </v>
      </c>
    </row>
    <row r="14" spans="1:15" x14ac:dyDescent="0.25">
      <c r="A14" s="23" t="str">
        <f t="shared" ca="1" si="1"/>
        <v>Word 8</v>
      </c>
      <c r="B14" s="26">
        <f t="shared" ref="B14:K14" ca="1" si="8">INDIRECT("'"&amp;B$5&amp;"'!$R13")</f>
        <v>0.3</v>
      </c>
      <c r="C14" s="26">
        <f t="shared" ca="1" si="8"/>
        <v>0.8</v>
      </c>
      <c r="D14" s="26">
        <f t="shared" ca="1" si="8"/>
        <v>0.4</v>
      </c>
      <c r="E14" s="26">
        <f t="shared" ca="1" si="8"/>
        <v>0.8</v>
      </c>
      <c r="F14" s="26">
        <f t="shared" ca="1" si="8"/>
        <v>0.4</v>
      </c>
      <c r="G14" s="26" t="e">
        <f t="shared" ca="1" si="8"/>
        <v>#N/A</v>
      </c>
      <c r="H14" s="26" t="e">
        <f t="shared" ca="1" si="8"/>
        <v>#N/A</v>
      </c>
      <c r="I14" s="26" t="e">
        <f t="shared" ca="1" si="8"/>
        <v>#N/A</v>
      </c>
      <c r="J14" s="26" t="e">
        <f t="shared" ca="1" si="8"/>
        <v>#N/A</v>
      </c>
      <c r="K14" s="26" t="e">
        <f t="shared" ca="1" si="8"/>
        <v>#N/A</v>
      </c>
      <c r="N14" s="56" t="e">
        <f>I5</f>
        <v>#N/A</v>
      </c>
      <c r="O14" s="59" t="str">
        <f ca="1">IFERROR(I18," ")</f>
        <v xml:space="preserve"> </v>
      </c>
    </row>
    <row r="15" spans="1:15" x14ac:dyDescent="0.25">
      <c r="A15" s="23" t="str">
        <f t="shared" ca="1" si="1"/>
        <v>Word 9</v>
      </c>
      <c r="B15" s="26">
        <f t="shared" ref="B15:K15" ca="1" si="9">INDIRECT("'"&amp;B$5&amp;"'!$R14")</f>
        <v>0.2</v>
      </c>
      <c r="C15" s="26">
        <f t="shared" ca="1" si="9"/>
        <v>0.8</v>
      </c>
      <c r="D15" s="26">
        <f t="shared" ca="1" si="9"/>
        <v>0.2</v>
      </c>
      <c r="E15" s="26">
        <f t="shared" ca="1" si="9"/>
        <v>0.6</v>
      </c>
      <c r="F15" s="26">
        <f t="shared" ca="1" si="9"/>
        <v>0.5</v>
      </c>
      <c r="G15" s="26" t="e">
        <f t="shared" ca="1" si="9"/>
        <v>#N/A</v>
      </c>
      <c r="H15" s="26" t="e">
        <f t="shared" ca="1" si="9"/>
        <v>#N/A</v>
      </c>
      <c r="I15" s="26" t="e">
        <f t="shared" ca="1" si="9"/>
        <v>#N/A</v>
      </c>
      <c r="J15" s="26" t="e">
        <f t="shared" ca="1" si="9"/>
        <v>#N/A</v>
      </c>
      <c r="K15" s="26" t="e">
        <f t="shared" ca="1" si="9"/>
        <v>#N/A</v>
      </c>
      <c r="N15" s="56" t="e">
        <f>J5</f>
        <v>#N/A</v>
      </c>
      <c r="O15" s="59" t="str">
        <f ca="1">IFERROR(J18," ")</f>
        <v xml:space="preserve"> </v>
      </c>
    </row>
    <row r="16" spans="1:15" ht="15.75" thickBot="1" x14ac:dyDescent="0.3">
      <c r="A16" s="24" t="str">
        <f t="shared" ca="1" si="1"/>
        <v>Word 10</v>
      </c>
      <c r="B16" s="27">
        <f t="shared" ref="B16:K16" ca="1" si="10">INDIRECT("'"&amp;B$5&amp;"'!$R15")</f>
        <v>0.1</v>
      </c>
      <c r="C16" s="27">
        <f t="shared" ca="1" si="10"/>
        <v>0.4</v>
      </c>
      <c r="D16" s="27">
        <f t="shared" ca="1" si="10"/>
        <v>0.1</v>
      </c>
      <c r="E16" s="27">
        <f t="shared" ca="1" si="10"/>
        <v>0.5</v>
      </c>
      <c r="F16" s="27">
        <f t="shared" ca="1" si="10"/>
        <v>0.9</v>
      </c>
      <c r="G16" s="27" t="e">
        <f t="shared" ca="1" si="10"/>
        <v>#N/A</v>
      </c>
      <c r="H16" s="27" t="e">
        <f t="shared" ca="1" si="10"/>
        <v>#N/A</v>
      </c>
      <c r="I16" s="27" t="e">
        <f t="shared" ca="1" si="10"/>
        <v>#N/A</v>
      </c>
      <c r="J16" s="27" t="e">
        <f t="shared" ca="1" si="10"/>
        <v>#N/A</v>
      </c>
      <c r="K16" s="27" t="e">
        <f t="shared" ca="1" si="10"/>
        <v>#N/A</v>
      </c>
      <c r="N16" s="57" t="e">
        <f>K5</f>
        <v>#N/A</v>
      </c>
      <c r="O16" s="60" t="str">
        <f ca="1">IFERROR(K18," ")</f>
        <v xml:space="preserve"> </v>
      </c>
    </row>
    <row r="17" spans="1:11" ht="15.75" thickBot="1" x14ac:dyDescent="0.3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</row>
    <row r="18" spans="1:11" ht="15.75" thickBot="1" x14ac:dyDescent="0.3">
      <c r="A18" s="51" t="s">
        <v>26</v>
      </c>
      <c r="B18" s="30">
        <f t="shared" ref="B18:K18" ca="1" si="11">INDIRECT("'"&amp;B$5&amp;"'!$R17")</f>
        <v>0.23</v>
      </c>
      <c r="C18" s="30">
        <f t="shared" ca="1" si="11"/>
        <v>0.33</v>
      </c>
      <c r="D18" s="30">
        <f t="shared" ca="1" si="11"/>
        <v>0.28999999999999998</v>
      </c>
      <c r="E18" s="30">
        <f t="shared" ca="1" si="11"/>
        <v>0.5</v>
      </c>
      <c r="F18" s="30">
        <f t="shared" ca="1" si="11"/>
        <v>0.42</v>
      </c>
      <c r="G18" s="30" t="e">
        <f t="shared" ca="1" si="11"/>
        <v>#N/A</v>
      </c>
      <c r="H18" s="30" t="e">
        <f t="shared" ca="1" si="11"/>
        <v>#N/A</v>
      </c>
      <c r="I18" s="30" t="e">
        <f t="shared" ca="1" si="11"/>
        <v>#N/A</v>
      </c>
      <c r="J18" s="30" t="e">
        <f t="shared" ca="1" si="11"/>
        <v>#N/A</v>
      </c>
      <c r="K18" s="30" t="e">
        <f t="shared" ca="1" si="11"/>
        <v>#N/A</v>
      </c>
    </row>
    <row r="19" spans="1:11" ht="15.75" thickBot="1" x14ac:dyDescent="0.3"/>
    <row r="20" spans="1:11" x14ac:dyDescent="0.25">
      <c r="A20" s="22" t="str">
        <f ca="1">INDIRECT("'"&amp;B$5&amp;"'!$A"&amp;ROW(B20)-14)</f>
        <v>OPEN</v>
      </c>
      <c r="B20" s="25" t="str">
        <f t="shared" ref="B20:K20" ca="1" si="12">IFERROR(INDIRECT("'"&amp;B$5&amp;"'!$M"&amp;ROW(B20)-14)," ")</f>
        <v>MODIFY</v>
      </c>
      <c r="C20" s="25" t="str">
        <f t="shared" ca="1" si="12"/>
        <v>NO</v>
      </c>
      <c r="D20" s="25" t="str">
        <f t="shared" ca="1" si="12"/>
        <v>NO</v>
      </c>
      <c r="E20" s="25" t="str">
        <f t="shared" ca="1" si="12"/>
        <v>OPEN</v>
      </c>
      <c r="F20" s="25" t="str">
        <f t="shared" ca="1" si="12"/>
        <v>OPEN</v>
      </c>
      <c r="G20" s="25" t="str">
        <f t="shared" ca="1" si="12"/>
        <v xml:space="preserve"> </v>
      </c>
      <c r="H20" s="25" t="str">
        <f t="shared" ca="1" si="12"/>
        <v xml:space="preserve"> </v>
      </c>
      <c r="I20" s="25" t="str">
        <f t="shared" ca="1" si="12"/>
        <v xml:space="preserve"> </v>
      </c>
      <c r="J20" s="25" t="str">
        <f t="shared" ca="1" si="12"/>
        <v xml:space="preserve"> </v>
      </c>
      <c r="K20" s="25" t="str">
        <f t="shared" ca="1" si="12"/>
        <v xml:space="preserve"> </v>
      </c>
    </row>
    <row r="21" spans="1:11" x14ac:dyDescent="0.25">
      <c r="A21" s="23" t="str">
        <f t="shared" ref="A21:A84" ca="1" si="13">INDIRECT("'"&amp;B$5&amp;"'!$A"&amp;ROW(B21)-14)</f>
        <v>OPEN</v>
      </c>
      <c r="B21" s="26" t="str">
        <f t="shared" ref="B21:F36" ca="1" si="14">IFERROR(INDIRECT("'"&amp;B$5&amp;"'!$M"&amp;ROW(B21)-14)," ")</f>
        <v>CANCEL</v>
      </c>
      <c r="C21" s="26" t="str">
        <f t="shared" ca="1" si="14"/>
        <v>CANCEL</v>
      </c>
      <c r="D21" s="26" t="str">
        <f t="shared" ca="1" si="14"/>
        <v>CANCEL</v>
      </c>
      <c r="E21" s="26" t="str">
        <f t="shared" ca="1" si="14"/>
        <v>CANCEL</v>
      </c>
      <c r="F21" s="26" t="str">
        <f t="shared" ca="1" si="14"/>
        <v>START</v>
      </c>
      <c r="G21" s="26" t="str">
        <f t="shared" ref="G21:K37" ca="1" si="15">IFERROR(INDIRECT("'"&amp;G$5&amp;"'!$M"&amp;ROW(G21)-14)," ")</f>
        <v xml:space="preserve"> </v>
      </c>
      <c r="H21" s="26" t="str">
        <f t="shared" ca="1" si="15"/>
        <v xml:space="preserve"> </v>
      </c>
      <c r="I21" s="26" t="str">
        <f t="shared" ca="1" si="15"/>
        <v xml:space="preserve"> </v>
      </c>
      <c r="J21" s="26" t="str">
        <f t="shared" ca="1" si="15"/>
        <v xml:space="preserve"> </v>
      </c>
      <c r="K21" s="26" t="str">
        <f t="shared" ca="1" si="15"/>
        <v xml:space="preserve"> </v>
      </c>
    </row>
    <row r="22" spans="1:11" x14ac:dyDescent="0.25">
      <c r="A22" s="23" t="str">
        <f t="shared" ca="1" si="13"/>
        <v>OPEN</v>
      </c>
      <c r="B22" s="26" t="str">
        <f t="shared" ca="1" si="14"/>
        <v>STOP</v>
      </c>
      <c r="C22" s="26" t="str">
        <f t="shared" ca="1" si="14"/>
        <v>MODIFY</v>
      </c>
      <c r="D22" s="26" t="str">
        <f t="shared" ca="1" si="14"/>
        <v>START</v>
      </c>
      <c r="E22" s="26" t="str">
        <f t="shared" ca="1" si="14"/>
        <v>NO</v>
      </c>
      <c r="F22" s="26" t="str">
        <f t="shared" ca="1" si="14"/>
        <v>STOP</v>
      </c>
      <c r="G22" s="26" t="str">
        <f t="shared" ca="1" si="15"/>
        <v xml:space="preserve"> </v>
      </c>
      <c r="H22" s="26" t="str">
        <f t="shared" ca="1" si="15"/>
        <v xml:space="preserve"> </v>
      </c>
      <c r="I22" s="26" t="str">
        <f t="shared" ca="1" si="15"/>
        <v xml:space="preserve"> </v>
      </c>
      <c r="J22" s="26" t="str">
        <f t="shared" ca="1" si="15"/>
        <v xml:space="preserve"> </v>
      </c>
      <c r="K22" s="26" t="str">
        <f t="shared" ca="1" si="15"/>
        <v xml:space="preserve"> </v>
      </c>
    </row>
    <row r="23" spans="1:11" x14ac:dyDescent="0.25">
      <c r="A23" s="23" t="str">
        <f t="shared" ca="1" si="13"/>
        <v>OPEN</v>
      </c>
      <c r="B23" s="26" t="str">
        <f t="shared" ca="1" si="14"/>
        <v>CANCEL</v>
      </c>
      <c r="C23" s="26" t="str">
        <f t="shared" ca="1" si="14"/>
        <v>BEGIN</v>
      </c>
      <c r="D23" s="26" t="str">
        <f t="shared" ca="1" si="14"/>
        <v>CANCEL</v>
      </c>
      <c r="E23" s="26" t="str">
        <f t="shared" ca="1" si="14"/>
        <v>BEGIN</v>
      </c>
      <c r="F23" s="26" t="str">
        <f t="shared" ca="1" si="14"/>
        <v>START</v>
      </c>
      <c r="G23" s="26" t="str">
        <f t="shared" ca="1" si="15"/>
        <v xml:space="preserve"> </v>
      </c>
      <c r="H23" s="26" t="str">
        <f t="shared" ca="1" si="15"/>
        <v xml:space="preserve"> </v>
      </c>
      <c r="I23" s="26" t="str">
        <f t="shared" ca="1" si="15"/>
        <v xml:space="preserve"> </v>
      </c>
      <c r="J23" s="26" t="str">
        <f t="shared" ca="1" si="15"/>
        <v xml:space="preserve"> </v>
      </c>
      <c r="K23" s="26" t="str">
        <f t="shared" ca="1" si="15"/>
        <v xml:space="preserve"> </v>
      </c>
    </row>
    <row r="24" spans="1:11" x14ac:dyDescent="0.25">
      <c r="A24" s="23" t="str">
        <f t="shared" ca="1" si="13"/>
        <v>OPEN</v>
      </c>
      <c r="B24" s="26" t="str">
        <f t="shared" ca="1" si="14"/>
        <v>CANCEL</v>
      </c>
      <c r="C24" s="26" t="str">
        <f t="shared" ca="1" si="14"/>
        <v>BEGIN</v>
      </c>
      <c r="D24" s="26" t="str">
        <f t="shared" ca="1" si="14"/>
        <v>CANCEL</v>
      </c>
      <c r="E24" s="26" t="str">
        <f t="shared" ca="1" si="14"/>
        <v>CANCEL</v>
      </c>
      <c r="F24" s="26" t="str">
        <f t="shared" ca="1" si="14"/>
        <v>START</v>
      </c>
      <c r="G24" s="26" t="str">
        <f t="shared" ca="1" si="15"/>
        <v xml:space="preserve"> </v>
      </c>
      <c r="H24" s="26" t="str">
        <f t="shared" ca="1" si="15"/>
        <v xml:space="preserve"> </v>
      </c>
      <c r="I24" s="26" t="str">
        <f t="shared" ca="1" si="15"/>
        <v xml:space="preserve"> </v>
      </c>
      <c r="J24" s="26" t="str">
        <f t="shared" ca="1" si="15"/>
        <v xml:space="preserve"> </v>
      </c>
      <c r="K24" s="26" t="str">
        <f t="shared" ca="1" si="15"/>
        <v xml:space="preserve"> </v>
      </c>
    </row>
    <row r="25" spans="1:11" x14ac:dyDescent="0.25">
      <c r="A25" s="23" t="str">
        <f t="shared" ca="1" si="13"/>
        <v>OPEN</v>
      </c>
      <c r="B25" s="26" t="str">
        <f t="shared" ca="1" si="14"/>
        <v>STOP</v>
      </c>
      <c r="C25" s="26" t="str">
        <f t="shared" ca="1" si="14"/>
        <v>PAUSE</v>
      </c>
      <c r="D25" s="26" t="str">
        <f t="shared" ca="1" si="14"/>
        <v>CANCEL</v>
      </c>
      <c r="E25" s="26" t="str">
        <f t="shared" ca="1" si="14"/>
        <v>CLOSE</v>
      </c>
      <c r="F25" s="26" t="str">
        <f t="shared" ca="1" si="14"/>
        <v>START</v>
      </c>
      <c r="G25" s="26" t="str">
        <f t="shared" ca="1" si="15"/>
        <v xml:space="preserve"> </v>
      </c>
      <c r="H25" s="26" t="str">
        <f t="shared" ca="1" si="15"/>
        <v xml:space="preserve"> </v>
      </c>
      <c r="I25" s="26" t="str">
        <f t="shared" ca="1" si="15"/>
        <v xml:space="preserve"> </v>
      </c>
      <c r="J25" s="26" t="str">
        <f t="shared" ca="1" si="15"/>
        <v xml:space="preserve"> </v>
      </c>
      <c r="K25" s="26" t="str">
        <f t="shared" ca="1" si="15"/>
        <v xml:space="preserve"> </v>
      </c>
    </row>
    <row r="26" spans="1:11" x14ac:dyDescent="0.25">
      <c r="A26" s="23" t="str">
        <f t="shared" ca="1" si="13"/>
        <v>OPEN</v>
      </c>
      <c r="B26" s="26" t="str">
        <f t="shared" ca="1" si="14"/>
        <v>STOP</v>
      </c>
      <c r="C26" s="26" t="str">
        <f t="shared" ca="1" si="14"/>
        <v>PAUSE</v>
      </c>
      <c r="D26" s="26" t="str">
        <f t="shared" ca="1" si="14"/>
        <v>START</v>
      </c>
      <c r="E26" s="26" t="str">
        <f t="shared" ca="1" si="14"/>
        <v>CLOSE</v>
      </c>
      <c r="F26" s="26" t="str">
        <f t="shared" ca="1" si="14"/>
        <v>START</v>
      </c>
      <c r="G26" s="26" t="str">
        <f t="shared" ca="1" si="15"/>
        <v xml:space="preserve"> </v>
      </c>
      <c r="H26" s="26" t="str">
        <f t="shared" ca="1" si="15"/>
        <v xml:space="preserve"> </v>
      </c>
      <c r="I26" s="26" t="str">
        <f t="shared" ca="1" si="15"/>
        <v xml:space="preserve"> </v>
      </c>
      <c r="J26" s="26" t="str">
        <f t="shared" ca="1" si="15"/>
        <v xml:space="preserve"> </v>
      </c>
      <c r="K26" s="26" t="str">
        <f t="shared" ca="1" si="15"/>
        <v xml:space="preserve"> </v>
      </c>
    </row>
    <row r="27" spans="1:11" x14ac:dyDescent="0.25">
      <c r="A27" s="23" t="str">
        <f t="shared" ca="1" si="13"/>
        <v>OPEN</v>
      </c>
      <c r="B27" s="26" t="str">
        <f t="shared" ca="1" si="14"/>
        <v>STOP</v>
      </c>
      <c r="C27" s="26" t="str">
        <f t="shared" ca="1" si="14"/>
        <v>CLOSE</v>
      </c>
      <c r="D27" s="26" t="str">
        <f t="shared" ca="1" si="14"/>
        <v>NO</v>
      </c>
      <c r="E27" s="26" t="str">
        <f t="shared" ca="1" si="14"/>
        <v>NO</v>
      </c>
      <c r="F27" s="26" t="str">
        <f t="shared" ca="1" si="14"/>
        <v>CLOSE</v>
      </c>
      <c r="G27" s="26" t="str">
        <f t="shared" ca="1" si="15"/>
        <v xml:space="preserve"> </v>
      </c>
      <c r="H27" s="26" t="str">
        <f t="shared" ca="1" si="15"/>
        <v xml:space="preserve"> </v>
      </c>
      <c r="I27" s="26" t="str">
        <f t="shared" ca="1" si="15"/>
        <v xml:space="preserve"> </v>
      </c>
      <c r="J27" s="26" t="str">
        <f t="shared" ca="1" si="15"/>
        <v xml:space="preserve"> </v>
      </c>
      <c r="K27" s="26" t="str">
        <f t="shared" ca="1" si="15"/>
        <v xml:space="preserve"> </v>
      </c>
    </row>
    <row r="28" spans="1:11" x14ac:dyDescent="0.25">
      <c r="A28" s="23" t="str">
        <f t="shared" ca="1" si="13"/>
        <v>OPEN</v>
      </c>
      <c r="B28" s="26" t="str">
        <f t="shared" ca="1" si="14"/>
        <v>NO</v>
      </c>
      <c r="C28" s="26" t="str">
        <f t="shared" ca="1" si="14"/>
        <v>CLOSE</v>
      </c>
      <c r="D28" s="26" t="str">
        <f t="shared" ca="1" si="14"/>
        <v>NO</v>
      </c>
      <c r="E28" s="26" t="str">
        <f t="shared" ca="1" si="14"/>
        <v>NO</v>
      </c>
      <c r="F28" s="26" t="str">
        <f t="shared" ca="1" si="14"/>
        <v>START</v>
      </c>
      <c r="G28" s="26" t="str">
        <f t="shared" ca="1" si="15"/>
        <v xml:space="preserve"> </v>
      </c>
      <c r="H28" s="26" t="str">
        <f t="shared" ca="1" si="15"/>
        <v xml:space="preserve"> </v>
      </c>
      <c r="I28" s="26" t="str">
        <f t="shared" ca="1" si="15"/>
        <v xml:space="preserve"> </v>
      </c>
      <c r="J28" s="26" t="str">
        <f t="shared" ca="1" si="15"/>
        <v xml:space="preserve"> </v>
      </c>
      <c r="K28" s="26" t="str">
        <f t="shared" ca="1" si="15"/>
        <v xml:space="preserve"> </v>
      </c>
    </row>
    <row r="29" spans="1:11" ht="15.75" thickBot="1" x14ac:dyDescent="0.3">
      <c r="A29" s="24" t="str">
        <f t="shared" ca="1" si="13"/>
        <v>OPEN</v>
      </c>
      <c r="B29" s="27" t="str">
        <f t="shared" ca="1" si="14"/>
        <v>STOP</v>
      </c>
      <c r="C29" s="27" t="str">
        <f t="shared" ca="1" si="14"/>
        <v>MODIFY</v>
      </c>
      <c r="D29" s="27" t="str">
        <f t="shared" ca="1" si="14"/>
        <v>START</v>
      </c>
      <c r="E29" s="27" t="str">
        <f t="shared" ca="1" si="14"/>
        <v>NO</v>
      </c>
      <c r="F29" s="27" t="str">
        <f t="shared" ca="1" si="14"/>
        <v>START</v>
      </c>
      <c r="G29" s="27" t="str">
        <f t="shared" ca="1" si="15"/>
        <v xml:space="preserve"> </v>
      </c>
      <c r="H29" s="27" t="str">
        <f t="shared" ca="1" si="15"/>
        <v xml:space="preserve"> </v>
      </c>
      <c r="I29" s="27" t="str">
        <f t="shared" ca="1" si="15"/>
        <v xml:space="preserve"> </v>
      </c>
      <c r="J29" s="27" t="str">
        <f t="shared" ca="1" si="15"/>
        <v xml:space="preserve"> </v>
      </c>
      <c r="K29" s="27" t="str">
        <f t="shared" ca="1" si="15"/>
        <v xml:space="preserve"> </v>
      </c>
    </row>
    <row r="30" spans="1:11" x14ac:dyDescent="0.25">
      <c r="A30" s="22" t="str">
        <f t="shared" ca="1" si="13"/>
        <v>CLOSE</v>
      </c>
      <c r="B30" s="25" t="str">
        <f t="shared" ca="1" si="14"/>
        <v>NO</v>
      </c>
      <c r="C30" s="25" t="str">
        <f t="shared" ca="1" si="14"/>
        <v>CLOSE</v>
      </c>
      <c r="D30" s="25" t="str">
        <f t="shared" ca="1" si="14"/>
        <v>STOP</v>
      </c>
      <c r="E30" s="25" t="str">
        <f t="shared" ca="1" si="14"/>
        <v>CLOSE</v>
      </c>
      <c r="F30" s="25" t="str">
        <f t="shared" ca="1" si="14"/>
        <v>CLOSE</v>
      </c>
      <c r="G30" s="25" t="str">
        <f t="shared" ca="1" si="15"/>
        <v xml:space="preserve"> </v>
      </c>
      <c r="H30" s="25" t="str">
        <f t="shared" ca="1" si="15"/>
        <v xml:space="preserve"> </v>
      </c>
      <c r="I30" s="25" t="str">
        <f t="shared" ca="1" si="15"/>
        <v xml:space="preserve"> </v>
      </c>
      <c r="J30" s="25" t="str">
        <f t="shared" ca="1" si="15"/>
        <v xml:space="preserve"> </v>
      </c>
      <c r="K30" s="25" t="str">
        <f t="shared" ca="1" si="15"/>
        <v xml:space="preserve"> </v>
      </c>
    </row>
    <row r="31" spans="1:11" x14ac:dyDescent="0.25">
      <c r="A31" s="23" t="str">
        <f t="shared" ca="1" si="13"/>
        <v>CLOSE</v>
      </c>
      <c r="B31" s="26" t="str">
        <f t="shared" ca="1" si="14"/>
        <v>PAUSE</v>
      </c>
      <c r="C31" s="26" t="str">
        <f t="shared" ca="1" si="14"/>
        <v>PAUSE</v>
      </c>
      <c r="D31" s="26" t="str">
        <f t="shared" ca="1" si="14"/>
        <v>PAUSE</v>
      </c>
      <c r="E31" s="26" t="str">
        <f t="shared" ca="1" si="14"/>
        <v>CLOSE</v>
      </c>
      <c r="F31" s="26" t="str">
        <f t="shared" ca="1" si="14"/>
        <v>START</v>
      </c>
      <c r="G31" s="26" t="str">
        <f t="shared" ca="1" si="15"/>
        <v xml:space="preserve"> </v>
      </c>
      <c r="H31" s="26" t="str">
        <f t="shared" ca="1" si="15"/>
        <v xml:space="preserve"> </v>
      </c>
      <c r="I31" s="26" t="str">
        <f t="shared" ca="1" si="15"/>
        <v xml:space="preserve"> </v>
      </c>
      <c r="J31" s="26" t="str">
        <f t="shared" ca="1" si="15"/>
        <v xml:space="preserve"> </v>
      </c>
      <c r="K31" s="26" t="str">
        <f t="shared" ca="1" si="15"/>
        <v xml:space="preserve"> </v>
      </c>
    </row>
    <row r="32" spans="1:11" x14ac:dyDescent="0.25">
      <c r="A32" s="23" t="str">
        <f t="shared" ca="1" si="13"/>
        <v>CLOSE</v>
      </c>
      <c r="B32" s="26" t="str">
        <f t="shared" ca="1" si="14"/>
        <v>STOP</v>
      </c>
      <c r="C32" s="26" t="str">
        <f t="shared" ca="1" si="14"/>
        <v>PAUSE</v>
      </c>
      <c r="D32" s="26" t="str">
        <f t="shared" ca="1" si="14"/>
        <v>PAUSE</v>
      </c>
      <c r="E32" s="26" t="str">
        <f t="shared" ca="1" si="14"/>
        <v>CLOSE</v>
      </c>
      <c r="F32" s="26" t="str">
        <f t="shared" ca="1" si="14"/>
        <v>MODIFY</v>
      </c>
      <c r="G32" s="26" t="str">
        <f t="shared" ca="1" si="15"/>
        <v xml:space="preserve"> </v>
      </c>
      <c r="H32" s="26" t="str">
        <f t="shared" ca="1" si="15"/>
        <v xml:space="preserve"> </v>
      </c>
      <c r="I32" s="26" t="str">
        <f t="shared" ca="1" si="15"/>
        <v xml:space="preserve"> </v>
      </c>
      <c r="J32" s="26" t="str">
        <f t="shared" ca="1" si="15"/>
        <v xml:space="preserve"> </v>
      </c>
      <c r="K32" s="26" t="str">
        <f t="shared" ca="1" si="15"/>
        <v xml:space="preserve"> </v>
      </c>
    </row>
    <row r="33" spans="1:11" x14ac:dyDescent="0.25">
      <c r="A33" s="23" t="str">
        <f t="shared" ca="1" si="13"/>
        <v>CLOSE</v>
      </c>
      <c r="B33" s="26" t="str">
        <f t="shared" ca="1" si="14"/>
        <v>STOP</v>
      </c>
      <c r="C33" s="26" t="str">
        <f t="shared" ca="1" si="14"/>
        <v>PAUSE</v>
      </c>
      <c r="D33" s="26" t="str">
        <f t="shared" ca="1" si="14"/>
        <v>PAUSE</v>
      </c>
      <c r="E33" s="26" t="str">
        <f t="shared" ca="1" si="14"/>
        <v>CLOSE</v>
      </c>
      <c r="F33" s="26" t="str">
        <f t="shared" ca="1" si="14"/>
        <v>START</v>
      </c>
      <c r="G33" s="26" t="str">
        <f t="shared" ca="1" si="15"/>
        <v xml:space="preserve"> </v>
      </c>
      <c r="H33" s="26" t="str">
        <f t="shared" ca="1" si="15"/>
        <v xml:space="preserve"> </v>
      </c>
      <c r="I33" s="26" t="str">
        <f t="shared" ca="1" si="15"/>
        <v xml:space="preserve"> </v>
      </c>
      <c r="J33" s="26" t="str">
        <f t="shared" ca="1" si="15"/>
        <v xml:space="preserve"> </v>
      </c>
      <c r="K33" s="26" t="str">
        <f t="shared" ca="1" si="15"/>
        <v xml:space="preserve"> </v>
      </c>
    </row>
    <row r="34" spans="1:11" x14ac:dyDescent="0.25">
      <c r="A34" s="23" t="str">
        <f t="shared" ca="1" si="13"/>
        <v>CLOSE</v>
      </c>
      <c r="B34" s="26" t="str">
        <f t="shared" ca="1" si="14"/>
        <v>STOP</v>
      </c>
      <c r="C34" s="26" t="str">
        <f t="shared" ca="1" si="14"/>
        <v>PAUSE</v>
      </c>
      <c r="D34" s="26" t="str">
        <f t="shared" ca="1" si="14"/>
        <v>PAUSE</v>
      </c>
      <c r="E34" s="26" t="str">
        <f t="shared" ca="1" si="14"/>
        <v>CLOSE</v>
      </c>
      <c r="F34" s="26" t="str">
        <f t="shared" ca="1" si="14"/>
        <v>START</v>
      </c>
      <c r="G34" s="26" t="str">
        <f t="shared" ca="1" si="15"/>
        <v xml:space="preserve"> </v>
      </c>
      <c r="H34" s="26" t="str">
        <f t="shared" ca="1" si="15"/>
        <v xml:space="preserve"> </v>
      </c>
      <c r="I34" s="26" t="str">
        <f t="shared" ca="1" si="15"/>
        <v xml:space="preserve"> </v>
      </c>
      <c r="J34" s="26" t="str">
        <f t="shared" ca="1" si="15"/>
        <v xml:space="preserve"> </v>
      </c>
      <c r="K34" s="26" t="str">
        <f t="shared" ca="1" si="15"/>
        <v xml:space="preserve"> </v>
      </c>
    </row>
    <row r="35" spans="1:11" x14ac:dyDescent="0.25">
      <c r="A35" s="23" t="str">
        <f t="shared" ca="1" si="13"/>
        <v>CLOSE</v>
      </c>
      <c r="B35" s="26" t="str">
        <f t="shared" ca="1" si="14"/>
        <v>PAUSE</v>
      </c>
      <c r="C35" s="26" t="str">
        <f t="shared" ca="1" si="14"/>
        <v>PAUSE</v>
      </c>
      <c r="D35" s="26" t="str">
        <f t="shared" ca="1" si="14"/>
        <v>PAUSE</v>
      </c>
      <c r="E35" s="26" t="str">
        <f t="shared" ca="1" si="14"/>
        <v>CLOSE</v>
      </c>
      <c r="F35" s="26" t="str">
        <f t="shared" ca="1" si="14"/>
        <v>START</v>
      </c>
      <c r="G35" s="26" t="str">
        <f t="shared" ca="1" si="15"/>
        <v xml:space="preserve"> </v>
      </c>
      <c r="H35" s="26" t="str">
        <f t="shared" ca="1" si="15"/>
        <v xml:space="preserve"> </v>
      </c>
      <c r="I35" s="26" t="str">
        <f t="shared" ca="1" si="15"/>
        <v xml:space="preserve"> </v>
      </c>
      <c r="J35" s="26" t="str">
        <f t="shared" ca="1" si="15"/>
        <v xml:space="preserve"> </v>
      </c>
      <c r="K35" s="26" t="str">
        <f t="shared" ca="1" si="15"/>
        <v xml:space="preserve"> </v>
      </c>
    </row>
    <row r="36" spans="1:11" x14ac:dyDescent="0.25">
      <c r="A36" s="23" t="str">
        <f t="shared" ca="1" si="13"/>
        <v>CLOSE</v>
      </c>
      <c r="B36" s="26" t="str">
        <f t="shared" ca="1" si="14"/>
        <v>STOP</v>
      </c>
      <c r="C36" s="26" t="str">
        <f t="shared" ca="1" si="14"/>
        <v>PAUSE</v>
      </c>
      <c r="D36" s="26" t="str">
        <f t="shared" ca="1" si="14"/>
        <v>PAUSE</v>
      </c>
      <c r="E36" s="26" t="str">
        <f t="shared" ca="1" si="14"/>
        <v>CLOSE</v>
      </c>
      <c r="F36" s="26" t="str">
        <f t="shared" ref="F36" ca="1" si="16">IFERROR(INDIRECT("'"&amp;F$5&amp;"'!$M"&amp;ROW(F36)-14)," ")</f>
        <v>CLOSE</v>
      </c>
      <c r="G36" s="26" t="str">
        <f t="shared" ca="1" si="15"/>
        <v xml:space="preserve"> </v>
      </c>
      <c r="H36" s="26" t="str">
        <f t="shared" ca="1" si="15"/>
        <v xml:space="preserve"> </v>
      </c>
      <c r="I36" s="26" t="str">
        <f t="shared" ca="1" si="15"/>
        <v xml:space="preserve"> </v>
      </c>
      <c r="J36" s="26" t="str">
        <f t="shared" ca="1" si="15"/>
        <v xml:space="preserve"> </v>
      </c>
      <c r="K36" s="26" t="str">
        <f t="shared" ca="1" si="15"/>
        <v xml:space="preserve"> </v>
      </c>
    </row>
    <row r="37" spans="1:11" x14ac:dyDescent="0.25">
      <c r="A37" s="23" t="str">
        <f t="shared" ca="1" si="13"/>
        <v>CLOSE</v>
      </c>
      <c r="B37" s="26" t="str">
        <f t="shared" ref="B37:H52" ca="1" si="17">IFERROR(INDIRECT("'"&amp;B$5&amp;"'!$M"&amp;ROW(B37)-14)," ")</f>
        <v>STOP</v>
      </c>
      <c r="C37" s="26" t="str">
        <f t="shared" ca="1" si="17"/>
        <v>CLOSE</v>
      </c>
      <c r="D37" s="26" t="str">
        <f t="shared" ca="1" si="17"/>
        <v>CLOSE</v>
      </c>
      <c r="E37" s="26" t="str">
        <f t="shared" ca="1" si="17"/>
        <v>CLOSE</v>
      </c>
      <c r="F37" s="26" t="str">
        <f t="shared" ca="1" si="17"/>
        <v>START</v>
      </c>
      <c r="G37" s="26" t="str">
        <f t="shared" ca="1" si="17"/>
        <v xml:space="preserve"> </v>
      </c>
      <c r="H37" s="26" t="str">
        <f t="shared" ca="1" si="17"/>
        <v xml:space="preserve"> </v>
      </c>
      <c r="I37" s="26" t="str">
        <f t="shared" ca="1" si="15"/>
        <v xml:space="preserve"> </v>
      </c>
      <c r="J37" s="26" t="str">
        <f t="shared" ca="1" si="15"/>
        <v xml:space="preserve"> </v>
      </c>
      <c r="K37" s="26" t="str">
        <f t="shared" ca="1" si="15"/>
        <v xml:space="preserve"> </v>
      </c>
    </row>
    <row r="38" spans="1:11" x14ac:dyDescent="0.25">
      <c r="A38" s="23" t="str">
        <f t="shared" ca="1" si="13"/>
        <v>CLOSE</v>
      </c>
      <c r="B38" s="26" t="str">
        <f t="shared" ca="1" si="17"/>
        <v>MODIFY</v>
      </c>
      <c r="C38" s="26" t="str">
        <f t="shared" ca="1" si="17"/>
        <v>CLOSE</v>
      </c>
      <c r="D38" s="26" t="str">
        <f t="shared" ca="1" si="17"/>
        <v>PAUSE</v>
      </c>
      <c r="E38" s="26" t="str">
        <f t="shared" ca="1" si="17"/>
        <v>CLOSE</v>
      </c>
      <c r="F38" s="26" t="str">
        <f t="shared" ca="1" si="17"/>
        <v>START</v>
      </c>
      <c r="G38" s="26" t="str">
        <f t="shared" ca="1" si="17"/>
        <v xml:space="preserve"> </v>
      </c>
      <c r="H38" s="26" t="str">
        <f t="shared" ca="1" si="17"/>
        <v xml:space="preserve"> </v>
      </c>
      <c r="I38" s="26" t="str">
        <f t="shared" ref="I38:K101" ca="1" si="18">IFERROR(INDIRECT("'"&amp;I$5&amp;"'!$M"&amp;ROW(I38)-14)," ")</f>
        <v xml:space="preserve"> </v>
      </c>
      <c r="J38" s="26" t="str">
        <f t="shared" ca="1" si="18"/>
        <v xml:space="preserve"> </v>
      </c>
      <c r="K38" s="26" t="str">
        <f t="shared" ca="1" si="18"/>
        <v xml:space="preserve"> </v>
      </c>
    </row>
    <row r="39" spans="1:11" ht="15.75" thickBot="1" x14ac:dyDescent="0.3">
      <c r="A39" s="24" t="str">
        <f t="shared" ca="1" si="13"/>
        <v>CLOSE</v>
      </c>
      <c r="B39" s="27" t="str">
        <f t="shared" ca="1" si="17"/>
        <v>STOP</v>
      </c>
      <c r="C39" s="27" t="str">
        <f t="shared" ca="1" si="17"/>
        <v>CLOSE</v>
      </c>
      <c r="D39" s="27" t="str">
        <f t="shared" ca="1" si="17"/>
        <v>PAUSE</v>
      </c>
      <c r="E39" s="27" t="str">
        <f t="shared" ca="1" si="17"/>
        <v>CLOSE</v>
      </c>
      <c r="F39" s="27" t="str">
        <f t="shared" ca="1" si="17"/>
        <v>CLOSE</v>
      </c>
      <c r="G39" s="27" t="str">
        <f t="shared" ca="1" si="17"/>
        <v xml:space="preserve"> </v>
      </c>
      <c r="H39" s="27" t="str">
        <f t="shared" ca="1" si="17"/>
        <v xml:space="preserve"> </v>
      </c>
      <c r="I39" s="27" t="str">
        <f t="shared" ca="1" si="18"/>
        <v xml:space="preserve"> </v>
      </c>
      <c r="J39" s="27" t="str">
        <f t="shared" ca="1" si="18"/>
        <v xml:space="preserve"> </v>
      </c>
      <c r="K39" s="27" t="str">
        <f t="shared" ca="1" si="18"/>
        <v xml:space="preserve"> </v>
      </c>
    </row>
    <row r="40" spans="1:11" x14ac:dyDescent="0.25">
      <c r="A40" s="22" t="str">
        <f t="shared" ca="1" si="13"/>
        <v>YES</v>
      </c>
      <c r="B40" s="25" t="str">
        <f t="shared" ca="1" si="17"/>
        <v>CANCEL</v>
      </c>
      <c r="C40" s="25" t="str">
        <f t="shared" ca="1" si="17"/>
        <v>YES</v>
      </c>
      <c r="D40" s="25" t="str">
        <f t="shared" ca="1" si="17"/>
        <v>CANCEL</v>
      </c>
      <c r="E40" s="25" t="str">
        <f t="shared" ca="1" si="17"/>
        <v>YES</v>
      </c>
      <c r="F40" s="25" t="str">
        <f t="shared" ca="1" si="17"/>
        <v>YES</v>
      </c>
      <c r="G40" s="25" t="str">
        <f t="shared" ca="1" si="17"/>
        <v xml:space="preserve"> </v>
      </c>
      <c r="H40" s="25" t="str">
        <f t="shared" ca="1" si="17"/>
        <v xml:space="preserve"> </v>
      </c>
      <c r="I40" s="25" t="str">
        <f t="shared" ca="1" si="18"/>
        <v xml:space="preserve"> </v>
      </c>
      <c r="J40" s="25" t="str">
        <f t="shared" ca="1" si="18"/>
        <v xml:space="preserve"> </v>
      </c>
      <c r="K40" s="25" t="str">
        <f t="shared" ca="1" si="18"/>
        <v xml:space="preserve"> </v>
      </c>
    </row>
    <row r="41" spans="1:11" x14ac:dyDescent="0.25">
      <c r="A41" s="23" t="str">
        <f t="shared" ca="1" si="13"/>
        <v>YES</v>
      </c>
      <c r="B41" s="26" t="str">
        <f t="shared" ca="1" si="17"/>
        <v>CANCEL</v>
      </c>
      <c r="C41" s="26" t="str">
        <f t="shared" ca="1" si="17"/>
        <v>BEGIN</v>
      </c>
      <c r="D41" s="26" t="str">
        <f t="shared" ca="1" si="17"/>
        <v>CANCEL</v>
      </c>
      <c r="E41" s="26" t="str">
        <f t="shared" ca="1" si="17"/>
        <v>CANCEL</v>
      </c>
      <c r="F41" s="26" t="str">
        <f t="shared" ca="1" si="17"/>
        <v>YES</v>
      </c>
      <c r="G41" s="26" t="str">
        <f t="shared" ca="1" si="17"/>
        <v xml:space="preserve"> </v>
      </c>
      <c r="H41" s="26" t="str">
        <f t="shared" ca="1" si="17"/>
        <v xml:space="preserve"> </v>
      </c>
      <c r="I41" s="26" t="str">
        <f t="shared" ca="1" si="18"/>
        <v xml:space="preserve"> </v>
      </c>
      <c r="J41" s="26" t="str">
        <f t="shared" ca="1" si="18"/>
        <v xml:space="preserve"> </v>
      </c>
      <c r="K41" s="26" t="str">
        <f t="shared" ca="1" si="18"/>
        <v xml:space="preserve"> </v>
      </c>
    </row>
    <row r="42" spans="1:11" x14ac:dyDescent="0.25">
      <c r="A42" s="23" t="str">
        <f t="shared" ca="1" si="13"/>
        <v>YES</v>
      </c>
      <c r="B42" s="26" t="str">
        <f t="shared" ca="1" si="17"/>
        <v>CANCEL</v>
      </c>
      <c r="C42" s="26" t="str">
        <f t="shared" ca="1" si="17"/>
        <v>CANCEL</v>
      </c>
      <c r="D42" s="26" t="str">
        <f t="shared" ca="1" si="17"/>
        <v>CANCEL</v>
      </c>
      <c r="E42" s="26" t="str">
        <f t="shared" ca="1" si="17"/>
        <v>CANCEL</v>
      </c>
      <c r="F42" s="26" t="str">
        <f t="shared" ca="1" si="17"/>
        <v>STOP</v>
      </c>
      <c r="G42" s="26" t="str">
        <f t="shared" ca="1" si="17"/>
        <v xml:space="preserve"> </v>
      </c>
      <c r="H42" s="26" t="str">
        <f t="shared" ca="1" si="17"/>
        <v xml:space="preserve"> </v>
      </c>
      <c r="I42" s="26" t="str">
        <f t="shared" ca="1" si="18"/>
        <v xml:space="preserve"> </v>
      </c>
      <c r="J42" s="26" t="str">
        <f t="shared" ca="1" si="18"/>
        <v xml:space="preserve"> </v>
      </c>
      <c r="K42" s="26" t="str">
        <f t="shared" ca="1" si="18"/>
        <v xml:space="preserve"> </v>
      </c>
    </row>
    <row r="43" spans="1:11" x14ac:dyDescent="0.25">
      <c r="A43" s="23" t="str">
        <f t="shared" ca="1" si="13"/>
        <v>YES</v>
      </c>
      <c r="B43" s="26" t="str">
        <f t="shared" ca="1" si="17"/>
        <v>CANCEL</v>
      </c>
      <c r="C43" s="26" t="str">
        <f t="shared" ca="1" si="17"/>
        <v>CANCEL</v>
      </c>
      <c r="D43" s="26" t="str">
        <f t="shared" ca="1" si="17"/>
        <v>CANCEL</v>
      </c>
      <c r="E43" s="26" t="str">
        <f t="shared" ca="1" si="17"/>
        <v>CANCEL</v>
      </c>
      <c r="F43" s="26" t="str">
        <f t="shared" ca="1" si="17"/>
        <v>STOP</v>
      </c>
      <c r="G43" s="26" t="str">
        <f t="shared" ca="1" si="17"/>
        <v xml:space="preserve"> </v>
      </c>
      <c r="H43" s="26" t="str">
        <f t="shared" ca="1" si="17"/>
        <v xml:space="preserve"> </v>
      </c>
      <c r="I43" s="26" t="str">
        <f t="shared" ca="1" si="18"/>
        <v xml:space="preserve"> </v>
      </c>
      <c r="J43" s="26" t="str">
        <f t="shared" ca="1" si="18"/>
        <v xml:space="preserve"> </v>
      </c>
      <c r="K43" s="26" t="str">
        <f t="shared" ca="1" si="18"/>
        <v xml:space="preserve"> </v>
      </c>
    </row>
    <row r="44" spans="1:11" x14ac:dyDescent="0.25">
      <c r="A44" s="23" t="str">
        <f t="shared" ca="1" si="13"/>
        <v>YES</v>
      </c>
      <c r="B44" s="26" t="str">
        <f t="shared" ca="1" si="17"/>
        <v>CANCEL</v>
      </c>
      <c r="C44" s="26" t="str">
        <f t="shared" ca="1" si="17"/>
        <v>BEGIN</v>
      </c>
      <c r="D44" s="26" t="str">
        <f t="shared" ca="1" si="17"/>
        <v>CANCEL</v>
      </c>
      <c r="E44" s="26" t="str">
        <f t="shared" ca="1" si="17"/>
        <v>BEGIN</v>
      </c>
      <c r="F44" s="26" t="str">
        <f t="shared" ca="1" si="17"/>
        <v>YES</v>
      </c>
      <c r="G44" s="26" t="str">
        <f t="shared" ca="1" si="17"/>
        <v xml:space="preserve"> </v>
      </c>
      <c r="H44" s="26" t="str">
        <f t="shared" ca="1" si="17"/>
        <v xml:space="preserve"> </v>
      </c>
      <c r="I44" s="26" t="str">
        <f t="shared" ca="1" si="18"/>
        <v xml:space="preserve"> </v>
      </c>
      <c r="J44" s="26" t="str">
        <f t="shared" ca="1" si="18"/>
        <v xml:space="preserve"> </v>
      </c>
      <c r="K44" s="26" t="str">
        <f t="shared" ca="1" si="18"/>
        <v xml:space="preserve"> </v>
      </c>
    </row>
    <row r="45" spans="1:11" x14ac:dyDescent="0.25">
      <c r="A45" s="23" t="str">
        <f t="shared" ca="1" si="13"/>
        <v>YES</v>
      </c>
      <c r="B45" s="26" t="str">
        <f t="shared" ca="1" si="17"/>
        <v>CANCEL</v>
      </c>
      <c r="C45" s="26" t="str">
        <f t="shared" ca="1" si="17"/>
        <v>BEGIN</v>
      </c>
      <c r="D45" s="26" t="str">
        <f t="shared" ca="1" si="17"/>
        <v>CANCEL</v>
      </c>
      <c r="E45" s="26" t="str">
        <f t="shared" ca="1" si="17"/>
        <v>BEGIN</v>
      </c>
      <c r="F45" s="26" t="str">
        <f t="shared" ca="1" si="17"/>
        <v>STOP</v>
      </c>
      <c r="G45" s="26" t="str">
        <f t="shared" ca="1" si="17"/>
        <v xml:space="preserve"> </v>
      </c>
      <c r="H45" s="26" t="str">
        <f t="shared" ca="1" si="17"/>
        <v xml:space="preserve"> </v>
      </c>
      <c r="I45" s="26" t="str">
        <f t="shared" ca="1" si="18"/>
        <v xml:space="preserve"> </v>
      </c>
      <c r="J45" s="26" t="str">
        <f t="shared" ca="1" si="18"/>
        <v xml:space="preserve"> </v>
      </c>
      <c r="K45" s="26" t="str">
        <f t="shared" ca="1" si="18"/>
        <v xml:space="preserve"> </v>
      </c>
    </row>
    <row r="46" spans="1:11" x14ac:dyDescent="0.25">
      <c r="A46" s="23" t="str">
        <f t="shared" ca="1" si="13"/>
        <v>YES</v>
      </c>
      <c r="B46" s="26" t="str">
        <f t="shared" ca="1" si="17"/>
        <v>CANCEL</v>
      </c>
      <c r="C46" s="26" t="str">
        <f t="shared" ca="1" si="17"/>
        <v>BEGIN</v>
      </c>
      <c r="D46" s="26" t="str">
        <f t="shared" ca="1" si="17"/>
        <v>CANCEL</v>
      </c>
      <c r="E46" s="26" t="str">
        <f t="shared" ca="1" si="17"/>
        <v>CANCEL</v>
      </c>
      <c r="F46" s="26" t="str">
        <f t="shared" ca="1" si="17"/>
        <v>STOP</v>
      </c>
      <c r="G46" s="26" t="str">
        <f t="shared" ca="1" si="17"/>
        <v xml:space="preserve"> </v>
      </c>
      <c r="H46" s="26" t="str">
        <f t="shared" ca="1" si="17"/>
        <v xml:space="preserve"> </v>
      </c>
      <c r="I46" s="26" t="str">
        <f t="shared" ca="1" si="18"/>
        <v xml:space="preserve"> </v>
      </c>
      <c r="J46" s="26" t="str">
        <f t="shared" ca="1" si="18"/>
        <v xml:space="preserve"> </v>
      </c>
      <c r="K46" s="26" t="str">
        <f t="shared" ca="1" si="18"/>
        <v xml:space="preserve"> </v>
      </c>
    </row>
    <row r="47" spans="1:11" x14ac:dyDescent="0.25">
      <c r="A47" s="23" t="str">
        <f t="shared" ca="1" si="13"/>
        <v>YES</v>
      </c>
      <c r="B47" s="26" t="str">
        <f t="shared" ca="1" si="17"/>
        <v>CANCEL</v>
      </c>
      <c r="C47" s="26" t="str">
        <f t="shared" ca="1" si="17"/>
        <v>BEGIN</v>
      </c>
      <c r="D47" s="26" t="str">
        <f t="shared" ca="1" si="17"/>
        <v>CANCEL</v>
      </c>
      <c r="E47" s="26" t="str">
        <f t="shared" ca="1" si="17"/>
        <v>BEGIN</v>
      </c>
      <c r="F47" s="26" t="str">
        <f t="shared" ca="1" si="17"/>
        <v>STOP</v>
      </c>
      <c r="G47" s="26" t="str">
        <f t="shared" ca="1" si="17"/>
        <v xml:space="preserve"> </v>
      </c>
      <c r="H47" s="26" t="str">
        <f t="shared" ca="1" si="17"/>
        <v xml:space="preserve"> </v>
      </c>
      <c r="I47" s="26" t="str">
        <f t="shared" ca="1" si="18"/>
        <v xml:space="preserve"> </v>
      </c>
      <c r="J47" s="26" t="str">
        <f t="shared" ca="1" si="18"/>
        <v xml:space="preserve"> </v>
      </c>
      <c r="K47" s="26" t="str">
        <f t="shared" ca="1" si="18"/>
        <v xml:space="preserve"> </v>
      </c>
    </row>
    <row r="48" spans="1:11" x14ac:dyDescent="0.25">
      <c r="A48" s="23" t="str">
        <f t="shared" ca="1" si="13"/>
        <v>YES</v>
      </c>
      <c r="B48" s="26" t="str">
        <f t="shared" ca="1" si="17"/>
        <v>BEGIN</v>
      </c>
      <c r="C48" s="26" t="str">
        <f t="shared" ca="1" si="17"/>
        <v>BEGIN</v>
      </c>
      <c r="D48" s="26" t="str">
        <f t="shared" ca="1" si="17"/>
        <v>CANCEL</v>
      </c>
      <c r="E48" s="26" t="str">
        <f t="shared" ca="1" si="17"/>
        <v>BEGIN</v>
      </c>
      <c r="F48" s="26" t="str">
        <f t="shared" ca="1" si="17"/>
        <v>STOP</v>
      </c>
      <c r="G48" s="26" t="str">
        <f t="shared" ca="1" si="17"/>
        <v xml:space="preserve"> </v>
      </c>
      <c r="H48" s="26" t="str">
        <f t="shared" ca="1" si="17"/>
        <v xml:space="preserve"> </v>
      </c>
      <c r="I48" s="26" t="str">
        <f t="shared" ca="1" si="18"/>
        <v xml:space="preserve"> </v>
      </c>
      <c r="J48" s="26" t="str">
        <f t="shared" ca="1" si="18"/>
        <v xml:space="preserve"> </v>
      </c>
      <c r="K48" s="26" t="str">
        <f t="shared" ca="1" si="18"/>
        <v xml:space="preserve"> </v>
      </c>
    </row>
    <row r="49" spans="1:11" ht="15.75" thickBot="1" x14ac:dyDescent="0.3">
      <c r="A49" s="24" t="str">
        <f t="shared" ca="1" si="13"/>
        <v>YES</v>
      </c>
      <c r="B49" s="27" t="str">
        <f t="shared" ca="1" si="17"/>
        <v>CANCEL</v>
      </c>
      <c r="C49" s="27" t="str">
        <f t="shared" ca="1" si="17"/>
        <v>CANCEL</v>
      </c>
      <c r="D49" s="27" t="str">
        <f t="shared" ca="1" si="17"/>
        <v>CANCEL</v>
      </c>
      <c r="E49" s="27" t="str">
        <f t="shared" ca="1" si="17"/>
        <v>CANCEL</v>
      </c>
      <c r="F49" s="27" t="str">
        <f t="shared" ca="1" si="17"/>
        <v>YES</v>
      </c>
      <c r="G49" s="27" t="str">
        <f t="shared" ca="1" si="17"/>
        <v xml:space="preserve"> </v>
      </c>
      <c r="H49" s="27" t="str">
        <f t="shared" ca="1" si="17"/>
        <v xml:space="preserve"> </v>
      </c>
      <c r="I49" s="27" t="str">
        <f t="shared" ca="1" si="18"/>
        <v xml:space="preserve"> </v>
      </c>
      <c r="J49" s="27" t="str">
        <f t="shared" ca="1" si="18"/>
        <v xml:space="preserve"> </v>
      </c>
      <c r="K49" s="27" t="str">
        <f t="shared" ca="1" si="18"/>
        <v xml:space="preserve"> </v>
      </c>
    </row>
    <row r="50" spans="1:11" x14ac:dyDescent="0.25">
      <c r="A50" s="22" t="str">
        <f t="shared" ca="1" si="13"/>
        <v>NO</v>
      </c>
      <c r="B50" s="25" t="str">
        <f t="shared" ca="1" si="17"/>
        <v>NO</v>
      </c>
      <c r="C50" s="25" t="str">
        <f t="shared" ca="1" si="17"/>
        <v>NO</v>
      </c>
      <c r="D50" s="25" t="str">
        <f t="shared" ca="1" si="17"/>
        <v>NO</v>
      </c>
      <c r="E50" s="25" t="str">
        <f t="shared" ca="1" si="17"/>
        <v>NO</v>
      </c>
      <c r="F50" s="25" t="str">
        <f t="shared" ca="1" si="17"/>
        <v>YES</v>
      </c>
      <c r="G50" s="25" t="str">
        <f t="shared" ca="1" si="17"/>
        <v xml:space="preserve"> </v>
      </c>
      <c r="H50" s="25" t="str">
        <f t="shared" ca="1" si="17"/>
        <v xml:space="preserve"> </v>
      </c>
      <c r="I50" s="25" t="str">
        <f t="shared" ca="1" si="18"/>
        <v xml:space="preserve"> </v>
      </c>
      <c r="J50" s="25" t="str">
        <f t="shared" ca="1" si="18"/>
        <v xml:space="preserve"> </v>
      </c>
      <c r="K50" s="25" t="str">
        <f t="shared" ca="1" si="18"/>
        <v xml:space="preserve"> </v>
      </c>
    </row>
    <row r="51" spans="1:11" x14ac:dyDescent="0.25">
      <c r="A51" s="23" t="str">
        <f t="shared" ca="1" si="13"/>
        <v>NO</v>
      </c>
      <c r="B51" s="26" t="str">
        <f t="shared" ca="1" si="17"/>
        <v>CANCEL</v>
      </c>
      <c r="C51" s="26" t="str">
        <f t="shared" ca="1" si="17"/>
        <v>NO</v>
      </c>
      <c r="D51" s="26" t="str">
        <f t="shared" ca="1" si="17"/>
        <v>NO</v>
      </c>
      <c r="E51" s="26" t="str">
        <f t="shared" ca="1" si="17"/>
        <v>NO</v>
      </c>
      <c r="F51" s="26" t="str">
        <f t="shared" ca="1" si="17"/>
        <v>STOP</v>
      </c>
      <c r="G51" s="26" t="str">
        <f t="shared" ca="1" si="17"/>
        <v xml:space="preserve"> </v>
      </c>
      <c r="H51" s="26" t="str">
        <f t="shared" ca="1" si="17"/>
        <v xml:space="preserve"> </v>
      </c>
      <c r="I51" s="26" t="str">
        <f t="shared" ca="1" si="18"/>
        <v xml:space="preserve"> </v>
      </c>
      <c r="J51" s="26" t="str">
        <f t="shared" ca="1" si="18"/>
        <v xml:space="preserve"> </v>
      </c>
      <c r="K51" s="26" t="str">
        <f t="shared" ca="1" si="18"/>
        <v xml:space="preserve"> </v>
      </c>
    </row>
    <row r="52" spans="1:11" x14ac:dyDescent="0.25">
      <c r="A52" s="23" t="str">
        <f t="shared" ca="1" si="13"/>
        <v>NO</v>
      </c>
      <c r="B52" s="26" t="str">
        <f t="shared" ca="1" si="17"/>
        <v>NO</v>
      </c>
      <c r="C52" s="26" t="str">
        <f t="shared" ca="1" si="17"/>
        <v>NO</v>
      </c>
      <c r="D52" s="26" t="str">
        <f t="shared" ca="1" si="17"/>
        <v>NO</v>
      </c>
      <c r="E52" s="26" t="str">
        <f t="shared" ca="1" si="17"/>
        <v>NO</v>
      </c>
      <c r="F52" s="26" t="str">
        <f t="shared" ca="1" si="17"/>
        <v>MODIFY</v>
      </c>
      <c r="G52" s="26" t="str">
        <f t="shared" ca="1" si="17"/>
        <v xml:space="preserve"> </v>
      </c>
      <c r="H52" s="26" t="str">
        <f t="shared" ca="1" si="17"/>
        <v xml:space="preserve"> </v>
      </c>
      <c r="I52" s="26" t="str">
        <f t="shared" ca="1" si="18"/>
        <v xml:space="preserve"> </v>
      </c>
      <c r="J52" s="26" t="str">
        <f t="shared" ca="1" si="18"/>
        <v xml:space="preserve"> </v>
      </c>
      <c r="K52" s="26" t="str">
        <f t="shared" ca="1" si="18"/>
        <v xml:space="preserve"> </v>
      </c>
    </row>
    <row r="53" spans="1:11" x14ac:dyDescent="0.25">
      <c r="A53" s="23" t="str">
        <f t="shared" ca="1" si="13"/>
        <v>NO</v>
      </c>
      <c r="B53" s="26" t="str">
        <f t="shared" ref="B53:H68" ca="1" si="19">IFERROR(INDIRECT("'"&amp;B$5&amp;"'!$M"&amp;ROW(B53)-14)," ")</f>
        <v>STOP</v>
      </c>
      <c r="C53" s="26" t="str">
        <f t="shared" ca="1" si="19"/>
        <v>MODIFY</v>
      </c>
      <c r="D53" s="26" t="str">
        <f t="shared" ca="1" si="19"/>
        <v>NO</v>
      </c>
      <c r="E53" s="26" t="str">
        <f t="shared" ca="1" si="19"/>
        <v>NO</v>
      </c>
      <c r="F53" s="26" t="str">
        <f t="shared" ca="1" si="19"/>
        <v>MODIFY</v>
      </c>
      <c r="G53" s="26" t="str">
        <f t="shared" ca="1" si="19"/>
        <v xml:space="preserve"> </v>
      </c>
      <c r="H53" s="26" t="str">
        <f t="shared" ca="1" si="19"/>
        <v xml:space="preserve"> </v>
      </c>
      <c r="I53" s="26" t="str">
        <f t="shared" ca="1" si="18"/>
        <v xml:space="preserve"> </v>
      </c>
      <c r="J53" s="26" t="str">
        <f t="shared" ca="1" si="18"/>
        <v xml:space="preserve"> </v>
      </c>
      <c r="K53" s="26" t="str">
        <f t="shared" ca="1" si="18"/>
        <v xml:space="preserve"> </v>
      </c>
    </row>
    <row r="54" spans="1:11" x14ac:dyDescent="0.25">
      <c r="A54" s="23" t="str">
        <f t="shared" ca="1" si="13"/>
        <v>NO</v>
      </c>
      <c r="B54" s="26" t="str">
        <f t="shared" ca="1" si="19"/>
        <v>STOP</v>
      </c>
      <c r="C54" s="26" t="str">
        <f t="shared" ca="1" si="19"/>
        <v>CLOSE</v>
      </c>
      <c r="D54" s="26" t="str">
        <f t="shared" ca="1" si="19"/>
        <v>PAUSE</v>
      </c>
      <c r="E54" s="26" t="str">
        <f t="shared" ca="1" si="19"/>
        <v>CLOSE</v>
      </c>
      <c r="F54" s="26" t="str">
        <f t="shared" ca="1" si="19"/>
        <v>START</v>
      </c>
      <c r="G54" s="26" t="str">
        <f t="shared" ca="1" si="19"/>
        <v xml:space="preserve"> </v>
      </c>
      <c r="H54" s="26" t="str">
        <f t="shared" ca="1" si="19"/>
        <v xml:space="preserve"> </v>
      </c>
      <c r="I54" s="26" t="str">
        <f t="shared" ca="1" si="18"/>
        <v xml:space="preserve"> </v>
      </c>
      <c r="J54" s="26" t="str">
        <f t="shared" ca="1" si="18"/>
        <v xml:space="preserve"> </v>
      </c>
      <c r="K54" s="26" t="str">
        <f t="shared" ca="1" si="18"/>
        <v xml:space="preserve"> </v>
      </c>
    </row>
    <row r="55" spans="1:11" x14ac:dyDescent="0.25">
      <c r="A55" s="23" t="str">
        <f t="shared" ca="1" si="13"/>
        <v>NO</v>
      </c>
      <c r="B55" s="26" t="str">
        <f t="shared" ca="1" si="19"/>
        <v>STOP</v>
      </c>
      <c r="C55" s="26" t="str">
        <f t="shared" ca="1" si="19"/>
        <v>NO</v>
      </c>
      <c r="D55" s="26" t="str">
        <f t="shared" ca="1" si="19"/>
        <v>NO</v>
      </c>
      <c r="E55" s="26" t="str">
        <f t="shared" ca="1" si="19"/>
        <v>NO</v>
      </c>
      <c r="F55" s="26" t="str">
        <f t="shared" ca="1" si="19"/>
        <v>CLOSE</v>
      </c>
      <c r="G55" s="26" t="str">
        <f t="shared" ca="1" si="19"/>
        <v xml:space="preserve"> </v>
      </c>
      <c r="H55" s="26" t="str">
        <f t="shared" ca="1" si="19"/>
        <v xml:space="preserve"> </v>
      </c>
      <c r="I55" s="26" t="str">
        <f t="shared" ca="1" si="18"/>
        <v xml:space="preserve"> </v>
      </c>
      <c r="J55" s="26" t="str">
        <f t="shared" ca="1" si="18"/>
        <v xml:space="preserve"> </v>
      </c>
      <c r="K55" s="26" t="str">
        <f t="shared" ca="1" si="18"/>
        <v xml:space="preserve"> </v>
      </c>
    </row>
    <row r="56" spans="1:11" x14ac:dyDescent="0.25">
      <c r="A56" s="23" t="str">
        <f t="shared" ca="1" si="13"/>
        <v>NO</v>
      </c>
      <c r="B56" s="26" t="str">
        <f t="shared" ca="1" si="19"/>
        <v>MODIFY</v>
      </c>
      <c r="C56" s="26" t="str">
        <f t="shared" ca="1" si="19"/>
        <v>MODIFY</v>
      </c>
      <c r="D56" s="26" t="str">
        <f t="shared" ca="1" si="19"/>
        <v>NO</v>
      </c>
      <c r="E56" s="26" t="str">
        <f t="shared" ca="1" si="19"/>
        <v>NO</v>
      </c>
      <c r="F56" s="26" t="str">
        <f t="shared" ca="1" si="19"/>
        <v>OPEN</v>
      </c>
      <c r="G56" s="26" t="str">
        <f t="shared" ca="1" si="19"/>
        <v xml:space="preserve"> </v>
      </c>
      <c r="H56" s="26" t="str">
        <f t="shared" ca="1" si="19"/>
        <v xml:space="preserve"> </v>
      </c>
      <c r="I56" s="26" t="str">
        <f t="shared" ca="1" si="18"/>
        <v xml:space="preserve"> </v>
      </c>
      <c r="J56" s="26" t="str">
        <f t="shared" ca="1" si="18"/>
        <v xml:space="preserve"> </v>
      </c>
      <c r="K56" s="26" t="str">
        <f t="shared" ca="1" si="18"/>
        <v xml:space="preserve"> </v>
      </c>
    </row>
    <row r="57" spans="1:11" x14ac:dyDescent="0.25">
      <c r="A57" s="23" t="str">
        <f t="shared" ca="1" si="13"/>
        <v>NO</v>
      </c>
      <c r="B57" s="26" t="str">
        <f t="shared" ca="1" si="19"/>
        <v>STOP</v>
      </c>
      <c r="C57" s="26" t="str">
        <f t="shared" ca="1" si="19"/>
        <v>CLOSE</v>
      </c>
      <c r="D57" s="26" t="str">
        <f t="shared" ca="1" si="19"/>
        <v>CANCEL</v>
      </c>
      <c r="E57" s="26" t="str">
        <f t="shared" ca="1" si="19"/>
        <v>NO</v>
      </c>
      <c r="F57" s="26" t="str">
        <f t="shared" ca="1" si="19"/>
        <v>CLOSE</v>
      </c>
      <c r="G57" s="26" t="str">
        <f t="shared" ca="1" si="19"/>
        <v xml:space="preserve"> </v>
      </c>
      <c r="H57" s="26" t="str">
        <f t="shared" ca="1" si="19"/>
        <v xml:space="preserve"> </v>
      </c>
      <c r="I57" s="26" t="str">
        <f t="shared" ca="1" si="18"/>
        <v xml:space="preserve"> </v>
      </c>
      <c r="J57" s="26" t="str">
        <f t="shared" ca="1" si="18"/>
        <v xml:space="preserve"> </v>
      </c>
      <c r="K57" s="26" t="str">
        <f t="shared" ca="1" si="18"/>
        <v xml:space="preserve"> </v>
      </c>
    </row>
    <row r="58" spans="1:11" x14ac:dyDescent="0.25">
      <c r="A58" s="23" t="str">
        <f t="shared" ca="1" si="13"/>
        <v>NO</v>
      </c>
      <c r="B58" s="26" t="str">
        <f t="shared" ca="1" si="19"/>
        <v>STOP</v>
      </c>
      <c r="C58" s="26" t="str">
        <f t="shared" ca="1" si="19"/>
        <v>CLOSE</v>
      </c>
      <c r="D58" s="26" t="str">
        <f t="shared" ca="1" si="19"/>
        <v>NO</v>
      </c>
      <c r="E58" s="26" t="str">
        <f t="shared" ca="1" si="19"/>
        <v>NO</v>
      </c>
      <c r="F58" s="26" t="str">
        <f t="shared" ca="1" si="19"/>
        <v>OPEN</v>
      </c>
      <c r="G58" s="26" t="str">
        <f t="shared" ca="1" si="19"/>
        <v xml:space="preserve"> </v>
      </c>
      <c r="H58" s="26" t="str">
        <f t="shared" ca="1" si="19"/>
        <v xml:space="preserve"> </v>
      </c>
      <c r="I58" s="26" t="str">
        <f t="shared" ca="1" si="18"/>
        <v xml:space="preserve"> </v>
      </c>
      <c r="J58" s="26" t="str">
        <f t="shared" ca="1" si="18"/>
        <v xml:space="preserve"> </v>
      </c>
      <c r="K58" s="26" t="str">
        <f t="shared" ca="1" si="18"/>
        <v xml:space="preserve"> </v>
      </c>
    </row>
    <row r="59" spans="1:11" ht="15.75" thickBot="1" x14ac:dyDescent="0.3">
      <c r="A59" s="24" t="str">
        <f t="shared" ca="1" si="13"/>
        <v>NO</v>
      </c>
      <c r="B59" s="27" t="str">
        <f t="shared" ca="1" si="19"/>
        <v>CANCEL</v>
      </c>
      <c r="C59" s="27" t="str">
        <f t="shared" ca="1" si="19"/>
        <v>NO</v>
      </c>
      <c r="D59" s="27" t="str">
        <f t="shared" ca="1" si="19"/>
        <v>NO</v>
      </c>
      <c r="E59" s="27" t="str">
        <f t="shared" ca="1" si="19"/>
        <v>NO</v>
      </c>
      <c r="F59" s="27" t="str">
        <f t="shared" ca="1" si="19"/>
        <v>YES</v>
      </c>
      <c r="G59" s="27" t="str">
        <f t="shared" ca="1" si="19"/>
        <v xml:space="preserve"> </v>
      </c>
      <c r="H59" s="27" t="str">
        <f t="shared" ca="1" si="19"/>
        <v xml:space="preserve"> </v>
      </c>
      <c r="I59" s="27" t="str">
        <f t="shared" ca="1" si="18"/>
        <v xml:space="preserve"> </v>
      </c>
      <c r="J59" s="27" t="str">
        <f t="shared" ca="1" si="18"/>
        <v xml:space="preserve"> </v>
      </c>
      <c r="K59" s="27" t="str">
        <f t="shared" ca="1" si="18"/>
        <v xml:space="preserve"> </v>
      </c>
    </row>
    <row r="60" spans="1:11" x14ac:dyDescent="0.25">
      <c r="A60" s="22" t="str">
        <f t="shared" ca="1" si="13"/>
        <v>START</v>
      </c>
      <c r="B60" s="25" t="str">
        <f t="shared" ca="1" si="19"/>
        <v>STOP</v>
      </c>
      <c r="C60" s="25" t="str">
        <f t="shared" ca="1" si="19"/>
        <v>CLOSE</v>
      </c>
      <c r="D60" s="25" t="str">
        <f t="shared" ca="1" si="19"/>
        <v>START</v>
      </c>
      <c r="E60" s="25" t="str">
        <f t="shared" ca="1" si="19"/>
        <v>CLOSE</v>
      </c>
      <c r="F60" s="25" t="str">
        <f t="shared" ca="1" si="19"/>
        <v>START</v>
      </c>
      <c r="G60" s="25" t="str">
        <f t="shared" ca="1" si="19"/>
        <v xml:space="preserve"> </v>
      </c>
      <c r="H60" s="25" t="str">
        <f t="shared" ca="1" si="19"/>
        <v xml:space="preserve"> </v>
      </c>
      <c r="I60" s="25" t="str">
        <f t="shared" ca="1" si="18"/>
        <v xml:space="preserve"> </v>
      </c>
      <c r="J60" s="25" t="str">
        <f t="shared" ca="1" si="18"/>
        <v xml:space="preserve"> </v>
      </c>
      <c r="K60" s="25" t="str">
        <f t="shared" ca="1" si="18"/>
        <v xml:space="preserve"> </v>
      </c>
    </row>
    <row r="61" spans="1:11" x14ac:dyDescent="0.25">
      <c r="A61" s="23" t="str">
        <f t="shared" ca="1" si="13"/>
        <v>START</v>
      </c>
      <c r="B61" s="26" t="str">
        <f t="shared" ca="1" si="19"/>
        <v>STOP</v>
      </c>
      <c r="C61" s="26" t="str">
        <f t="shared" ca="1" si="19"/>
        <v>PAUSE</v>
      </c>
      <c r="D61" s="26" t="str">
        <f t="shared" ca="1" si="19"/>
        <v>PAUSE</v>
      </c>
      <c r="E61" s="26" t="str">
        <f t="shared" ca="1" si="19"/>
        <v>PAUSE</v>
      </c>
      <c r="F61" s="26" t="str">
        <f t="shared" ca="1" si="19"/>
        <v>STOP</v>
      </c>
      <c r="G61" s="26" t="str">
        <f t="shared" ca="1" si="19"/>
        <v xml:space="preserve"> </v>
      </c>
      <c r="H61" s="26" t="str">
        <f t="shared" ca="1" si="19"/>
        <v xml:space="preserve"> </v>
      </c>
      <c r="I61" s="26" t="str">
        <f t="shared" ca="1" si="18"/>
        <v xml:space="preserve"> </v>
      </c>
      <c r="J61" s="26" t="str">
        <f t="shared" ca="1" si="18"/>
        <v xml:space="preserve"> </v>
      </c>
      <c r="K61" s="26" t="str">
        <f t="shared" ca="1" si="18"/>
        <v xml:space="preserve"> </v>
      </c>
    </row>
    <row r="62" spans="1:11" x14ac:dyDescent="0.25">
      <c r="A62" s="23" t="str">
        <f t="shared" ca="1" si="13"/>
        <v>START</v>
      </c>
      <c r="B62" s="26" t="str">
        <f t="shared" ca="1" si="19"/>
        <v>STOP</v>
      </c>
      <c r="C62" s="26" t="str">
        <f t="shared" ca="1" si="19"/>
        <v>STOP</v>
      </c>
      <c r="D62" s="26" t="str">
        <f t="shared" ca="1" si="19"/>
        <v>START</v>
      </c>
      <c r="E62" s="26" t="str">
        <f t="shared" ca="1" si="19"/>
        <v>STOP</v>
      </c>
      <c r="F62" s="26" t="str">
        <f t="shared" ca="1" si="19"/>
        <v>START</v>
      </c>
      <c r="G62" s="26" t="str">
        <f t="shared" ca="1" si="19"/>
        <v xml:space="preserve"> </v>
      </c>
      <c r="H62" s="26" t="str">
        <f t="shared" ca="1" si="19"/>
        <v xml:space="preserve"> </v>
      </c>
      <c r="I62" s="26" t="str">
        <f t="shared" ca="1" si="18"/>
        <v xml:space="preserve"> </v>
      </c>
      <c r="J62" s="26" t="str">
        <f t="shared" ca="1" si="18"/>
        <v xml:space="preserve"> </v>
      </c>
      <c r="K62" s="26" t="str">
        <f t="shared" ca="1" si="18"/>
        <v xml:space="preserve"> </v>
      </c>
    </row>
    <row r="63" spans="1:11" x14ac:dyDescent="0.25">
      <c r="A63" s="23" t="str">
        <f t="shared" ca="1" si="13"/>
        <v>START</v>
      </c>
      <c r="B63" s="26" t="str">
        <f t="shared" ca="1" si="19"/>
        <v>STOP</v>
      </c>
      <c r="C63" s="26" t="str">
        <f t="shared" ca="1" si="19"/>
        <v>PAUSE</v>
      </c>
      <c r="D63" s="26" t="str">
        <f t="shared" ca="1" si="19"/>
        <v>START</v>
      </c>
      <c r="E63" s="26" t="str">
        <f t="shared" ca="1" si="19"/>
        <v>PAUSE</v>
      </c>
      <c r="F63" s="26" t="str">
        <f t="shared" ca="1" si="19"/>
        <v>STOP</v>
      </c>
      <c r="G63" s="26" t="str">
        <f t="shared" ca="1" si="19"/>
        <v xml:space="preserve"> </v>
      </c>
      <c r="H63" s="26" t="str">
        <f t="shared" ca="1" si="19"/>
        <v xml:space="preserve"> </v>
      </c>
      <c r="I63" s="26" t="str">
        <f t="shared" ca="1" si="18"/>
        <v xml:space="preserve"> </v>
      </c>
      <c r="J63" s="26" t="str">
        <f t="shared" ca="1" si="18"/>
        <v xml:space="preserve"> </v>
      </c>
      <c r="K63" s="26" t="str">
        <f t="shared" ca="1" si="18"/>
        <v xml:space="preserve"> </v>
      </c>
    </row>
    <row r="64" spans="1:11" x14ac:dyDescent="0.25">
      <c r="A64" s="23" t="str">
        <f t="shared" ca="1" si="13"/>
        <v>START</v>
      </c>
      <c r="B64" s="26" t="str">
        <f t="shared" ca="1" si="19"/>
        <v>MODIFY</v>
      </c>
      <c r="C64" s="26" t="str">
        <f t="shared" ca="1" si="19"/>
        <v>MODIFY</v>
      </c>
      <c r="D64" s="26" t="str">
        <f t="shared" ca="1" si="19"/>
        <v>PAUSE</v>
      </c>
      <c r="E64" s="26" t="str">
        <f t="shared" ca="1" si="19"/>
        <v>PAUSE</v>
      </c>
      <c r="F64" s="26" t="str">
        <f t="shared" ca="1" si="19"/>
        <v>STOP</v>
      </c>
      <c r="G64" s="26" t="str">
        <f t="shared" ca="1" si="19"/>
        <v xml:space="preserve"> </v>
      </c>
      <c r="H64" s="26" t="str">
        <f t="shared" ca="1" si="19"/>
        <v xml:space="preserve"> </v>
      </c>
      <c r="I64" s="26" t="str">
        <f t="shared" ca="1" si="18"/>
        <v xml:space="preserve"> </v>
      </c>
      <c r="J64" s="26" t="str">
        <f t="shared" ca="1" si="18"/>
        <v xml:space="preserve"> </v>
      </c>
      <c r="K64" s="26" t="str">
        <f t="shared" ca="1" si="18"/>
        <v xml:space="preserve"> </v>
      </c>
    </row>
    <row r="65" spans="1:11" x14ac:dyDescent="0.25">
      <c r="A65" s="23" t="str">
        <f t="shared" ca="1" si="13"/>
        <v>START</v>
      </c>
      <c r="B65" s="26" t="str">
        <f t="shared" ca="1" si="19"/>
        <v>STOP</v>
      </c>
      <c r="C65" s="26" t="str">
        <f t="shared" ca="1" si="19"/>
        <v>PAUSE</v>
      </c>
      <c r="D65" s="26" t="str">
        <f t="shared" ca="1" si="19"/>
        <v>CANCEL</v>
      </c>
      <c r="E65" s="26" t="str">
        <f t="shared" ca="1" si="19"/>
        <v>PAUSE</v>
      </c>
      <c r="F65" s="26" t="str">
        <f t="shared" ca="1" si="19"/>
        <v>START</v>
      </c>
      <c r="G65" s="26" t="str">
        <f t="shared" ca="1" si="19"/>
        <v xml:space="preserve"> </v>
      </c>
      <c r="H65" s="26" t="str">
        <f t="shared" ca="1" si="19"/>
        <v xml:space="preserve"> </v>
      </c>
      <c r="I65" s="26" t="str">
        <f t="shared" ca="1" si="18"/>
        <v xml:space="preserve"> </v>
      </c>
      <c r="J65" s="26" t="str">
        <f t="shared" ca="1" si="18"/>
        <v xml:space="preserve"> </v>
      </c>
      <c r="K65" s="26" t="str">
        <f t="shared" ca="1" si="18"/>
        <v xml:space="preserve"> </v>
      </c>
    </row>
    <row r="66" spans="1:11" x14ac:dyDescent="0.25">
      <c r="A66" s="23" t="str">
        <f t="shared" ca="1" si="13"/>
        <v>START</v>
      </c>
      <c r="B66" s="26" t="str">
        <f t="shared" ca="1" si="19"/>
        <v>STOP</v>
      </c>
      <c r="C66" s="26" t="str">
        <f t="shared" ca="1" si="19"/>
        <v>PAUSE</v>
      </c>
      <c r="D66" s="26" t="str">
        <f t="shared" ca="1" si="19"/>
        <v>PAUSE</v>
      </c>
      <c r="E66" s="26" t="str">
        <f t="shared" ca="1" si="19"/>
        <v>CLOSE</v>
      </c>
      <c r="F66" s="26" t="str">
        <f t="shared" ca="1" si="19"/>
        <v>START</v>
      </c>
      <c r="G66" s="26" t="str">
        <f t="shared" ca="1" si="19"/>
        <v xml:space="preserve"> </v>
      </c>
      <c r="H66" s="26" t="str">
        <f t="shared" ca="1" si="19"/>
        <v xml:space="preserve"> </v>
      </c>
      <c r="I66" s="26" t="str">
        <f t="shared" ca="1" si="18"/>
        <v xml:space="preserve"> </v>
      </c>
      <c r="J66" s="26" t="str">
        <f t="shared" ca="1" si="18"/>
        <v xml:space="preserve"> </v>
      </c>
      <c r="K66" s="26" t="str">
        <f t="shared" ca="1" si="18"/>
        <v xml:space="preserve"> </v>
      </c>
    </row>
    <row r="67" spans="1:11" x14ac:dyDescent="0.25">
      <c r="A67" s="23" t="str">
        <f t="shared" ca="1" si="13"/>
        <v>START</v>
      </c>
      <c r="B67" s="26" t="str">
        <f t="shared" ca="1" si="19"/>
        <v>STOP</v>
      </c>
      <c r="C67" s="26" t="str">
        <f t="shared" ca="1" si="19"/>
        <v>PAUSE</v>
      </c>
      <c r="D67" s="26" t="str">
        <f t="shared" ca="1" si="19"/>
        <v>CANCEL</v>
      </c>
      <c r="E67" s="26" t="str">
        <f t="shared" ca="1" si="19"/>
        <v>PAUSE</v>
      </c>
      <c r="F67" s="26" t="str">
        <f t="shared" ca="1" si="19"/>
        <v>START</v>
      </c>
      <c r="G67" s="26" t="str">
        <f t="shared" ca="1" si="19"/>
        <v xml:space="preserve"> </v>
      </c>
      <c r="H67" s="26" t="str">
        <f t="shared" ca="1" si="19"/>
        <v xml:space="preserve"> </v>
      </c>
      <c r="I67" s="26" t="str">
        <f t="shared" ca="1" si="18"/>
        <v xml:space="preserve"> </v>
      </c>
      <c r="J67" s="26" t="str">
        <f t="shared" ca="1" si="18"/>
        <v xml:space="preserve"> </v>
      </c>
      <c r="K67" s="26" t="str">
        <f t="shared" ca="1" si="18"/>
        <v xml:space="preserve"> </v>
      </c>
    </row>
    <row r="68" spans="1:11" x14ac:dyDescent="0.25">
      <c r="A68" s="23" t="str">
        <f t="shared" ca="1" si="13"/>
        <v>START</v>
      </c>
      <c r="B68" s="26" t="str">
        <f t="shared" ca="1" si="19"/>
        <v>STOP</v>
      </c>
      <c r="C68" s="26" t="str">
        <f t="shared" ca="1" si="19"/>
        <v>PAUSE</v>
      </c>
      <c r="D68" s="26" t="str">
        <f t="shared" ca="1" si="19"/>
        <v>PAUSE</v>
      </c>
      <c r="E68" s="26" t="str">
        <f t="shared" ca="1" si="19"/>
        <v>PAUSE</v>
      </c>
      <c r="F68" s="26" t="str">
        <f t="shared" ca="1" si="19"/>
        <v>STOP</v>
      </c>
      <c r="G68" s="26" t="str">
        <f t="shared" ca="1" si="19"/>
        <v xml:space="preserve"> </v>
      </c>
      <c r="H68" s="26" t="str">
        <f t="shared" ca="1" si="19"/>
        <v xml:space="preserve"> </v>
      </c>
      <c r="I68" s="26" t="str">
        <f t="shared" ca="1" si="18"/>
        <v xml:space="preserve"> </v>
      </c>
      <c r="J68" s="26" t="str">
        <f t="shared" ca="1" si="18"/>
        <v xml:space="preserve"> </v>
      </c>
      <c r="K68" s="26" t="str">
        <f t="shared" ca="1" si="18"/>
        <v xml:space="preserve"> </v>
      </c>
    </row>
    <row r="69" spans="1:11" ht="15.75" thickBot="1" x14ac:dyDescent="0.3">
      <c r="A69" s="24" t="str">
        <f t="shared" ca="1" si="13"/>
        <v>START</v>
      </c>
      <c r="B69" s="27" t="str">
        <f t="shared" ref="B69:H84" ca="1" si="20">IFERROR(INDIRECT("'"&amp;B$5&amp;"'!$M"&amp;ROW(B69)-14)," ")</f>
        <v>STOP</v>
      </c>
      <c r="C69" s="27" t="str">
        <f t="shared" ca="1" si="20"/>
        <v>MODIFY</v>
      </c>
      <c r="D69" s="27" t="str">
        <f t="shared" ca="1" si="20"/>
        <v>PAUSE</v>
      </c>
      <c r="E69" s="27" t="str">
        <f t="shared" ca="1" si="20"/>
        <v>PAUSE</v>
      </c>
      <c r="F69" s="27" t="str">
        <f t="shared" ca="1" si="20"/>
        <v>STOP</v>
      </c>
      <c r="G69" s="27" t="str">
        <f t="shared" ca="1" si="20"/>
        <v xml:space="preserve"> </v>
      </c>
      <c r="H69" s="27" t="str">
        <f t="shared" ca="1" si="20"/>
        <v xml:space="preserve"> </v>
      </c>
      <c r="I69" s="27" t="str">
        <f t="shared" ca="1" si="18"/>
        <v xml:space="preserve"> </v>
      </c>
      <c r="J69" s="27" t="str">
        <f t="shared" ca="1" si="18"/>
        <v xml:space="preserve"> </v>
      </c>
      <c r="K69" s="27" t="str">
        <f t="shared" ca="1" si="18"/>
        <v xml:space="preserve"> </v>
      </c>
    </row>
    <row r="70" spans="1:11" x14ac:dyDescent="0.25">
      <c r="A70" s="22" t="str">
        <f t="shared" ca="1" si="13"/>
        <v>STOP</v>
      </c>
      <c r="B70" s="25" t="str">
        <f t="shared" ca="1" si="20"/>
        <v>MODIFY</v>
      </c>
      <c r="C70" s="25" t="str">
        <f t="shared" ca="1" si="20"/>
        <v>CLOSE</v>
      </c>
      <c r="D70" s="25" t="str">
        <f t="shared" ca="1" si="20"/>
        <v>PAUSE</v>
      </c>
      <c r="E70" s="25" t="str">
        <f t="shared" ca="1" si="20"/>
        <v>CLOSE</v>
      </c>
      <c r="F70" s="25" t="str">
        <f t="shared" ca="1" si="20"/>
        <v>OPEN</v>
      </c>
      <c r="G70" s="25" t="str">
        <f t="shared" ca="1" si="20"/>
        <v xml:space="preserve"> </v>
      </c>
      <c r="H70" s="25" t="str">
        <f t="shared" ca="1" si="20"/>
        <v xml:space="preserve"> </v>
      </c>
      <c r="I70" s="25" t="str">
        <f t="shared" ca="1" si="18"/>
        <v xml:space="preserve"> </v>
      </c>
      <c r="J70" s="25" t="str">
        <f t="shared" ca="1" si="18"/>
        <v xml:space="preserve"> </v>
      </c>
      <c r="K70" s="25" t="str">
        <f t="shared" ca="1" si="18"/>
        <v xml:space="preserve"> </v>
      </c>
    </row>
    <row r="71" spans="1:11" x14ac:dyDescent="0.25">
      <c r="A71" s="23" t="str">
        <f t="shared" ca="1" si="13"/>
        <v>STOP</v>
      </c>
      <c r="B71" s="26" t="str">
        <f t="shared" ca="1" si="20"/>
        <v>STOP</v>
      </c>
      <c r="C71" s="26" t="str">
        <f t="shared" ca="1" si="20"/>
        <v>PAUSE</v>
      </c>
      <c r="D71" s="26" t="str">
        <f t="shared" ca="1" si="20"/>
        <v>PAUSE</v>
      </c>
      <c r="E71" s="26" t="str">
        <f t="shared" ca="1" si="20"/>
        <v>PAUSE</v>
      </c>
      <c r="F71" s="26" t="str">
        <f t="shared" ca="1" si="20"/>
        <v>STOP</v>
      </c>
      <c r="G71" s="26" t="str">
        <f t="shared" ca="1" si="20"/>
        <v xml:space="preserve"> </v>
      </c>
      <c r="H71" s="26" t="str">
        <f t="shared" ca="1" si="20"/>
        <v xml:space="preserve"> </v>
      </c>
      <c r="I71" s="26" t="str">
        <f t="shared" ca="1" si="18"/>
        <v xml:space="preserve"> </v>
      </c>
      <c r="J71" s="26" t="str">
        <f t="shared" ca="1" si="18"/>
        <v xml:space="preserve"> </v>
      </c>
      <c r="K71" s="26" t="str">
        <f t="shared" ca="1" si="18"/>
        <v xml:space="preserve"> </v>
      </c>
    </row>
    <row r="72" spans="1:11" x14ac:dyDescent="0.25">
      <c r="A72" s="23" t="str">
        <f t="shared" ca="1" si="13"/>
        <v>STOP</v>
      </c>
      <c r="B72" s="26" t="str">
        <f t="shared" ca="1" si="20"/>
        <v>STOP</v>
      </c>
      <c r="C72" s="26" t="str">
        <f t="shared" ca="1" si="20"/>
        <v>STOP</v>
      </c>
      <c r="D72" s="26" t="str">
        <f t="shared" ca="1" si="20"/>
        <v>START</v>
      </c>
      <c r="E72" s="26" t="str">
        <f t="shared" ca="1" si="20"/>
        <v>START</v>
      </c>
      <c r="F72" s="26" t="str">
        <f t="shared" ca="1" si="20"/>
        <v>STOP</v>
      </c>
      <c r="G72" s="26" t="str">
        <f t="shared" ca="1" si="20"/>
        <v xml:space="preserve"> </v>
      </c>
      <c r="H72" s="26" t="str">
        <f t="shared" ca="1" si="20"/>
        <v xml:space="preserve"> </v>
      </c>
      <c r="I72" s="26" t="str">
        <f t="shared" ca="1" si="18"/>
        <v xml:space="preserve"> </v>
      </c>
      <c r="J72" s="26" t="str">
        <f t="shared" ca="1" si="18"/>
        <v xml:space="preserve"> </v>
      </c>
      <c r="K72" s="26" t="str">
        <f t="shared" ca="1" si="18"/>
        <v xml:space="preserve"> </v>
      </c>
    </row>
    <row r="73" spans="1:11" x14ac:dyDescent="0.25">
      <c r="A73" s="23" t="str">
        <f t="shared" ca="1" si="13"/>
        <v>STOP</v>
      </c>
      <c r="B73" s="26" t="str">
        <f t="shared" ca="1" si="20"/>
        <v>STOP</v>
      </c>
      <c r="C73" s="26" t="str">
        <f t="shared" ca="1" si="20"/>
        <v>STOP</v>
      </c>
      <c r="D73" s="26" t="str">
        <f t="shared" ca="1" si="20"/>
        <v>START</v>
      </c>
      <c r="E73" s="26" t="str">
        <f t="shared" ca="1" si="20"/>
        <v>STOP</v>
      </c>
      <c r="F73" s="26" t="str">
        <f t="shared" ca="1" si="20"/>
        <v>STOP</v>
      </c>
      <c r="G73" s="26" t="str">
        <f t="shared" ca="1" si="20"/>
        <v xml:space="preserve"> </v>
      </c>
      <c r="H73" s="26" t="str">
        <f t="shared" ca="1" si="20"/>
        <v xml:space="preserve"> </v>
      </c>
      <c r="I73" s="26" t="str">
        <f t="shared" ca="1" si="18"/>
        <v xml:space="preserve"> </v>
      </c>
      <c r="J73" s="26" t="str">
        <f t="shared" ca="1" si="18"/>
        <v xml:space="preserve"> </v>
      </c>
      <c r="K73" s="26" t="str">
        <f t="shared" ca="1" si="18"/>
        <v xml:space="preserve"> </v>
      </c>
    </row>
    <row r="74" spans="1:11" x14ac:dyDescent="0.25">
      <c r="A74" s="23" t="str">
        <f t="shared" ca="1" si="13"/>
        <v>STOP</v>
      </c>
      <c r="B74" s="26" t="str">
        <f t="shared" ca="1" si="20"/>
        <v>STOP</v>
      </c>
      <c r="C74" s="26" t="str">
        <f t="shared" ca="1" si="20"/>
        <v>STOP</v>
      </c>
      <c r="D74" s="26" t="str">
        <f t="shared" ca="1" si="20"/>
        <v>PAUSE</v>
      </c>
      <c r="E74" s="26" t="str">
        <f t="shared" ca="1" si="20"/>
        <v>PAUSE</v>
      </c>
      <c r="F74" s="26" t="str">
        <f t="shared" ca="1" si="20"/>
        <v>STOP</v>
      </c>
      <c r="G74" s="26" t="str">
        <f t="shared" ca="1" si="20"/>
        <v xml:space="preserve"> </v>
      </c>
      <c r="H74" s="26" t="str">
        <f t="shared" ca="1" si="20"/>
        <v xml:space="preserve"> </v>
      </c>
      <c r="I74" s="26" t="str">
        <f t="shared" ca="1" si="18"/>
        <v xml:space="preserve"> </v>
      </c>
      <c r="J74" s="26" t="str">
        <f t="shared" ca="1" si="18"/>
        <v xml:space="preserve"> </v>
      </c>
      <c r="K74" s="26" t="str">
        <f t="shared" ca="1" si="18"/>
        <v xml:space="preserve"> </v>
      </c>
    </row>
    <row r="75" spans="1:11" x14ac:dyDescent="0.25">
      <c r="A75" s="23" t="str">
        <f t="shared" ca="1" si="13"/>
        <v>STOP</v>
      </c>
      <c r="B75" s="26" t="str">
        <f t="shared" ca="1" si="20"/>
        <v>STOP</v>
      </c>
      <c r="C75" s="26" t="str">
        <f t="shared" ca="1" si="20"/>
        <v>PAUSE</v>
      </c>
      <c r="D75" s="26" t="str">
        <f t="shared" ca="1" si="20"/>
        <v>PAUSE</v>
      </c>
      <c r="E75" s="26" t="str">
        <f t="shared" ca="1" si="20"/>
        <v>PAUSE</v>
      </c>
      <c r="F75" s="26" t="str">
        <f t="shared" ca="1" si="20"/>
        <v>START</v>
      </c>
      <c r="G75" s="26" t="str">
        <f t="shared" ca="1" si="20"/>
        <v xml:space="preserve"> </v>
      </c>
      <c r="H75" s="26" t="str">
        <f t="shared" ca="1" si="20"/>
        <v xml:space="preserve"> </v>
      </c>
      <c r="I75" s="26" t="str">
        <f t="shared" ca="1" si="18"/>
        <v xml:space="preserve"> </v>
      </c>
      <c r="J75" s="26" t="str">
        <f t="shared" ca="1" si="18"/>
        <v xml:space="preserve"> </v>
      </c>
      <c r="K75" s="26" t="str">
        <f t="shared" ca="1" si="18"/>
        <v xml:space="preserve"> </v>
      </c>
    </row>
    <row r="76" spans="1:11" x14ac:dyDescent="0.25">
      <c r="A76" s="23" t="str">
        <f t="shared" ca="1" si="13"/>
        <v>STOP</v>
      </c>
      <c r="B76" s="26" t="str">
        <f t="shared" ca="1" si="20"/>
        <v>STOP</v>
      </c>
      <c r="C76" s="26" t="str">
        <f t="shared" ca="1" si="20"/>
        <v>CLOSE</v>
      </c>
      <c r="D76" s="26" t="str">
        <f t="shared" ca="1" si="20"/>
        <v>STOP</v>
      </c>
      <c r="E76" s="26" t="str">
        <f t="shared" ca="1" si="20"/>
        <v>STOP</v>
      </c>
      <c r="F76" s="26" t="str">
        <f t="shared" ca="1" si="20"/>
        <v>STOP</v>
      </c>
      <c r="G76" s="26" t="str">
        <f t="shared" ca="1" si="20"/>
        <v xml:space="preserve"> </v>
      </c>
      <c r="H76" s="26" t="str">
        <f t="shared" ca="1" si="20"/>
        <v xml:space="preserve"> </v>
      </c>
      <c r="I76" s="26" t="str">
        <f t="shared" ca="1" si="18"/>
        <v xml:space="preserve"> </v>
      </c>
      <c r="J76" s="26" t="str">
        <f t="shared" ca="1" si="18"/>
        <v xml:space="preserve"> </v>
      </c>
      <c r="K76" s="26" t="str">
        <f t="shared" ca="1" si="18"/>
        <v xml:space="preserve"> </v>
      </c>
    </row>
    <row r="77" spans="1:11" x14ac:dyDescent="0.25">
      <c r="A77" s="23" t="str">
        <f t="shared" ca="1" si="13"/>
        <v>STOP</v>
      </c>
      <c r="B77" s="26" t="str">
        <f t="shared" ca="1" si="20"/>
        <v>STOP</v>
      </c>
      <c r="C77" s="26" t="str">
        <f t="shared" ca="1" si="20"/>
        <v>CLOSE</v>
      </c>
      <c r="D77" s="26" t="str">
        <f t="shared" ca="1" si="20"/>
        <v>PAUSE</v>
      </c>
      <c r="E77" s="26" t="str">
        <f t="shared" ca="1" si="20"/>
        <v>STOP</v>
      </c>
      <c r="F77" s="26" t="str">
        <f t="shared" ca="1" si="20"/>
        <v>STOP</v>
      </c>
      <c r="G77" s="26" t="str">
        <f t="shared" ca="1" si="20"/>
        <v xml:space="preserve"> </v>
      </c>
      <c r="H77" s="26" t="str">
        <f t="shared" ca="1" si="20"/>
        <v xml:space="preserve"> </v>
      </c>
      <c r="I77" s="26" t="str">
        <f t="shared" ca="1" si="18"/>
        <v xml:space="preserve"> </v>
      </c>
      <c r="J77" s="26" t="str">
        <f t="shared" ca="1" si="18"/>
        <v xml:space="preserve"> </v>
      </c>
      <c r="K77" s="26" t="str">
        <f t="shared" ca="1" si="18"/>
        <v xml:space="preserve"> </v>
      </c>
    </row>
    <row r="78" spans="1:11" x14ac:dyDescent="0.25">
      <c r="A78" s="23" t="str">
        <f t="shared" ca="1" si="13"/>
        <v>STOP</v>
      </c>
      <c r="B78" s="26" t="str">
        <f t="shared" ca="1" si="20"/>
        <v>STOP</v>
      </c>
      <c r="C78" s="26" t="str">
        <f t="shared" ca="1" si="20"/>
        <v>PAUSE</v>
      </c>
      <c r="D78" s="26" t="str">
        <f t="shared" ca="1" si="20"/>
        <v>PAUSE</v>
      </c>
      <c r="E78" s="26" t="str">
        <f t="shared" ca="1" si="20"/>
        <v>PAUSE</v>
      </c>
      <c r="F78" s="26" t="str">
        <f t="shared" ca="1" si="20"/>
        <v>STOP</v>
      </c>
      <c r="G78" s="26" t="str">
        <f t="shared" ca="1" si="20"/>
        <v xml:space="preserve"> </v>
      </c>
      <c r="H78" s="26" t="str">
        <f t="shared" ca="1" si="20"/>
        <v xml:space="preserve"> </v>
      </c>
      <c r="I78" s="26" t="str">
        <f t="shared" ca="1" si="18"/>
        <v xml:space="preserve"> </v>
      </c>
      <c r="J78" s="26" t="str">
        <f t="shared" ca="1" si="18"/>
        <v xml:space="preserve"> </v>
      </c>
      <c r="K78" s="26" t="str">
        <f t="shared" ca="1" si="18"/>
        <v xml:space="preserve"> </v>
      </c>
    </row>
    <row r="79" spans="1:11" ht="15.75" thickBot="1" x14ac:dyDescent="0.3">
      <c r="A79" s="24" t="str">
        <f t="shared" ca="1" si="13"/>
        <v>STOP</v>
      </c>
      <c r="B79" s="27" t="str">
        <f t="shared" ca="1" si="20"/>
        <v>STOP</v>
      </c>
      <c r="C79" s="27" t="str">
        <f t="shared" ca="1" si="20"/>
        <v>PAUSE</v>
      </c>
      <c r="D79" s="27" t="str">
        <f t="shared" ca="1" si="20"/>
        <v>PAUSE</v>
      </c>
      <c r="E79" s="27" t="str">
        <f t="shared" ca="1" si="20"/>
        <v>PAUSE</v>
      </c>
      <c r="F79" s="27" t="str">
        <f t="shared" ca="1" si="20"/>
        <v>STOP</v>
      </c>
      <c r="G79" s="27" t="str">
        <f t="shared" ca="1" si="20"/>
        <v xml:space="preserve"> </v>
      </c>
      <c r="H79" s="27" t="str">
        <f t="shared" ca="1" si="20"/>
        <v xml:space="preserve"> </v>
      </c>
      <c r="I79" s="27" t="str">
        <f t="shared" ca="1" si="18"/>
        <v xml:space="preserve"> </v>
      </c>
      <c r="J79" s="27" t="str">
        <f t="shared" ca="1" si="18"/>
        <v xml:space="preserve"> </v>
      </c>
      <c r="K79" s="27" t="str">
        <f t="shared" ca="1" si="18"/>
        <v xml:space="preserve"> </v>
      </c>
    </row>
    <row r="80" spans="1:11" x14ac:dyDescent="0.25">
      <c r="A80" s="22" t="str">
        <f t="shared" ca="1" si="13"/>
        <v>CANCEL</v>
      </c>
      <c r="B80" s="25" t="str">
        <f t="shared" ca="1" si="20"/>
        <v>CANCEL</v>
      </c>
      <c r="C80" s="25" t="str">
        <f t="shared" ca="1" si="20"/>
        <v>BEGIN</v>
      </c>
      <c r="D80" s="25" t="str">
        <f t="shared" ca="1" si="20"/>
        <v>CANCEL</v>
      </c>
      <c r="E80" s="25" t="str">
        <f t="shared" ca="1" si="20"/>
        <v>BEGIN</v>
      </c>
      <c r="F80" s="25" t="str">
        <f t="shared" ca="1" si="20"/>
        <v>YES</v>
      </c>
      <c r="G80" s="25" t="str">
        <f t="shared" ca="1" si="20"/>
        <v xml:space="preserve"> </v>
      </c>
      <c r="H80" s="25" t="str">
        <f t="shared" ca="1" si="20"/>
        <v xml:space="preserve"> </v>
      </c>
      <c r="I80" s="25" t="str">
        <f t="shared" ca="1" si="18"/>
        <v xml:space="preserve"> </v>
      </c>
      <c r="J80" s="25" t="str">
        <f t="shared" ca="1" si="18"/>
        <v xml:space="preserve"> </v>
      </c>
      <c r="K80" s="25" t="str">
        <f t="shared" ca="1" si="18"/>
        <v xml:space="preserve"> </v>
      </c>
    </row>
    <row r="81" spans="1:11" x14ac:dyDescent="0.25">
      <c r="A81" s="23" t="str">
        <f t="shared" ca="1" si="13"/>
        <v>CANCEL</v>
      </c>
      <c r="B81" s="26" t="str">
        <f t="shared" ca="1" si="20"/>
        <v>BEGIN</v>
      </c>
      <c r="C81" s="26" t="str">
        <f t="shared" ca="1" si="20"/>
        <v>BEGIN</v>
      </c>
      <c r="D81" s="26" t="str">
        <f t="shared" ca="1" si="20"/>
        <v>CANCEL</v>
      </c>
      <c r="E81" s="26" t="str">
        <f t="shared" ca="1" si="20"/>
        <v>CANCEL</v>
      </c>
      <c r="F81" s="26" t="str">
        <f t="shared" ca="1" si="20"/>
        <v>OPEN</v>
      </c>
      <c r="G81" s="26" t="str">
        <f t="shared" ca="1" si="20"/>
        <v xml:space="preserve"> </v>
      </c>
      <c r="H81" s="26" t="str">
        <f t="shared" ca="1" si="20"/>
        <v xml:space="preserve"> </v>
      </c>
      <c r="I81" s="26" t="str">
        <f t="shared" ca="1" si="18"/>
        <v xml:space="preserve"> </v>
      </c>
      <c r="J81" s="26" t="str">
        <f t="shared" ca="1" si="18"/>
        <v xml:space="preserve"> </v>
      </c>
      <c r="K81" s="26" t="str">
        <f t="shared" ca="1" si="18"/>
        <v xml:space="preserve"> </v>
      </c>
    </row>
    <row r="82" spans="1:11" x14ac:dyDescent="0.25">
      <c r="A82" s="23" t="str">
        <f t="shared" ca="1" si="13"/>
        <v>CANCEL</v>
      </c>
      <c r="B82" s="26" t="str">
        <f t="shared" ca="1" si="20"/>
        <v>CANCEL</v>
      </c>
      <c r="C82" s="26" t="str">
        <f t="shared" ca="1" si="20"/>
        <v>BEGIN</v>
      </c>
      <c r="D82" s="26" t="str">
        <f t="shared" ca="1" si="20"/>
        <v>CANCEL</v>
      </c>
      <c r="E82" s="26" t="str">
        <f t="shared" ca="1" si="20"/>
        <v>CANCEL</v>
      </c>
      <c r="F82" s="26" t="str">
        <f t="shared" ca="1" si="20"/>
        <v>CANCEL</v>
      </c>
      <c r="G82" s="26" t="str">
        <f t="shared" ca="1" si="20"/>
        <v xml:space="preserve"> </v>
      </c>
      <c r="H82" s="26" t="str">
        <f t="shared" ca="1" si="20"/>
        <v xml:space="preserve"> </v>
      </c>
      <c r="I82" s="26" t="str">
        <f t="shared" ca="1" si="18"/>
        <v xml:space="preserve"> </v>
      </c>
      <c r="J82" s="26" t="str">
        <f t="shared" ca="1" si="18"/>
        <v xml:space="preserve"> </v>
      </c>
      <c r="K82" s="26" t="str">
        <f t="shared" ca="1" si="18"/>
        <v xml:space="preserve"> </v>
      </c>
    </row>
    <row r="83" spans="1:11" x14ac:dyDescent="0.25">
      <c r="A83" s="23" t="str">
        <f t="shared" ca="1" si="13"/>
        <v>CANCEL</v>
      </c>
      <c r="B83" s="26" t="str">
        <f t="shared" ca="1" si="20"/>
        <v>BEGIN</v>
      </c>
      <c r="C83" s="26" t="str">
        <f t="shared" ca="1" si="20"/>
        <v>BEGIN</v>
      </c>
      <c r="D83" s="26" t="str">
        <f t="shared" ca="1" si="20"/>
        <v>BEGIN</v>
      </c>
      <c r="E83" s="26" t="str">
        <f t="shared" ca="1" si="20"/>
        <v>CANCEL</v>
      </c>
      <c r="F83" s="26" t="str">
        <f t="shared" ca="1" si="20"/>
        <v>STOP</v>
      </c>
      <c r="G83" s="26" t="str">
        <f t="shared" ca="1" si="20"/>
        <v xml:space="preserve"> </v>
      </c>
      <c r="H83" s="26" t="str">
        <f t="shared" ca="1" si="20"/>
        <v xml:space="preserve"> </v>
      </c>
      <c r="I83" s="26" t="str">
        <f t="shared" ca="1" si="18"/>
        <v xml:space="preserve"> </v>
      </c>
      <c r="J83" s="26" t="str">
        <f t="shared" ca="1" si="18"/>
        <v xml:space="preserve"> </v>
      </c>
      <c r="K83" s="26" t="str">
        <f t="shared" ca="1" si="18"/>
        <v xml:space="preserve"> </v>
      </c>
    </row>
    <row r="84" spans="1:11" x14ac:dyDescent="0.25">
      <c r="A84" s="23" t="str">
        <f t="shared" ca="1" si="13"/>
        <v>CANCEL</v>
      </c>
      <c r="B84" s="26" t="str">
        <f t="shared" ca="1" si="20"/>
        <v>CANCEL</v>
      </c>
      <c r="C84" s="26" t="str">
        <f t="shared" ca="1" si="20"/>
        <v>BEGIN</v>
      </c>
      <c r="D84" s="26" t="str">
        <f t="shared" ca="1" si="20"/>
        <v>CANCEL</v>
      </c>
      <c r="E84" s="26" t="str">
        <f t="shared" ca="1" si="20"/>
        <v>CANCEL</v>
      </c>
      <c r="F84" s="26" t="str">
        <f t="shared" ca="1" si="20"/>
        <v>CANCEL</v>
      </c>
      <c r="G84" s="26" t="str">
        <f t="shared" ca="1" si="20"/>
        <v xml:space="preserve"> </v>
      </c>
      <c r="H84" s="26" t="str">
        <f t="shared" ca="1" si="20"/>
        <v xml:space="preserve"> </v>
      </c>
      <c r="I84" s="26" t="str">
        <f t="shared" ca="1" si="18"/>
        <v xml:space="preserve"> </v>
      </c>
      <c r="J84" s="26" t="str">
        <f t="shared" ca="1" si="18"/>
        <v xml:space="preserve"> </v>
      </c>
      <c r="K84" s="26" t="str">
        <f t="shared" ca="1" si="18"/>
        <v xml:space="preserve"> </v>
      </c>
    </row>
    <row r="85" spans="1:11" x14ac:dyDescent="0.25">
      <c r="A85" s="23" t="str">
        <f t="shared" ref="A85:A119" ca="1" si="21">INDIRECT("'"&amp;B$5&amp;"'!$A"&amp;ROW(B85)-14)</f>
        <v>CANCEL</v>
      </c>
      <c r="B85" s="26" t="str">
        <f t="shared" ref="B85:H100" ca="1" si="22">IFERROR(INDIRECT("'"&amp;B$5&amp;"'!$M"&amp;ROW(B85)-14)," ")</f>
        <v>CANCEL</v>
      </c>
      <c r="C85" s="26" t="str">
        <f t="shared" ca="1" si="22"/>
        <v>BEGIN</v>
      </c>
      <c r="D85" s="26" t="str">
        <f t="shared" ca="1" si="22"/>
        <v>CANCEL</v>
      </c>
      <c r="E85" s="26" t="str">
        <f t="shared" ca="1" si="22"/>
        <v>CANCEL</v>
      </c>
      <c r="F85" s="26" t="str">
        <f t="shared" ca="1" si="22"/>
        <v>START</v>
      </c>
      <c r="G85" s="26" t="str">
        <f t="shared" ca="1" si="22"/>
        <v xml:space="preserve"> </v>
      </c>
      <c r="H85" s="26" t="str">
        <f t="shared" ca="1" si="22"/>
        <v xml:space="preserve"> </v>
      </c>
      <c r="I85" s="26" t="str">
        <f t="shared" ca="1" si="18"/>
        <v xml:space="preserve"> </v>
      </c>
      <c r="J85" s="26" t="str">
        <f t="shared" ca="1" si="18"/>
        <v xml:space="preserve"> </v>
      </c>
      <c r="K85" s="26" t="str">
        <f t="shared" ca="1" si="18"/>
        <v xml:space="preserve"> </v>
      </c>
    </row>
    <row r="86" spans="1:11" x14ac:dyDescent="0.25">
      <c r="A86" s="23" t="str">
        <f t="shared" ca="1" si="21"/>
        <v>CANCEL</v>
      </c>
      <c r="B86" s="26" t="str">
        <f t="shared" ca="1" si="22"/>
        <v>BEGIN</v>
      </c>
      <c r="C86" s="26" t="str">
        <f t="shared" ca="1" si="22"/>
        <v>BEGIN</v>
      </c>
      <c r="D86" s="26" t="str">
        <f t="shared" ca="1" si="22"/>
        <v>CANCEL</v>
      </c>
      <c r="E86" s="26" t="str">
        <f t="shared" ca="1" si="22"/>
        <v>CANCEL</v>
      </c>
      <c r="F86" s="26" t="str">
        <f t="shared" ca="1" si="22"/>
        <v>START</v>
      </c>
      <c r="G86" s="26" t="str">
        <f t="shared" ca="1" si="22"/>
        <v xml:space="preserve"> </v>
      </c>
      <c r="H86" s="26" t="str">
        <f t="shared" ca="1" si="22"/>
        <v xml:space="preserve"> </v>
      </c>
      <c r="I86" s="26" t="str">
        <f t="shared" ca="1" si="18"/>
        <v xml:space="preserve"> </v>
      </c>
      <c r="J86" s="26" t="str">
        <f t="shared" ca="1" si="18"/>
        <v xml:space="preserve"> </v>
      </c>
      <c r="K86" s="26" t="str">
        <f t="shared" ca="1" si="18"/>
        <v xml:space="preserve"> </v>
      </c>
    </row>
    <row r="87" spans="1:11" x14ac:dyDescent="0.25">
      <c r="A87" s="23" t="str">
        <f t="shared" ca="1" si="21"/>
        <v>CANCEL</v>
      </c>
      <c r="B87" s="26" t="str">
        <f t="shared" ca="1" si="22"/>
        <v>CANCEL</v>
      </c>
      <c r="C87" s="26" t="str">
        <f t="shared" ca="1" si="22"/>
        <v>BEGIN</v>
      </c>
      <c r="D87" s="26" t="str">
        <f t="shared" ca="1" si="22"/>
        <v>CANCEL</v>
      </c>
      <c r="E87" s="26" t="str">
        <f t="shared" ca="1" si="22"/>
        <v>BEGIN</v>
      </c>
      <c r="F87" s="26" t="str">
        <f t="shared" ca="1" si="22"/>
        <v>OPEN</v>
      </c>
      <c r="G87" s="26" t="str">
        <f t="shared" ca="1" si="22"/>
        <v xml:space="preserve"> </v>
      </c>
      <c r="H87" s="26" t="str">
        <f t="shared" ca="1" si="22"/>
        <v xml:space="preserve"> </v>
      </c>
      <c r="I87" s="26" t="str">
        <f t="shared" ca="1" si="18"/>
        <v xml:space="preserve"> </v>
      </c>
      <c r="J87" s="26" t="str">
        <f t="shared" ca="1" si="18"/>
        <v xml:space="preserve"> </v>
      </c>
      <c r="K87" s="26" t="str">
        <f t="shared" ca="1" si="18"/>
        <v xml:space="preserve"> </v>
      </c>
    </row>
    <row r="88" spans="1:11" x14ac:dyDescent="0.25">
      <c r="A88" s="23" t="str">
        <f t="shared" ca="1" si="21"/>
        <v>CANCEL</v>
      </c>
      <c r="B88" s="26" t="str">
        <f t="shared" ca="1" si="22"/>
        <v>CANCEL</v>
      </c>
      <c r="C88" s="26" t="str">
        <f t="shared" ca="1" si="22"/>
        <v>BEGIN</v>
      </c>
      <c r="D88" s="26" t="str">
        <f t="shared" ca="1" si="22"/>
        <v>CANCEL</v>
      </c>
      <c r="E88" s="26" t="str">
        <f t="shared" ca="1" si="22"/>
        <v>BEGIN</v>
      </c>
      <c r="F88" s="26" t="str">
        <f t="shared" ca="1" si="22"/>
        <v>CANCEL</v>
      </c>
      <c r="G88" s="26" t="str">
        <f t="shared" ca="1" si="22"/>
        <v xml:space="preserve"> </v>
      </c>
      <c r="H88" s="26" t="str">
        <f t="shared" ca="1" si="22"/>
        <v xml:space="preserve"> </v>
      </c>
      <c r="I88" s="26" t="str">
        <f t="shared" ca="1" si="18"/>
        <v xml:space="preserve"> </v>
      </c>
      <c r="J88" s="26" t="str">
        <f t="shared" ca="1" si="18"/>
        <v xml:space="preserve"> </v>
      </c>
      <c r="K88" s="26" t="str">
        <f t="shared" ca="1" si="18"/>
        <v xml:space="preserve"> </v>
      </c>
    </row>
    <row r="89" spans="1:11" ht="15.75" thickBot="1" x14ac:dyDescent="0.3">
      <c r="A89" s="24" t="str">
        <f t="shared" ca="1" si="21"/>
        <v>CANCEL</v>
      </c>
      <c r="B89" s="27" t="str">
        <f t="shared" ca="1" si="22"/>
        <v>BEGIN</v>
      </c>
      <c r="C89" s="27" t="str">
        <f t="shared" ca="1" si="22"/>
        <v>BEGIN</v>
      </c>
      <c r="D89" s="27" t="str">
        <f t="shared" ca="1" si="22"/>
        <v>CANCEL</v>
      </c>
      <c r="E89" s="27" t="str">
        <f t="shared" ca="1" si="22"/>
        <v>CANCEL</v>
      </c>
      <c r="F89" s="27" t="str">
        <f t="shared" ca="1" si="22"/>
        <v>OPEN</v>
      </c>
      <c r="G89" s="27" t="str">
        <f t="shared" ca="1" si="22"/>
        <v xml:space="preserve"> </v>
      </c>
      <c r="H89" s="27" t="str">
        <f t="shared" ca="1" si="22"/>
        <v xml:space="preserve"> </v>
      </c>
      <c r="I89" s="27" t="str">
        <f t="shared" ca="1" si="18"/>
        <v xml:space="preserve"> </v>
      </c>
      <c r="J89" s="27" t="str">
        <f t="shared" ca="1" si="18"/>
        <v xml:space="preserve"> </v>
      </c>
      <c r="K89" s="27" t="str">
        <f t="shared" ca="1" si="18"/>
        <v xml:space="preserve"> </v>
      </c>
    </row>
    <row r="90" spans="1:11" x14ac:dyDescent="0.25">
      <c r="A90" s="22" t="str">
        <f t="shared" ca="1" si="21"/>
        <v>PAUSE</v>
      </c>
      <c r="B90" s="25" t="str">
        <f t="shared" ca="1" si="22"/>
        <v>CLOSE</v>
      </c>
      <c r="C90" s="25" t="str">
        <f t="shared" ca="1" si="22"/>
        <v>CLOSE</v>
      </c>
      <c r="D90" s="25" t="str">
        <f t="shared" ca="1" si="22"/>
        <v>STOP</v>
      </c>
      <c r="E90" s="25" t="str">
        <f t="shared" ca="1" si="22"/>
        <v>CLOSE</v>
      </c>
      <c r="F90" s="25" t="str">
        <f t="shared" ca="1" si="22"/>
        <v>CLOSE</v>
      </c>
      <c r="G90" s="25" t="str">
        <f t="shared" ca="1" si="22"/>
        <v xml:space="preserve"> </v>
      </c>
      <c r="H90" s="25" t="str">
        <f t="shared" ca="1" si="22"/>
        <v xml:space="preserve"> </v>
      </c>
      <c r="I90" s="25" t="str">
        <f t="shared" ca="1" si="18"/>
        <v xml:space="preserve"> </v>
      </c>
      <c r="J90" s="25" t="str">
        <f t="shared" ca="1" si="18"/>
        <v xml:space="preserve"> </v>
      </c>
      <c r="K90" s="25" t="str">
        <f t="shared" ca="1" si="18"/>
        <v xml:space="preserve"> </v>
      </c>
    </row>
    <row r="91" spans="1:11" x14ac:dyDescent="0.25">
      <c r="A91" s="23" t="str">
        <f t="shared" ca="1" si="21"/>
        <v>PAUSE</v>
      </c>
      <c r="B91" s="26" t="str">
        <f t="shared" ca="1" si="22"/>
        <v>PAUSE</v>
      </c>
      <c r="C91" s="26" t="str">
        <f t="shared" ca="1" si="22"/>
        <v>PAUSE</v>
      </c>
      <c r="D91" s="26" t="str">
        <f t="shared" ca="1" si="22"/>
        <v>PAUSE</v>
      </c>
      <c r="E91" s="26" t="str">
        <f t="shared" ca="1" si="22"/>
        <v>PAUSE</v>
      </c>
      <c r="F91" s="26" t="str">
        <f t="shared" ca="1" si="22"/>
        <v>PAUSE</v>
      </c>
      <c r="G91" s="26" t="str">
        <f t="shared" ca="1" si="22"/>
        <v xml:space="preserve"> </v>
      </c>
      <c r="H91" s="26" t="str">
        <f t="shared" ca="1" si="22"/>
        <v xml:space="preserve"> </v>
      </c>
      <c r="I91" s="26" t="str">
        <f t="shared" ca="1" si="18"/>
        <v xml:space="preserve"> </v>
      </c>
      <c r="J91" s="26" t="str">
        <f t="shared" ca="1" si="18"/>
        <v xml:space="preserve"> </v>
      </c>
      <c r="K91" s="26" t="str">
        <f t="shared" ca="1" si="18"/>
        <v xml:space="preserve"> </v>
      </c>
    </row>
    <row r="92" spans="1:11" x14ac:dyDescent="0.25">
      <c r="A92" s="23" t="str">
        <f t="shared" ca="1" si="21"/>
        <v>PAUSE</v>
      </c>
      <c r="B92" s="26" t="str">
        <f t="shared" ca="1" si="22"/>
        <v>STOP</v>
      </c>
      <c r="C92" s="26" t="str">
        <f t="shared" ca="1" si="22"/>
        <v>PAUSE</v>
      </c>
      <c r="D92" s="26" t="str">
        <f t="shared" ca="1" si="22"/>
        <v>PAUSE</v>
      </c>
      <c r="E92" s="26" t="str">
        <f t="shared" ca="1" si="22"/>
        <v>PAUSE</v>
      </c>
      <c r="F92" s="26" t="str">
        <f t="shared" ca="1" si="22"/>
        <v>PAUSE</v>
      </c>
      <c r="G92" s="26" t="str">
        <f t="shared" ca="1" si="22"/>
        <v xml:space="preserve"> </v>
      </c>
      <c r="H92" s="26" t="str">
        <f t="shared" ca="1" si="22"/>
        <v xml:space="preserve"> </v>
      </c>
      <c r="I92" s="26" t="str">
        <f t="shared" ca="1" si="18"/>
        <v xml:space="preserve"> </v>
      </c>
      <c r="J92" s="26" t="str">
        <f t="shared" ca="1" si="18"/>
        <v xml:space="preserve"> </v>
      </c>
      <c r="K92" s="26" t="str">
        <f t="shared" ca="1" si="18"/>
        <v xml:space="preserve"> </v>
      </c>
    </row>
    <row r="93" spans="1:11" x14ac:dyDescent="0.25">
      <c r="A93" s="23" t="str">
        <f t="shared" ca="1" si="21"/>
        <v>PAUSE</v>
      </c>
      <c r="B93" s="26" t="str">
        <f t="shared" ca="1" si="22"/>
        <v>STOP</v>
      </c>
      <c r="C93" s="26" t="str">
        <f t="shared" ca="1" si="22"/>
        <v>PAUSE</v>
      </c>
      <c r="D93" s="26" t="str">
        <f t="shared" ca="1" si="22"/>
        <v>STOP</v>
      </c>
      <c r="E93" s="26" t="str">
        <f t="shared" ca="1" si="22"/>
        <v>PAUSE</v>
      </c>
      <c r="F93" s="26" t="str">
        <f t="shared" ca="1" si="22"/>
        <v>STOP</v>
      </c>
      <c r="G93" s="26" t="str">
        <f t="shared" ca="1" si="22"/>
        <v xml:space="preserve"> </v>
      </c>
      <c r="H93" s="26" t="str">
        <f t="shared" ca="1" si="22"/>
        <v xml:space="preserve"> </v>
      </c>
      <c r="I93" s="26" t="str">
        <f t="shared" ca="1" si="18"/>
        <v xml:space="preserve"> </v>
      </c>
      <c r="J93" s="26" t="str">
        <f t="shared" ca="1" si="18"/>
        <v xml:space="preserve"> </v>
      </c>
      <c r="K93" s="26" t="str">
        <f t="shared" ca="1" si="18"/>
        <v xml:space="preserve"> </v>
      </c>
    </row>
    <row r="94" spans="1:11" x14ac:dyDescent="0.25">
      <c r="A94" s="23" t="str">
        <f t="shared" ca="1" si="21"/>
        <v>PAUSE</v>
      </c>
      <c r="B94" s="26" t="str">
        <f t="shared" ca="1" si="22"/>
        <v>PAUSE</v>
      </c>
      <c r="C94" s="26" t="str">
        <f t="shared" ca="1" si="22"/>
        <v>PAUSE</v>
      </c>
      <c r="D94" s="26" t="str">
        <f t="shared" ca="1" si="22"/>
        <v>PAUSE</v>
      </c>
      <c r="E94" s="26" t="str">
        <f t="shared" ca="1" si="22"/>
        <v>PAUSE</v>
      </c>
      <c r="F94" s="26" t="str">
        <f t="shared" ca="1" si="22"/>
        <v>PAUSE</v>
      </c>
      <c r="G94" s="26" t="str">
        <f t="shared" ca="1" si="22"/>
        <v xml:space="preserve"> </v>
      </c>
      <c r="H94" s="26" t="str">
        <f t="shared" ca="1" si="22"/>
        <v xml:space="preserve"> </v>
      </c>
      <c r="I94" s="26" t="str">
        <f t="shared" ca="1" si="18"/>
        <v xml:space="preserve"> </v>
      </c>
      <c r="J94" s="26" t="str">
        <f t="shared" ca="1" si="18"/>
        <v xml:space="preserve"> </v>
      </c>
      <c r="K94" s="26" t="str">
        <f t="shared" ca="1" si="18"/>
        <v xml:space="preserve"> </v>
      </c>
    </row>
    <row r="95" spans="1:11" x14ac:dyDescent="0.25">
      <c r="A95" s="23" t="str">
        <f t="shared" ca="1" si="21"/>
        <v>PAUSE</v>
      </c>
      <c r="B95" s="26" t="str">
        <f t="shared" ca="1" si="22"/>
        <v>STOP</v>
      </c>
      <c r="C95" s="26" t="str">
        <f t="shared" ca="1" si="22"/>
        <v>PAUSE</v>
      </c>
      <c r="D95" s="26" t="str">
        <f t="shared" ca="1" si="22"/>
        <v>STOP</v>
      </c>
      <c r="E95" s="26" t="str">
        <f t="shared" ca="1" si="22"/>
        <v>PAUSE</v>
      </c>
      <c r="F95" s="26" t="str">
        <f t="shared" ca="1" si="22"/>
        <v>CLOSE</v>
      </c>
      <c r="G95" s="26" t="str">
        <f t="shared" ca="1" si="22"/>
        <v xml:space="preserve"> </v>
      </c>
      <c r="H95" s="26" t="str">
        <f t="shared" ca="1" si="22"/>
        <v xml:space="preserve"> </v>
      </c>
      <c r="I95" s="26" t="str">
        <f t="shared" ca="1" si="18"/>
        <v xml:space="preserve"> </v>
      </c>
      <c r="J95" s="26" t="str">
        <f t="shared" ca="1" si="18"/>
        <v xml:space="preserve"> </v>
      </c>
      <c r="K95" s="26" t="str">
        <f t="shared" ca="1" si="18"/>
        <v xml:space="preserve"> </v>
      </c>
    </row>
    <row r="96" spans="1:11" x14ac:dyDescent="0.25">
      <c r="A96" s="23" t="str">
        <f t="shared" ca="1" si="21"/>
        <v>PAUSE</v>
      </c>
      <c r="B96" s="26" t="str">
        <f t="shared" ca="1" si="22"/>
        <v>MODIFY</v>
      </c>
      <c r="C96" s="26" t="str">
        <f t="shared" ca="1" si="22"/>
        <v>PAUSE</v>
      </c>
      <c r="D96" s="26" t="str">
        <f t="shared" ca="1" si="22"/>
        <v>STOP</v>
      </c>
      <c r="E96" s="26" t="str">
        <f t="shared" ca="1" si="22"/>
        <v>PAUSE</v>
      </c>
      <c r="F96" s="26" t="str">
        <f t="shared" ca="1" si="22"/>
        <v>PAUSE</v>
      </c>
      <c r="G96" s="26" t="str">
        <f t="shared" ca="1" si="22"/>
        <v xml:space="preserve"> </v>
      </c>
      <c r="H96" s="26" t="str">
        <f t="shared" ca="1" si="22"/>
        <v xml:space="preserve"> </v>
      </c>
      <c r="I96" s="26" t="str">
        <f t="shared" ca="1" si="18"/>
        <v xml:space="preserve"> </v>
      </c>
      <c r="J96" s="26" t="str">
        <f t="shared" ca="1" si="18"/>
        <v xml:space="preserve"> </v>
      </c>
      <c r="K96" s="26" t="str">
        <f t="shared" ca="1" si="18"/>
        <v xml:space="preserve"> </v>
      </c>
    </row>
    <row r="97" spans="1:11" x14ac:dyDescent="0.25">
      <c r="A97" s="23" t="str">
        <f t="shared" ca="1" si="21"/>
        <v>PAUSE</v>
      </c>
      <c r="B97" s="26" t="str">
        <f t="shared" ca="1" si="22"/>
        <v>START</v>
      </c>
      <c r="C97" s="26" t="str">
        <f t="shared" ca="1" si="22"/>
        <v>MODIFY</v>
      </c>
      <c r="D97" s="26" t="str">
        <f t="shared" ca="1" si="22"/>
        <v>MODIFY</v>
      </c>
      <c r="E97" s="26" t="str">
        <f t="shared" ca="1" si="22"/>
        <v>MODIFY</v>
      </c>
      <c r="F97" s="26" t="str">
        <f t="shared" ca="1" si="22"/>
        <v>CLOSE</v>
      </c>
      <c r="G97" s="26" t="str">
        <f t="shared" ca="1" si="22"/>
        <v xml:space="preserve"> </v>
      </c>
      <c r="H97" s="26" t="str">
        <f t="shared" ca="1" si="22"/>
        <v xml:space="preserve"> </v>
      </c>
      <c r="I97" s="26" t="str">
        <f t="shared" ca="1" si="18"/>
        <v xml:space="preserve"> </v>
      </c>
      <c r="J97" s="26" t="str">
        <f t="shared" ca="1" si="18"/>
        <v xml:space="preserve"> </v>
      </c>
      <c r="K97" s="26" t="str">
        <f t="shared" ca="1" si="18"/>
        <v xml:space="preserve"> </v>
      </c>
    </row>
    <row r="98" spans="1:11" x14ac:dyDescent="0.25">
      <c r="A98" s="23" t="str">
        <f t="shared" ca="1" si="21"/>
        <v>PAUSE</v>
      </c>
      <c r="B98" s="26" t="str">
        <f t="shared" ca="1" si="22"/>
        <v>PAUSE</v>
      </c>
      <c r="C98" s="26" t="str">
        <f t="shared" ca="1" si="22"/>
        <v>PAUSE</v>
      </c>
      <c r="D98" s="26" t="str">
        <f t="shared" ca="1" si="22"/>
        <v>PAUSE</v>
      </c>
      <c r="E98" s="26" t="str">
        <f t="shared" ca="1" si="22"/>
        <v>PAUSE</v>
      </c>
      <c r="F98" s="26" t="str">
        <f t="shared" ca="1" si="22"/>
        <v>STOP</v>
      </c>
      <c r="G98" s="26" t="str">
        <f t="shared" ca="1" si="22"/>
        <v xml:space="preserve"> </v>
      </c>
      <c r="H98" s="26" t="str">
        <f t="shared" ca="1" si="22"/>
        <v xml:space="preserve"> </v>
      </c>
      <c r="I98" s="26" t="str">
        <f t="shared" ca="1" si="18"/>
        <v xml:space="preserve"> </v>
      </c>
      <c r="J98" s="26" t="str">
        <f t="shared" ca="1" si="18"/>
        <v xml:space="preserve"> </v>
      </c>
      <c r="K98" s="26" t="str">
        <f t="shared" ca="1" si="18"/>
        <v xml:space="preserve"> </v>
      </c>
    </row>
    <row r="99" spans="1:11" ht="15.75" thickBot="1" x14ac:dyDescent="0.3">
      <c r="A99" s="24" t="str">
        <f t="shared" ca="1" si="21"/>
        <v>PAUSE</v>
      </c>
      <c r="B99" s="27" t="str">
        <f t="shared" ca="1" si="22"/>
        <v>STOP</v>
      </c>
      <c r="C99" s="27" t="str">
        <f t="shared" ca="1" si="22"/>
        <v>PAUSE</v>
      </c>
      <c r="D99" s="27" t="str">
        <f t="shared" ca="1" si="22"/>
        <v>MODIFY</v>
      </c>
      <c r="E99" s="27" t="str">
        <f t="shared" ca="1" si="22"/>
        <v>PAUSE</v>
      </c>
      <c r="F99" s="27" t="str">
        <f t="shared" ca="1" si="22"/>
        <v>CLOSE</v>
      </c>
      <c r="G99" s="27" t="str">
        <f t="shared" ca="1" si="22"/>
        <v xml:space="preserve"> </v>
      </c>
      <c r="H99" s="27" t="str">
        <f t="shared" ca="1" si="22"/>
        <v xml:space="preserve"> </v>
      </c>
      <c r="I99" s="27" t="str">
        <f t="shared" ca="1" si="18"/>
        <v xml:space="preserve"> </v>
      </c>
      <c r="J99" s="27" t="str">
        <f t="shared" ca="1" si="18"/>
        <v xml:space="preserve"> </v>
      </c>
      <c r="K99" s="27" t="str">
        <f t="shared" ca="1" si="18"/>
        <v xml:space="preserve"> </v>
      </c>
    </row>
    <row r="100" spans="1:11" x14ac:dyDescent="0.25">
      <c r="A100" s="22" t="str">
        <f t="shared" ca="1" si="21"/>
        <v>BEGIN</v>
      </c>
      <c r="B100" s="25" t="str">
        <f t="shared" ca="1" si="22"/>
        <v>CANCEL</v>
      </c>
      <c r="C100" s="25" t="str">
        <f t="shared" ca="1" si="22"/>
        <v>START</v>
      </c>
      <c r="D100" s="25" t="str">
        <f t="shared" ca="1" si="22"/>
        <v>CANCEL</v>
      </c>
      <c r="E100" s="25" t="str">
        <f t="shared" ca="1" si="22"/>
        <v>CANCEL</v>
      </c>
      <c r="F100" s="25" t="str">
        <f t="shared" ca="1" si="22"/>
        <v>START</v>
      </c>
      <c r="G100" s="25" t="str">
        <f t="shared" ca="1" si="22"/>
        <v xml:space="preserve"> </v>
      </c>
      <c r="H100" s="25" t="str">
        <f t="shared" ca="1" si="22"/>
        <v xml:space="preserve"> </v>
      </c>
      <c r="I100" s="25" t="str">
        <f t="shared" ca="1" si="18"/>
        <v xml:space="preserve"> </v>
      </c>
      <c r="J100" s="25" t="str">
        <f t="shared" ca="1" si="18"/>
        <v xml:space="preserve"> </v>
      </c>
      <c r="K100" s="25" t="str">
        <f t="shared" ca="1" si="18"/>
        <v xml:space="preserve"> </v>
      </c>
    </row>
    <row r="101" spans="1:11" x14ac:dyDescent="0.25">
      <c r="A101" s="23" t="str">
        <f t="shared" ca="1" si="21"/>
        <v>BEGIN</v>
      </c>
      <c r="B101" s="26" t="str">
        <f t="shared" ref="B101:H116" ca="1" si="23">IFERROR(INDIRECT("'"&amp;B$5&amp;"'!$M"&amp;ROW(B101)-14)," ")</f>
        <v>BEGIN</v>
      </c>
      <c r="C101" s="26" t="str">
        <f t="shared" ca="1" si="23"/>
        <v>BEGIN</v>
      </c>
      <c r="D101" s="26" t="str">
        <f t="shared" ca="1" si="23"/>
        <v>CANCEL</v>
      </c>
      <c r="E101" s="26" t="str">
        <f t="shared" ca="1" si="23"/>
        <v>BEGIN</v>
      </c>
      <c r="F101" s="26" t="str">
        <f t="shared" ca="1" si="23"/>
        <v>BEGIN</v>
      </c>
      <c r="G101" s="26" t="str">
        <f t="shared" ca="1" si="23"/>
        <v xml:space="preserve"> </v>
      </c>
      <c r="H101" s="26" t="str">
        <f t="shared" ca="1" si="23"/>
        <v xml:space="preserve"> </v>
      </c>
      <c r="I101" s="26" t="str">
        <f t="shared" ca="1" si="18"/>
        <v xml:space="preserve"> </v>
      </c>
      <c r="J101" s="26" t="str">
        <f t="shared" ca="1" si="18"/>
        <v xml:space="preserve"> </v>
      </c>
      <c r="K101" s="26" t="str">
        <f t="shared" ca="1" si="18"/>
        <v xml:space="preserve"> </v>
      </c>
    </row>
    <row r="102" spans="1:11" x14ac:dyDescent="0.25">
      <c r="A102" s="23" t="str">
        <f t="shared" ca="1" si="21"/>
        <v>BEGIN</v>
      </c>
      <c r="B102" s="26" t="str">
        <f t="shared" ca="1" si="23"/>
        <v>CANCEL</v>
      </c>
      <c r="C102" s="26" t="str">
        <f t="shared" ca="1" si="23"/>
        <v>BEGIN</v>
      </c>
      <c r="D102" s="26" t="str">
        <f t="shared" ca="1" si="23"/>
        <v>CANCEL</v>
      </c>
      <c r="E102" s="26" t="str">
        <f t="shared" ca="1" si="23"/>
        <v>BEGIN</v>
      </c>
      <c r="F102" s="26" t="str">
        <f t="shared" ca="1" si="23"/>
        <v>BEGIN</v>
      </c>
      <c r="G102" s="26" t="str">
        <f t="shared" ca="1" si="23"/>
        <v xml:space="preserve"> </v>
      </c>
      <c r="H102" s="26" t="str">
        <f t="shared" ca="1" si="23"/>
        <v xml:space="preserve"> </v>
      </c>
      <c r="I102" s="26" t="str">
        <f t="shared" ref="I102:K116" ca="1" si="24">IFERROR(INDIRECT("'"&amp;I$5&amp;"'!$M"&amp;ROW(I102)-14)," ")</f>
        <v xml:space="preserve"> </v>
      </c>
      <c r="J102" s="26" t="str">
        <f t="shared" ca="1" si="24"/>
        <v xml:space="preserve"> </v>
      </c>
      <c r="K102" s="26" t="str">
        <f t="shared" ca="1" si="24"/>
        <v xml:space="preserve"> </v>
      </c>
    </row>
    <row r="103" spans="1:11" x14ac:dyDescent="0.25">
      <c r="A103" s="23" t="str">
        <f t="shared" ca="1" si="21"/>
        <v>BEGIN</v>
      </c>
      <c r="B103" s="26" t="str">
        <f t="shared" ca="1" si="23"/>
        <v>CANCEL</v>
      </c>
      <c r="C103" s="26" t="str">
        <f t="shared" ca="1" si="23"/>
        <v>BEGIN</v>
      </c>
      <c r="D103" s="26" t="str">
        <f t="shared" ca="1" si="23"/>
        <v>CANCEL</v>
      </c>
      <c r="E103" s="26" t="str">
        <f t="shared" ca="1" si="23"/>
        <v>BEGIN</v>
      </c>
      <c r="F103" s="26" t="str">
        <f t="shared" ca="1" si="23"/>
        <v>BEGIN</v>
      </c>
      <c r="G103" s="26" t="str">
        <f t="shared" ca="1" si="23"/>
        <v xml:space="preserve"> </v>
      </c>
      <c r="H103" s="26" t="str">
        <f t="shared" ca="1" si="23"/>
        <v xml:space="preserve"> </v>
      </c>
      <c r="I103" s="26" t="str">
        <f t="shared" ca="1" si="24"/>
        <v xml:space="preserve"> </v>
      </c>
      <c r="J103" s="26" t="str">
        <f t="shared" ca="1" si="24"/>
        <v xml:space="preserve"> </v>
      </c>
      <c r="K103" s="26" t="str">
        <f t="shared" ca="1" si="24"/>
        <v xml:space="preserve"> </v>
      </c>
    </row>
    <row r="104" spans="1:11" x14ac:dyDescent="0.25">
      <c r="A104" s="23" t="str">
        <f t="shared" ca="1" si="21"/>
        <v>BEGIN</v>
      </c>
      <c r="B104" s="26" t="str">
        <f t="shared" ca="1" si="23"/>
        <v>CANCEL</v>
      </c>
      <c r="C104" s="26" t="str">
        <f t="shared" ca="1" si="23"/>
        <v>BEGIN</v>
      </c>
      <c r="D104" s="26" t="str">
        <f t="shared" ca="1" si="23"/>
        <v>CANCEL</v>
      </c>
      <c r="E104" s="26" t="str">
        <f t="shared" ca="1" si="23"/>
        <v>CANCEL</v>
      </c>
      <c r="F104" s="26" t="str">
        <f t="shared" ca="1" si="23"/>
        <v>START</v>
      </c>
      <c r="G104" s="26" t="str">
        <f t="shared" ca="1" si="23"/>
        <v xml:space="preserve"> </v>
      </c>
      <c r="H104" s="26" t="str">
        <f t="shared" ca="1" si="23"/>
        <v xml:space="preserve"> </v>
      </c>
      <c r="I104" s="26" t="str">
        <f t="shared" ca="1" si="24"/>
        <v xml:space="preserve"> </v>
      </c>
      <c r="J104" s="26" t="str">
        <f t="shared" ca="1" si="24"/>
        <v xml:space="preserve"> </v>
      </c>
      <c r="K104" s="26" t="str">
        <f t="shared" ca="1" si="24"/>
        <v xml:space="preserve"> </v>
      </c>
    </row>
    <row r="105" spans="1:11" x14ac:dyDescent="0.25">
      <c r="A105" s="23" t="str">
        <f t="shared" ca="1" si="21"/>
        <v>BEGIN</v>
      </c>
      <c r="B105" s="26" t="str">
        <f t="shared" ca="1" si="23"/>
        <v>CANCEL</v>
      </c>
      <c r="C105" s="26" t="str">
        <f t="shared" ca="1" si="23"/>
        <v>BEGIN</v>
      </c>
      <c r="D105" s="26" t="str">
        <f t="shared" ca="1" si="23"/>
        <v>CANCEL</v>
      </c>
      <c r="E105" s="26" t="str">
        <f t="shared" ca="1" si="23"/>
        <v>BEGIN</v>
      </c>
      <c r="F105" s="26" t="str">
        <f t="shared" ca="1" si="23"/>
        <v>START</v>
      </c>
      <c r="G105" s="26" t="str">
        <f t="shared" ca="1" si="23"/>
        <v xml:space="preserve"> </v>
      </c>
      <c r="H105" s="26" t="str">
        <f t="shared" ca="1" si="23"/>
        <v xml:space="preserve"> </v>
      </c>
      <c r="I105" s="26" t="str">
        <f t="shared" ca="1" si="24"/>
        <v xml:space="preserve"> </v>
      </c>
      <c r="J105" s="26" t="str">
        <f t="shared" ca="1" si="24"/>
        <v xml:space="preserve"> </v>
      </c>
      <c r="K105" s="26" t="str">
        <f t="shared" ca="1" si="24"/>
        <v xml:space="preserve"> </v>
      </c>
    </row>
    <row r="106" spans="1:11" x14ac:dyDescent="0.25">
      <c r="A106" s="23" t="str">
        <f t="shared" ca="1" si="21"/>
        <v>BEGIN</v>
      </c>
      <c r="B106" s="26" t="str">
        <f t="shared" ca="1" si="23"/>
        <v>CANCEL</v>
      </c>
      <c r="C106" s="26" t="str">
        <f t="shared" ca="1" si="23"/>
        <v>BEGIN</v>
      </c>
      <c r="D106" s="26" t="str">
        <f t="shared" ca="1" si="23"/>
        <v>CANCEL</v>
      </c>
      <c r="E106" s="26" t="str">
        <f t="shared" ca="1" si="23"/>
        <v>BEGIN</v>
      </c>
      <c r="F106" s="26" t="str">
        <f t="shared" ca="1" si="23"/>
        <v>START</v>
      </c>
      <c r="G106" s="26" t="str">
        <f t="shared" ca="1" si="23"/>
        <v xml:space="preserve"> </v>
      </c>
      <c r="H106" s="26" t="str">
        <f t="shared" ca="1" si="23"/>
        <v xml:space="preserve"> </v>
      </c>
      <c r="I106" s="26" t="str">
        <f t="shared" ca="1" si="24"/>
        <v xml:space="preserve"> </v>
      </c>
      <c r="J106" s="26" t="str">
        <f t="shared" ca="1" si="24"/>
        <v xml:space="preserve"> </v>
      </c>
      <c r="K106" s="26" t="str">
        <f t="shared" ca="1" si="24"/>
        <v xml:space="preserve"> </v>
      </c>
    </row>
    <row r="107" spans="1:11" x14ac:dyDescent="0.25">
      <c r="A107" s="23" t="str">
        <f t="shared" ca="1" si="21"/>
        <v>BEGIN</v>
      </c>
      <c r="B107" s="26" t="str">
        <f t="shared" ca="1" si="23"/>
        <v>BEGIN</v>
      </c>
      <c r="C107" s="26" t="str">
        <f t="shared" ca="1" si="23"/>
        <v>BEGIN</v>
      </c>
      <c r="D107" s="26" t="str">
        <f t="shared" ca="1" si="23"/>
        <v>BEGIN</v>
      </c>
      <c r="E107" s="26" t="str">
        <f t="shared" ca="1" si="23"/>
        <v>BEGIN</v>
      </c>
      <c r="F107" s="26" t="str">
        <f t="shared" ca="1" si="23"/>
        <v>OPEN</v>
      </c>
      <c r="G107" s="26" t="str">
        <f t="shared" ca="1" si="23"/>
        <v xml:space="preserve"> </v>
      </c>
      <c r="H107" s="26" t="str">
        <f t="shared" ca="1" si="23"/>
        <v xml:space="preserve"> </v>
      </c>
      <c r="I107" s="26" t="str">
        <f t="shared" ca="1" si="24"/>
        <v xml:space="preserve"> </v>
      </c>
      <c r="J107" s="26" t="str">
        <f t="shared" ca="1" si="24"/>
        <v xml:space="preserve"> </v>
      </c>
      <c r="K107" s="26" t="str">
        <f t="shared" ca="1" si="24"/>
        <v xml:space="preserve"> </v>
      </c>
    </row>
    <row r="108" spans="1:11" x14ac:dyDescent="0.25">
      <c r="A108" s="23" t="str">
        <f t="shared" ca="1" si="21"/>
        <v>BEGIN</v>
      </c>
      <c r="B108" s="26" t="str">
        <f t="shared" ca="1" si="23"/>
        <v>CANCEL</v>
      </c>
      <c r="C108" s="26" t="str">
        <f t="shared" ca="1" si="23"/>
        <v>BEGIN</v>
      </c>
      <c r="D108" s="26" t="str">
        <f t="shared" ca="1" si="23"/>
        <v>CANCEL</v>
      </c>
      <c r="E108" s="26" t="str">
        <f t="shared" ca="1" si="23"/>
        <v>CANCEL</v>
      </c>
      <c r="F108" s="26" t="str">
        <f t="shared" ca="1" si="23"/>
        <v>BEGIN</v>
      </c>
      <c r="G108" s="26" t="str">
        <f t="shared" ca="1" si="23"/>
        <v xml:space="preserve"> </v>
      </c>
      <c r="H108" s="26" t="str">
        <f t="shared" ca="1" si="23"/>
        <v xml:space="preserve"> </v>
      </c>
      <c r="I108" s="26" t="str">
        <f t="shared" ca="1" si="24"/>
        <v xml:space="preserve"> </v>
      </c>
      <c r="J108" s="26" t="str">
        <f t="shared" ca="1" si="24"/>
        <v xml:space="preserve"> </v>
      </c>
      <c r="K108" s="26" t="str">
        <f t="shared" ca="1" si="24"/>
        <v xml:space="preserve"> </v>
      </c>
    </row>
    <row r="109" spans="1:11" ht="15.75" thickBot="1" x14ac:dyDescent="0.3">
      <c r="A109" s="24" t="str">
        <f t="shared" ca="1" si="21"/>
        <v>BEGIN</v>
      </c>
      <c r="B109" s="27" t="str">
        <f t="shared" ca="1" si="23"/>
        <v>YES</v>
      </c>
      <c r="C109" s="27" t="str">
        <f t="shared" ca="1" si="23"/>
        <v>CANCEL</v>
      </c>
      <c r="D109" s="27" t="str">
        <f t="shared" ca="1" si="23"/>
        <v>BEGIN</v>
      </c>
      <c r="E109" s="27" t="str">
        <f t="shared" ca="1" si="23"/>
        <v>CANCEL</v>
      </c>
      <c r="F109" s="27" t="str">
        <f t="shared" ca="1" si="23"/>
        <v>BEGIN</v>
      </c>
      <c r="G109" s="27" t="str">
        <f t="shared" ca="1" si="23"/>
        <v xml:space="preserve"> </v>
      </c>
      <c r="H109" s="27" t="str">
        <f t="shared" ca="1" si="23"/>
        <v xml:space="preserve"> </v>
      </c>
      <c r="I109" s="27" t="str">
        <f t="shared" ca="1" si="24"/>
        <v xml:space="preserve"> </v>
      </c>
      <c r="J109" s="27" t="str">
        <f t="shared" ca="1" si="24"/>
        <v xml:space="preserve"> </v>
      </c>
      <c r="K109" s="27" t="str">
        <f t="shared" ca="1" si="24"/>
        <v xml:space="preserve"> </v>
      </c>
    </row>
    <row r="110" spans="1:11" x14ac:dyDescent="0.25">
      <c r="A110" s="22" t="str">
        <f t="shared" ca="1" si="21"/>
        <v>MODIFY</v>
      </c>
      <c r="B110" s="25" t="str">
        <f t="shared" ca="1" si="23"/>
        <v>STOP</v>
      </c>
      <c r="C110" s="25" t="str">
        <f t="shared" ca="1" si="23"/>
        <v>STOP</v>
      </c>
      <c r="D110" s="25" t="str">
        <f t="shared" ca="1" si="23"/>
        <v>STOP</v>
      </c>
      <c r="E110" s="25" t="str">
        <f t="shared" ca="1" si="23"/>
        <v>STOP</v>
      </c>
      <c r="F110" s="25" t="str">
        <f t="shared" ca="1" si="23"/>
        <v>MODIFY</v>
      </c>
      <c r="G110" s="25" t="str">
        <f t="shared" ca="1" si="23"/>
        <v xml:space="preserve"> </v>
      </c>
      <c r="H110" s="25" t="str">
        <f t="shared" ca="1" si="23"/>
        <v xml:space="preserve"> </v>
      </c>
      <c r="I110" s="25" t="str">
        <f t="shared" ca="1" si="24"/>
        <v xml:space="preserve"> </v>
      </c>
      <c r="J110" s="25" t="str">
        <f t="shared" ca="1" si="24"/>
        <v xml:space="preserve"> </v>
      </c>
      <c r="K110" s="25" t="str">
        <f t="shared" ca="1" si="24"/>
        <v xml:space="preserve"> </v>
      </c>
    </row>
    <row r="111" spans="1:11" x14ac:dyDescent="0.25">
      <c r="A111" s="23" t="str">
        <f t="shared" ca="1" si="21"/>
        <v>MODIFY</v>
      </c>
      <c r="B111" s="26" t="str">
        <f t="shared" ca="1" si="23"/>
        <v>STOP</v>
      </c>
      <c r="C111" s="26" t="str">
        <f t="shared" ca="1" si="23"/>
        <v>PAUSE</v>
      </c>
      <c r="D111" s="26" t="str">
        <f t="shared" ca="1" si="23"/>
        <v>PAUSE</v>
      </c>
      <c r="E111" s="26" t="str">
        <f t="shared" ca="1" si="23"/>
        <v>MODIFY</v>
      </c>
      <c r="F111" s="26" t="str">
        <f t="shared" ca="1" si="23"/>
        <v>MODIFY</v>
      </c>
      <c r="G111" s="26" t="str">
        <f t="shared" ca="1" si="23"/>
        <v xml:space="preserve"> </v>
      </c>
      <c r="H111" s="26" t="str">
        <f t="shared" ca="1" si="23"/>
        <v xml:space="preserve"> </v>
      </c>
      <c r="I111" s="26" t="str">
        <f t="shared" ca="1" si="24"/>
        <v xml:space="preserve"> </v>
      </c>
      <c r="J111" s="26" t="str">
        <f t="shared" ca="1" si="24"/>
        <v xml:space="preserve"> </v>
      </c>
      <c r="K111" s="26" t="str">
        <f t="shared" ca="1" si="24"/>
        <v xml:space="preserve"> </v>
      </c>
    </row>
    <row r="112" spans="1:11" x14ac:dyDescent="0.25">
      <c r="A112" s="23" t="str">
        <f t="shared" ca="1" si="21"/>
        <v>MODIFY</v>
      </c>
      <c r="B112" s="26" t="str">
        <f t="shared" ca="1" si="23"/>
        <v>STOP</v>
      </c>
      <c r="C112" s="26" t="str">
        <f t="shared" ca="1" si="23"/>
        <v>MODIFY</v>
      </c>
      <c r="D112" s="26" t="str">
        <f t="shared" ca="1" si="23"/>
        <v>STOP</v>
      </c>
      <c r="E112" s="26" t="str">
        <f t="shared" ca="1" si="23"/>
        <v>MODIFY</v>
      </c>
      <c r="F112" s="26" t="str">
        <f t="shared" ca="1" si="23"/>
        <v>MODIFY</v>
      </c>
      <c r="G112" s="26" t="str">
        <f t="shared" ca="1" si="23"/>
        <v xml:space="preserve"> </v>
      </c>
      <c r="H112" s="26" t="str">
        <f t="shared" ca="1" si="23"/>
        <v xml:space="preserve"> </v>
      </c>
      <c r="I112" s="26" t="str">
        <f t="shared" ca="1" si="24"/>
        <v xml:space="preserve"> </v>
      </c>
      <c r="J112" s="26" t="str">
        <f t="shared" ca="1" si="24"/>
        <v xml:space="preserve"> </v>
      </c>
      <c r="K112" s="26" t="str">
        <f t="shared" ca="1" si="24"/>
        <v xml:space="preserve"> </v>
      </c>
    </row>
    <row r="113" spans="1:11" x14ac:dyDescent="0.25">
      <c r="A113" s="23" t="str">
        <f t="shared" ca="1" si="21"/>
        <v>MODIFY</v>
      </c>
      <c r="B113" s="26" t="str">
        <f t="shared" ca="1" si="23"/>
        <v>STOP</v>
      </c>
      <c r="C113" s="26" t="str">
        <f t="shared" ca="1" si="23"/>
        <v>MODIFY</v>
      </c>
      <c r="D113" s="26" t="str">
        <f t="shared" ca="1" si="23"/>
        <v>STOP</v>
      </c>
      <c r="E113" s="26" t="str">
        <f t="shared" ca="1" si="23"/>
        <v>MODIFY</v>
      </c>
      <c r="F113" s="26" t="str">
        <f t="shared" ca="1" si="23"/>
        <v>MODIFY</v>
      </c>
      <c r="G113" s="26" t="str">
        <f t="shared" ca="1" si="23"/>
        <v xml:space="preserve"> </v>
      </c>
      <c r="H113" s="26" t="str">
        <f t="shared" ca="1" si="23"/>
        <v xml:space="preserve"> </v>
      </c>
      <c r="I113" s="26" t="str">
        <f t="shared" ca="1" si="24"/>
        <v xml:space="preserve"> </v>
      </c>
      <c r="J113" s="26" t="str">
        <f t="shared" ca="1" si="24"/>
        <v xml:space="preserve"> </v>
      </c>
      <c r="K113" s="26" t="str">
        <f t="shared" ca="1" si="24"/>
        <v xml:space="preserve"> </v>
      </c>
    </row>
    <row r="114" spans="1:11" x14ac:dyDescent="0.25">
      <c r="A114" s="23" t="str">
        <f t="shared" ca="1" si="21"/>
        <v>MODIFY</v>
      </c>
      <c r="B114" s="26" t="str">
        <f t="shared" ca="1" si="23"/>
        <v>STOP</v>
      </c>
      <c r="C114" s="26" t="str">
        <f t="shared" ca="1" si="23"/>
        <v>CLOSE</v>
      </c>
      <c r="D114" s="26" t="str">
        <f t="shared" ca="1" si="23"/>
        <v>MODIFY</v>
      </c>
      <c r="E114" s="26" t="str">
        <f t="shared" ca="1" si="23"/>
        <v>CLOSE</v>
      </c>
      <c r="F114" s="26" t="str">
        <f t="shared" ca="1" si="23"/>
        <v>MODIFY</v>
      </c>
      <c r="G114" s="26" t="str">
        <f t="shared" ca="1" si="23"/>
        <v xml:space="preserve"> </v>
      </c>
      <c r="H114" s="26" t="str">
        <f t="shared" ca="1" si="23"/>
        <v xml:space="preserve"> </v>
      </c>
      <c r="I114" s="26" t="str">
        <f t="shared" ca="1" si="24"/>
        <v xml:space="preserve"> </v>
      </c>
      <c r="J114" s="26" t="str">
        <f t="shared" ca="1" si="24"/>
        <v xml:space="preserve"> </v>
      </c>
      <c r="K114" s="26" t="str">
        <f t="shared" ca="1" si="24"/>
        <v xml:space="preserve"> </v>
      </c>
    </row>
    <row r="115" spans="1:11" x14ac:dyDescent="0.25">
      <c r="A115" s="23" t="str">
        <f t="shared" ca="1" si="21"/>
        <v>MODIFY</v>
      </c>
      <c r="B115" s="26" t="str">
        <f t="shared" ca="1" si="23"/>
        <v>STOP</v>
      </c>
      <c r="C115" s="26" t="str">
        <f t="shared" ca="1" si="23"/>
        <v>CLOSE</v>
      </c>
      <c r="D115" s="26" t="str">
        <f t="shared" ca="1" si="23"/>
        <v>PAUSE</v>
      </c>
      <c r="E115" s="26" t="str">
        <f t="shared" ca="1" si="23"/>
        <v>CLOSE</v>
      </c>
      <c r="F115" s="26" t="str">
        <f t="shared" ca="1" si="23"/>
        <v>MODIFY</v>
      </c>
      <c r="G115" s="26" t="str">
        <f t="shared" ca="1" si="23"/>
        <v xml:space="preserve"> </v>
      </c>
      <c r="H115" s="26" t="str">
        <f t="shared" ca="1" si="23"/>
        <v xml:space="preserve"> </v>
      </c>
      <c r="I115" s="26" t="str">
        <f t="shared" ca="1" si="24"/>
        <v xml:space="preserve"> </v>
      </c>
      <c r="J115" s="26" t="str">
        <f t="shared" ca="1" si="24"/>
        <v xml:space="preserve"> </v>
      </c>
      <c r="K115" s="26" t="str">
        <f t="shared" ca="1" si="24"/>
        <v xml:space="preserve"> </v>
      </c>
    </row>
    <row r="116" spans="1:11" x14ac:dyDescent="0.25">
      <c r="A116" s="23" t="str">
        <f t="shared" ca="1" si="21"/>
        <v>MODIFY</v>
      </c>
      <c r="B116" s="26" t="str">
        <f t="shared" ca="1" si="23"/>
        <v>START</v>
      </c>
      <c r="C116" s="26" t="str">
        <f t="shared" ca="1" si="23"/>
        <v>CLOSE</v>
      </c>
      <c r="D116" s="26" t="str">
        <f t="shared" ca="1" si="23"/>
        <v>CLOSE</v>
      </c>
      <c r="E116" s="26" t="str">
        <f t="shared" ca="1" si="23"/>
        <v>CLOSE</v>
      </c>
      <c r="F116" s="26" t="str">
        <f t="shared" ca="1" si="23"/>
        <v>MODIFY</v>
      </c>
      <c r="G116" s="26" t="str">
        <f t="shared" ca="1" si="23"/>
        <v xml:space="preserve"> </v>
      </c>
      <c r="H116" s="26" t="str">
        <f t="shared" ca="1" si="23"/>
        <v xml:space="preserve"> </v>
      </c>
      <c r="I116" s="26" t="str">
        <f t="shared" ca="1" si="24"/>
        <v xml:space="preserve"> </v>
      </c>
      <c r="J116" s="26" t="str">
        <f t="shared" ca="1" si="24"/>
        <v xml:space="preserve"> </v>
      </c>
      <c r="K116" s="26" t="str">
        <f t="shared" ca="1" si="24"/>
        <v xml:space="preserve"> </v>
      </c>
    </row>
    <row r="117" spans="1:11" x14ac:dyDescent="0.25">
      <c r="A117" s="23" t="str">
        <f t="shared" ca="1" si="21"/>
        <v>MODIFY</v>
      </c>
      <c r="B117" s="26" t="str">
        <f t="shared" ref="B117:K119" ca="1" si="25">IFERROR(INDIRECT("'"&amp;B$5&amp;"'!$M"&amp;ROW(B117)-14)," ")</f>
        <v>MODIFY</v>
      </c>
      <c r="C117" s="26" t="str">
        <f t="shared" ca="1" si="25"/>
        <v>CLOSE</v>
      </c>
      <c r="D117" s="26" t="str">
        <f t="shared" ca="1" si="25"/>
        <v>CLOSE</v>
      </c>
      <c r="E117" s="26" t="str">
        <f t="shared" ca="1" si="25"/>
        <v>CLOSE</v>
      </c>
      <c r="F117" s="26" t="str">
        <f t="shared" ca="1" si="25"/>
        <v>CLOSE</v>
      </c>
      <c r="G117" s="26" t="str">
        <f t="shared" ca="1" si="25"/>
        <v xml:space="preserve"> </v>
      </c>
      <c r="H117" s="26" t="str">
        <f t="shared" ca="1" si="25"/>
        <v xml:space="preserve"> </v>
      </c>
      <c r="I117" s="26" t="str">
        <f t="shared" ca="1" si="25"/>
        <v xml:space="preserve"> </v>
      </c>
      <c r="J117" s="26" t="str">
        <f t="shared" ca="1" si="25"/>
        <v xml:space="preserve"> </v>
      </c>
      <c r="K117" s="26" t="str">
        <f t="shared" ca="1" si="25"/>
        <v xml:space="preserve"> </v>
      </c>
    </row>
    <row r="118" spans="1:11" x14ac:dyDescent="0.25">
      <c r="A118" s="23" t="str">
        <f t="shared" ca="1" si="21"/>
        <v>MODIFY</v>
      </c>
      <c r="B118" s="26" t="str">
        <f t="shared" ca="1" si="25"/>
        <v>STOP</v>
      </c>
      <c r="C118" s="26" t="str">
        <f t="shared" ca="1" si="25"/>
        <v>MODIFY</v>
      </c>
      <c r="D118" s="26" t="str">
        <f t="shared" ca="1" si="25"/>
        <v>PAUSE</v>
      </c>
      <c r="E118" s="26" t="str">
        <f t="shared" ca="1" si="25"/>
        <v>MODIFY</v>
      </c>
      <c r="F118" s="26" t="str">
        <f t="shared" ca="1" si="25"/>
        <v>MODIFY</v>
      </c>
      <c r="G118" s="26" t="str">
        <f t="shared" ca="1" si="25"/>
        <v xml:space="preserve"> </v>
      </c>
      <c r="H118" s="26" t="str">
        <f t="shared" ca="1" si="25"/>
        <v xml:space="preserve"> </v>
      </c>
      <c r="I118" s="26" t="str">
        <f t="shared" ca="1" si="25"/>
        <v xml:space="preserve"> </v>
      </c>
      <c r="J118" s="26" t="str">
        <f t="shared" ca="1" si="25"/>
        <v xml:space="preserve"> </v>
      </c>
      <c r="K118" s="26" t="str">
        <f t="shared" ca="1" si="25"/>
        <v xml:space="preserve"> </v>
      </c>
    </row>
    <row r="119" spans="1:11" ht="15.75" thickBot="1" x14ac:dyDescent="0.3">
      <c r="A119" s="24" t="str">
        <f t="shared" ca="1" si="21"/>
        <v>MODIFY</v>
      </c>
      <c r="B119" s="27" t="str">
        <f t="shared" ca="1" si="25"/>
        <v>NO</v>
      </c>
      <c r="C119" s="27" t="str">
        <f t="shared" ca="1" si="25"/>
        <v>MODIFY</v>
      </c>
      <c r="D119" s="27" t="str">
        <f t="shared" ca="1" si="25"/>
        <v>PAUSE</v>
      </c>
      <c r="E119" s="27" t="str">
        <f t="shared" ca="1" si="25"/>
        <v>MODIFY</v>
      </c>
      <c r="F119" s="27" t="str">
        <f t="shared" ca="1" si="25"/>
        <v>MODIFY</v>
      </c>
      <c r="G119" s="27" t="str">
        <f t="shared" ca="1" si="25"/>
        <v xml:space="preserve"> </v>
      </c>
      <c r="H119" s="27" t="str">
        <f t="shared" ca="1" si="25"/>
        <v xml:space="preserve"> </v>
      </c>
      <c r="I119" s="27" t="str">
        <f t="shared" ca="1" si="25"/>
        <v xml:space="preserve"> </v>
      </c>
      <c r="J119" s="27" t="str">
        <f t="shared" ca="1" si="25"/>
        <v xml:space="preserve"> </v>
      </c>
      <c r="K119" s="27" t="str">
        <f t="shared" ca="1" si="25"/>
        <v xml:space="preserve"> </v>
      </c>
    </row>
  </sheetData>
  <mergeCells count="10">
    <mergeCell ref="H3:I3"/>
    <mergeCell ref="B1:D1"/>
    <mergeCell ref="G1:H1"/>
    <mergeCell ref="J1:K1"/>
    <mergeCell ref="B2:D2"/>
    <mergeCell ref="G2:H2"/>
    <mergeCell ref="J2:K2"/>
    <mergeCell ref="J3:K3"/>
    <mergeCell ref="A3:C3"/>
    <mergeCell ref="D3:G3"/>
  </mergeCells>
  <conditionalFormatting sqref="C7:K18">
    <cfRule type="expression" dxfId="5463" priority="74">
      <formula>ISERR(C7)</formula>
    </cfRule>
  </conditionalFormatting>
  <conditionalFormatting sqref="B18:K18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">
    <cfRule type="colorScale" priority="72">
      <colorScale>
        <cfvo type="num" val="0.2"/>
        <cfvo type="num" val="0.5"/>
        <cfvo type="num" val="0.9"/>
        <color rgb="FFF8696B"/>
        <color rgb="FFFFEB84"/>
        <color rgb="FF63BE7B"/>
      </colorScale>
    </cfRule>
  </conditionalFormatting>
  <conditionalFormatting sqref="C21:C119">
    <cfRule type="expression" dxfId="5462" priority="66">
      <formula>$A21=C21</formula>
    </cfRule>
  </conditionalFormatting>
  <conditionalFormatting sqref="C20">
    <cfRule type="expression" dxfId="5461" priority="65">
      <formula>$A20=C20</formula>
    </cfRule>
  </conditionalFormatting>
  <conditionalFormatting sqref="C20:C119">
    <cfRule type="expression" dxfId="5460" priority="64">
      <formula>(" "=C20)</formula>
    </cfRule>
  </conditionalFormatting>
  <conditionalFormatting sqref="O7:O16">
    <cfRule type="expression" dxfId="5459" priority="34">
      <formula>(" "=O7)</formula>
    </cfRule>
  </conditionalFormatting>
  <conditionalFormatting sqref="B21:B119">
    <cfRule type="expression" dxfId="5458" priority="27">
      <formula>$A21=B21</formula>
    </cfRule>
  </conditionalFormatting>
  <conditionalFormatting sqref="B20">
    <cfRule type="expression" dxfId="5457" priority="26">
      <formula>$A20=B20</formula>
    </cfRule>
  </conditionalFormatting>
  <conditionalFormatting sqref="B20:B119">
    <cfRule type="expression" dxfId="5456" priority="25">
      <formula>(" "=B20)</formula>
    </cfRule>
  </conditionalFormatting>
  <conditionalFormatting sqref="D21:D119">
    <cfRule type="expression" dxfId="5455" priority="24">
      <formula>$A21=D21</formula>
    </cfRule>
  </conditionalFormatting>
  <conditionalFormatting sqref="D20">
    <cfRule type="expression" dxfId="5454" priority="23">
      <formula>$A20=D20</formula>
    </cfRule>
  </conditionalFormatting>
  <conditionalFormatting sqref="D20:D119">
    <cfRule type="expression" dxfId="5453" priority="22">
      <formula>(" "=D20)</formula>
    </cfRule>
  </conditionalFormatting>
  <conditionalFormatting sqref="E21:E119">
    <cfRule type="expression" dxfId="5452" priority="21">
      <formula>$A21=E21</formula>
    </cfRule>
  </conditionalFormatting>
  <conditionalFormatting sqref="E20">
    <cfRule type="expression" dxfId="5451" priority="20">
      <formula>$A20=E20</formula>
    </cfRule>
  </conditionalFormatting>
  <conditionalFormatting sqref="E20:E119">
    <cfRule type="expression" dxfId="5450" priority="19">
      <formula>(" "=E20)</formula>
    </cfRule>
  </conditionalFormatting>
  <conditionalFormatting sqref="F21:F119">
    <cfRule type="expression" dxfId="5449" priority="18">
      <formula>$A21=F21</formula>
    </cfRule>
  </conditionalFormatting>
  <conditionalFormatting sqref="F20">
    <cfRule type="expression" dxfId="5448" priority="17">
      <formula>$A20=F20</formula>
    </cfRule>
  </conditionalFormatting>
  <conditionalFormatting sqref="F20:F119">
    <cfRule type="expression" dxfId="5447" priority="16">
      <formula>(" "=F20)</formula>
    </cfRule>
  </conditionalFormatting>
  <conditionalFormatting sqref="G21:G119">
    <cfRule type="expression" dxfId="5446" priority="15">
      <formula>$A21=G21</formula>
    </cfRule>
  </conditionalFormatting>
  <conditionalFormatting sqref="G20">
    <cfRule type="expression" dxfId="5445" priority="14">
      <formula>$A20=G20</formula>
    </cfRule>
  </conditionalFormatting>
  <conditionalFormatting sqref="G20:G119">
    <cfRule type="expression" dxfId="5444" priority="13">
      <formula>(" "=G20)</formula>
    </cfRule>
  </conditionalFormatting>
  <conditionalFormatting sqref="H21:H119">
    <cfRule type="expression" dxfId="5443" priority="12">
      <formula>$A21=H21</formula>
    </cfRule>
  </conditionalFormatting>
  <conditionalFormatting sqref="H20">
    <cfRule type="expression" dxfId="5442" priority="11">
      <formula>$A20=H20</formula>
    </cfRule>
  </conditionalFormatting>
  <conditionalFormatting sqref="H20:H119">
    <cfRule type="expression" dxfId="5441" priority="10">
      <formula>(" "=H20)</formula>
    </cfRule>
  </conditionalFormatting>
  <conditionalFormatting sqref="I21:I119">
    <cfRule type="expression" dxfId="5440" priority="9">
      <formula>$A21=I21</formula>
    </cfRule>
  </conditionalFormatting>
  <conditionalFormatting sqref="I20">
    <cfRule type="expression" dxfId="5439" priority="8">
      <formula>$A20=I20</formula>
    </cfRule>
  </conditionalFormatting>
  <conditionalFormatting sqref="I20:I119">
    <cfRule type="expression" dxfId="5438" priority="7">
      <formula>(" "=I20)</formula>
    </cfRule>
  </conditionalFormatting>
  <conditionalFormatting sqref="J21:J119">
    <cfRule type="expression" dxfId="5437" priority="6">
      <formula>$A21=J21</formula>
    </cfRule>
  </conditionalFormatting>
  <conditionalFormatting sqref="J20">
    <cfRule type="expression" dxfId="5436" priority="5">
      <formula>$A20=J20</formula>
    </cfRule>
  </conditionalFormatting>
  <conditionalFormatting sqref="J20:J119">
    <cfRule type="expression" dxfId="5435" priority="4">
      <formula>(" "=J20)</formula>
    </cfRule>
  </conditionalFormatting>
  <conditionalFormatting sqref="K21:K119">
    <cfRule type="expression" dxfId="5434" priority="3">
      <formula>$A21=K21</formula>
    </cfRule>
  </conditionalFormatting>
  <conditionalFormatting sqref="K20">
    <cfRule type="expression" dxfId="5433" priority="2">
      <formula>$A20=K20</formula>
    </cfRule>
  </conditionalFormatting>
  <conditionalFormatting sqref="K20:K119">
    <cfRule type="expression" dxfId="5432" priority="1">
      <formula>(" "=K20)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workbookViewId="0">
      <selection activeCell="B6" sqref="B6:K105"/>
    </sheetView>
  </sheetViews>
  <sheetFormatPr defaultRowHeight="15" x14ac:dyDescent="0.25"/>
  <cols>
    <col min="1" max="1" width="14.5703125" style="8" bestFit="1" customWidth="1"/>
    <col min="2" max="2" width="9.140625" style="2" customWidth="1"/>
    <col min="3" max="12" width="9.140625" style="2"/>
    <col min="13" max="13" width="18.28515625" style="2" customWidth="1"/>
    <col min="14" max="14" width="9.140625" style="3"/>
    <col min="15" max="15" width="9.140625" style="4"/>
    <col min="16" max="16" width="9.140625" style="2"/>
    <col min="17" max="17" width="16.5703125" style="2" bestFit="1" customWidth="1"/>
    <col min="18" max="16384" width="9.140625" style="2"/>
  </cols>
  <sheetData>
    <row r="1" spans="1:23" x14ac:dyDescent="0.25">
      <c r="A1" s="31" t="s">
        <v>0</v>
      </c>
      <c r="B1" s="65" t="s">
        <v>57</v>
      </c>
      <c r="C1" s="65" t="s">
        <v>57</v>
      </c>
      <c r="D1" s="65" t="s">
        <v>57</v>
      </c>
      <c r="E1" s="32" t="s">
        <v>4</v>
      </c>
      <c r="F1" s="62"/>
      <c r="G1" s="65" t="s">
        <v>61</v>
      </c>
      <c r="H1" s="65" t="s">
        <v>61</v>
      </c>
      <c r="I1" s="32" t="s">
        <v>2</v>
      </c>
      <c r="J1" s="65" t="s">
        <v>59</v>
      </c>
      <c r="K1" s="66" t="s">
        <v>59</v>
      </c>
    </row>
    <row r="2" spans="1:23" ht="15.75" thickBot="1" x14ac:dyDescent="0.3">
      <c r="A2" s="33" t="s">
        <v>1</v>
      </c>
      <c r="B2" s="67" t="s">
        <v>58</v>
      </c>
      <c r="C2" s="67" t="s">
        <v>58</v>
      </c>
      <c r="D2" s="67" t="s">
        <v>58</v>
      </c>
      <c r="E2" s="34" t="s">
        <v>3</v>
      </c>
      <c r="F2" s="63"/>
      <c r="G2" s="67" t="s">
        <v>62</v>
      </c>
      <c r="H2" s="67" t="s">
        <v>62</v>
      </c>
      <c r="I2" s="34" t="s">
        <v>24</v>
      </c>
      <c r="J2" s="67" t="s">
        <v>60</v>
      </c>
      <c r="K2" s="68" t="s">
        <v>60</v>
      </c>
      <c r="M2" s="5"/>
    </row>
    <row r="3" spans="1:23" x14ac:dyDescent="0.25">
      <c r="A3" s="6"/>
    </row>
    <row r="4" spans="1:23" ht="15.75" thickBot="1" x14ac:dyDescent="0.3">
      <c r="A4" s="2"/>
      <c r="B4" s="125" t="s">
        <v>22</v>
      </c>
      <c r="C4" s="125"/>
      <c r="D4" s="125"/>
      <c r="E4" s="125"/>
      <c r="F4" s="125"/>
      <c r="G4" s="125"/>
      <c r="H4" s="125"/>
      <c r="I4" s="125"/>
      <c r="J4" s="125"/>
      <c r="K4" s="125"/>
    </row>
    <row r="5" spans="1:23" s="6" customFormat="1" ht="15.75" thickBot="1" x14ac:dyDescent="0.3">
      <c r="A5" s="6" t="s">
        <v>23</v>
      </c>
      <c r="B5" s="9" t="s">
        <v>63</v>
      </c>
      <c r="C5" s="1" t="s">
        <v>64</v>
      </c>
      <c r="D5" s="1" t="s">
        <v>65</v>
      </c>
      <c r="E5" s="1" t="s">
        <v>66</v>
      </c>
      <c r="F5" s="1" t="s">
        <v>67</v>
      </c>
      <c r="G5" s="1" t="s">
        <v>68</v>
      </c>
      <c r="H5" s="1" t="s">
        <v>69</v>
      </c>
      <c r="I5" s="1" t="s">
        <v>70</v>
      </c>
      <c r="J5" s="1" t="s">
        <v>71</v>
      </c>
      <c r="K5" s="10" t="s">
        <v>72</v>
      </c>
      <c r="M5" s="14" t="s">
        <v>16</v>
      </c>
      <c r="N5" s="15" t="s">
        <v>17</v>
      </c>
      <c r="O5" s="7"/>
      <c r="Q5" s="6" t="s">
        <v>18</v>
      </c>
      <c r="R5" s="28" t="s">
        <v>19</v>
      </c>
      <c r="S5" s="10" t="s">
        <v>20</v>
      </c>
      <c r="U5" s="6" t="s">
        <v>29</v>
      </c>
      <c r="V5" s="6" t="s">
        <v>28</v>
      </c>
      <c r="W5" s="6" t="s">
        <v>30</v>
      </c>
    </row>
    <row r="6" spans="1:23" x14ac:dyDescent="0.25">
      <c r="A6" s="11" t="s">
        <v>63</v>
      </c>
      <c r="B6" s="41">
        <v>8.512097459704604E-2</v>
      </c>
      <c r="C6" s="42">
        <v>2.238749165480261E-2</v>
      </c>
      <c r="D6" s="42">
        <v>6.1604719805148922E-3</v>
      </c>
      <c r="E6" s="42">
        <v>5.7719838139805302E-3</v>
      </c>
      <c r="F6" s="42">
        <v>7.5176344964963948E-3</v>
      </c>
      <c r="G6" s="42">
        <v>1.6588260683845918E-3</v>
      </c>
      <c r="H6" s="42">
        <v>1.8635511174847977E-3</v>
      </c>
      <c r="I6" s="42">
        <v>1.5586586869272653E-2</v>
      </c>
      <c r="J6" s="42">
        <v>8.4178926260912654E-3</v>
      </c>
      <c r="K6" s="43">
        <v>6.0247769460654299E-4</v>
      </c>
      <c r="M6" s="16" t="str">
        <f t="shared" ref="M6:M69" si="0">INDEX($B$5:$K$5,MATCH(MIN($B6:$K6),$B6:$K6,0))</f>
        <v>MODIFY</v>
      </c>
      <c r="N6" s="20" t="b">
        <f t="shared" ref="N6:N69" si="1">$M6 = $A6</f>
        <v>0</v>
      </c>
      <c r="Q6" s="22" t="s">
        <v>7</v>
      </c>
      <c r="R6" s="25">
        <f>IF(ISERR($O$15)," ",$O$15)</f>
        <v>0</v>
      </c>
      <c r="S6" s="20">
        <f>(10 - COUNTIF($N6:$N15,"#N/A"))</f>
        <v>10</v>
      </c>
      <c r="U6" s="16" t="str">
        <f t="shared" ref="U6:U69" si="2">INDEX($B$5:$K$5,MATCH(MIN($B6:$K6),$B6:$K6,0))</f>
        <v>MODIFY</v>
      </c>
      <c r="V6" s="16">
        <f>MIN(B6:K6)</f>
        <v>6.0247769460654299E-4</v>
      </c>
      <c r="W6" s="16">
        <f>SMALL(B6:K6,2)-V6</f>
        <v>1.0563483737780488E-3</v>
      </c>
    </row>
    <row r="7" spans="1:23" x14ac:dyDescent="0.25">
      <c r="A7" s="12" t="s">
        <v>63</v>
      </c>
      <c r="B7" s="44">
        <v>0.16696297823388656</v>
      </c>
      <c r="C7" s="45">
        <v>5.2314489882443291E-2</v>
      </c>
      <c r="D7" s="45">
        <v>3.7589654247242574E-2</v>
      </c>
      <c r="E7" s="45">
        <v>2.9481485475372063E-2</v>
      </c>
      <c r="F7" s="45">
        <v>2.3587692158529225E-2</v>
      </c>
      <c r="G7" s="45">
        <v>2.0480026352145742E-2</v>
      </c>
      <c r="H7" s="45">
        <v>1.5859174262102808E-2</v>
      </c>
      <c r="I7" s="45">
        <v>2.7886580703285015E-2</v>
      </c>
      <c r="J7" s="45">
        <v>2.0850966486540341E-2</v>
      </c>
      <c r="K7" s="46">
        <v>2.7418971596366762E-2</v>
      </c>
      <c r="M7" s="18" t="str">
        <f t="shared" si="0"/>
        <v>CANCEL</v>
      </c>
      <c r="N7" s="17" t="b">
        <f t="shared" si="1"/>
        <v>0</v>
      </c>
      <c r="Q7" s="23" t="s">
        <v>6</v>
      </c>
      <c r="R7" s="26">
        <f>IF(ISERR($O$25)," ",$O$25)</f>
        <v>0</v>
      </c>
      <c r="S7" s="17">
        <f>(10 - COUNTIF($N16:$N25,"#N/A"))</f>
        <v>10</v>
      </c>
      <c r="U7" s="18" t="str">
        <f t="shared" si="2"/>
        <v>CANCEL</v>
      </c>
      <c r="V7" s="18">
        <f t="shared" ref="V7:V70" si="3">MIN(B7:K7)</f>
        <v>1.5859174262102808E-2</v>
      </c>
      <c r="W7" s="18">
        <f t="shared" ref="W7:W70" si="4">SMALL(B7:K7,2)-V7</f>
        <v>4.6208520900429331E-3</v>
      </c>
    </row>
    <row r="8" spans="1:23" x14ac:dyDescent="0.25">
      <c r="A8" s="12" t="s">
        <v>63</v>
      </c>
      <c r="B8" s="44">
        <v>0.12990714572352435</v>
      </c>
      <c r="C8" s="45">
        <v>2.2369821704867079E-2</v>
      </c>
      <c r="D8" s="45">
        <v>2.5208894162550483E-2</v>
      </c>
      <c r="E8" s="45">
        <v>1.0214175692118022E-2</v>
      </c>
      <c r="F8" s="45">
        <v>5.250656650515724E-3</v>
      </c>
      <c r="G8" s="45">
        <v>1.3722789364576798E-3</v>
      </c>
      <c r="H8" s="45">
        <v>1.1579809285134121E-2</v>
      </c>
      <c r="I8" s="45">
        <v>1.311839781747192E-2</v>
      </c>
      <c r="J8" s="45">
        <v>1.6814542296063856E-2</v>
      </c>
      <c r="K8" s="46">
        <v>5.0036422006934367E-3</v>
      </c>
      <c r="M8" s="18" t="str">
        <f t="shared" si="0"/>
        <v>STOP</v>
      </c>
      <c r="N8" s="17" t="b">
        <f t="shared" si="1"/>
        <v>0</v>
      </c>
      <c r="Q8" s="23" t="s">
        <v>8</v>
      </c>
      <c r="R8" s="26">
        <f>IF(ISERR($O$35)," ",$O$35)</f>
        <v>0</v>
      </c>
      <c r="S8" s="17">
        <f>(10 - COUNTIF($N26:$N35,"#N/A"))</f>
        <v>10</v>
      </c>
      <c r="U8" s="18" t="str">
        <f t="shared" si="2"/>
        <v>STOP</v>
      </c>
      <c r="V8" s="18">
        <f t="shared" si="3"/>
        <v>1.3722789364576798E-3</v>
      </c>
      <c r="W8" s="18">
        <f t="shared" si="4"/>
        <v>3.6313632642357568E-3</v>
      </c>
    </row>
    <row r="9" spans="1:23" x14ac:dyDescent="0.25">
      <c r="A9" s="12" t="s">
        <v>63</v>
      </c>
      <c r="B9" s="44">
        <v>0.16549463433352513</v>
      </c>
      <c r="C9" s="45">
        <v>4.1280994906134058E-2</v>
      </c>
      <c r="D9" s="45">
        <v>3.1970646831718602E-2</v>
      </c>
      <c r="E9" s="45">
        <v>2.5639132377605831E-2</v>
      </c>
      <c r="F9" s="45">
        <v>2.1016792961823044E-2</v>
      </c>
      <c r="G9" s="45">
        <v>1.6600104621521922E-2</v>
      </c>
      <c r="H9" s="45">
        <v>1.0586133012221728E-2</v>
      </c>
      <c r="I9" s="45">
        <v>2.5524204485404184E-2</v>
      </c>
      <c r="J9" s="45">
        <v>1.3940602171091061E-2</v>
      </c>
      <c r="K9" s="46">
        <v>2.2134738423078143E-2</v>
      </c>
      <c r="M9" s="18" t="str">
        <f t="shared" si="0"/>
        <v>CANCEL</v>
      </c>
      <c r="N9" s="17" t="b">
        <f t="shared" si="1"/>
        <v>0</v>
      </c>
      <c r="Q9" s="23" t="s">
        <v>9</v>
      </c>
      <c r="R9" s="26">
        <f>IF(ISERR($O$45)," ",$O$45)</f>
        <v>0.2</v>
      </c>
      <c r="S9" s="17">
        <f>(10 - COUNTIF($N36:$N45,"#N/A"))</f>
        <v>10</v>
      </c>
      <c r="U9" s="18" t="str">
        <f t="shared" si="2"/>
        <v>CANCEL</v>
      </c>
      <c r="V9" s="18">
        <f t="shared" si="3"/>
        <v>1.0586133012221728E-2</v>
      </c>
      <c r="W9" s="18">
        <f t="shared" si="4"/>
        <v>3.3544691588693332E-3</v>
      </c>
    </row>
    <row r="10" spans="1:23" x14ac:dyDescent="0.25">
      <c r="A10" s="12" t="s">
        <v>63</v>
      </c>
      <c r="B10" s="44">
        <v>0.16161091354777801</v>
      </c>
      <c r="C10" s="45">
        <v>3.3783538034655419E-2</v>
      </c>
      <c r="D10" s="45">
        <v>2.7243401044040834E-2</v>
      </c>
      <c r="E10" s="45">
        <v>2.1150301789960864E-2</v>
      </c>
      <c r="F10" s="45">
        <v>1.6667420289679248E-2</v>
      </c>
      <c r="G10" s="45">
        <v>1.1113436049587685E-2</v>
      </c>
      <c r="H10" s="45">
        <v>8.2321847191382594E-3</v>
      </c>
      <c r="I10" s="45">
        <v>2.4690841004647704E-2</v>
      </c>
      <c r="J10" s="45">
        <v>1.3727530642105204E-2</v>
      </c>
      <c r="K10" s="46">
        <v>2.0376226684140623E-2</v>
      </c>
      <c r="M10" s="18" t="str">
        <f t="shared" si="0"/>
        <v>CANCEL</v>
      </c>
      <c r="N10" s="17" t="b">
        <f t="shared" si="1"/>
        <v>0</v>
      </c>
      <c r="Q10" s="23" t="s">
        <v>10</v>
      </c>
      <c r="R10" s="26">
        <f>IF(ISERR($O$55)," ",$O$55)</f>
        <v>0</v>
      </c>
      <c r="S10" s="17">
        <f>(10 - COUNTIF($N46:$N55,"#N/A"))</f>
        <v>10</v>
      </c>
      <c r="U10" s="18" t="str">
        <f t="shared" si="2"/>
        <v>CANCEL</v>
      </c>
      <c r="V10" s="18">
        <f t="shared" si="3"/>
        <v>8.2321847191382594E-3</v>
      </c>
      <c r="W10" s="18">
        <f t="shared" si="4"/>
        <v>2.8812513304494261E-3</v>
      </c>
    </row>
    <row r="11" spans="1:23" x14ac:dyDescent="0.25">
      <c r="A11" s="12" t="s">
        <v>63</v>
      </c>
      <c r="B11" s="44">
        <v>0.16077299030819914</v>
      </c>
      <c r="C11" s="45">
        <v>3.0539008330829898E-2</v>
      </c>
      <c r="D11" s="45">
        <v>3.6179220407920112E-2</v>
      </c>
      <c r="E11" s="45">
        <v>2.3797812486559447E-2</v>
      </c>
      <c r="F11" s="45">
        <v>1.7330400690870593E-2</v>
      </c>
      <c r="G11" s="45">
        <v>1.0124070484392983E-2</v>
      </c>
      <c r="H11" s="45">
        <v>1.5939402552285049E-2</v>
      </c>
      <c r="I11" s="45">
        <v>1.6357318141360482E-2</v>
      </c>
      <c r="J11" s="45">
        <v>1.9285928192923053E-2</v>
      </c>
      <c r="K11" s="46">
        <v>1.520291843196564E-2</v>
      </c>
      <c r="M11" s="18" t="str">
        <f t="shared" si="0"/>
        <v>STOP</v>
      </c>
      <c r="N11" s="17" t="b">
        <f t="shared" si="1"/>
        <v>0</v>
      </c>
      <c r="Q11" s="23" t="s">
        <v>11</v>
      </c>
      <c r="R11" s="26">
        <f>IF(ISERR($O$65)," ",$O$65)</f>
        <v>0.9</v>
      </c>
      <c r="S11" s="17">
        <f>(10 - COUNTIF($N56:$N65,"#N/A"))</f>
        <v>10</v>
      </c>
      <c r="U11" s="18" t="str">
        <f t="shared" si="2"/>
        <v>STOP</v>
      </c>
      <c r="V11" s="18">
        <f t="shared" si="3"/>
        <v>1.0124070484392983E-2</v>
      </c>
      <c r="W11" s="18">
        <f t="shared" si="4"/>
        <v>5.0788479475726567E-3</v>
      </c>
    </row>
    <row r="12" spans="1:23" x14ac:dyDescent="0.25">
      <c r="A12" s="12" t="s">
        <v>63</v>
      </c>
      <c r="B12" s="44">
        <v>0.15073722039463305</v>
      </c>
      <c r="C12" s="45">
        <v>3.0421283342589325E-2</v>
      </c>
      <c r="D12" s="45">
        <v>3.4503022503095275E-2</v>
      </c>
      <c r="E12" s="45">
        <v>2.1431325336669221E-2</v>
      </c>
      <c r="F12" s="45">
        <v>1.3844851911112017E-2</v>
      </c>
      <c r="G12" s="45">
        <v>8.5895778319260638E-3</v>
      </c>
      <c r="H12" s="45">
        <v>1.6721687097121719E-2</v>
      </c>
      <c r="I12" s="45">
        <v>1.4339698892706434E-2</v>
      </c>
      <c r="J12" s="45">
        <v>2.137523767433458E-2</v>
      </c>
      <c r="K12" s="46">
        <v>1.2640891477807149E-2</v>
      </c>
      <c r="M12" s="18" t="str">
        <f t="shared" si="0"/>
        <v>STOP</v>
      </c>
      <c r="N12" s="17" t="b">
        <f t="shared" si="1"/>
        <v>0</v>
      </c>
      <c r="Q12" s="23" t="s">
        <v>12</v>
      </c>
      <c r="R12" s="26">
        <f>IF(ISERR($O$75)," ",$O$75)</f>
        <v>0.6</v>
      </c>
      <c r="S12" s="17">
        <f>(10 - COUNTIF($N66:$N75,"#N/A"))</f>
        <v>10</v>
      </c>
      <c r="U12" s="18" t="str">
        <f t="shared" si="2"/>
        <v>STOP</v>
      </c>
      <c r="V12" s="18">
        <f t="shared" si="3"/>
        <v>8.5895778319260638E-3</v>
      </c>
      <c r="W12" s="18">
        <f t="shared" si="4"/>
        <v>4.0513136458810856E-3</v>
      </c>
    </row>
    <row r="13" spans="1:23" x14ac:dyDescent="0.25">
      <c r="A13" s="12" t="s">
        <v>63</v>
      </c>
      <c r="B13" s="44">
        <v>0.14719179129315546</v>
      </c>
      <c r="C13" s="45">
        <v>2.1533251372117715E-2</v>
      </c>
      <c r="D13" s="45">
        <v>2.6200108373903637E-2</v>
      </c>
      <c r="E13" s="45">
        <v>1.2596954359304031E-2</v>
      </c>
      <c r="F13" s="45">
        <v>1.0854599948524904E-2</v>
      </c>
      <c r="G13" s="45">
        <v>4.1081096060813782E-3</v>
      </c>
      <c r="H13" s="45">
        <v>9.8844698711689216E-3</v>
      </c>
      <c r="I13" s="45">
        <v>1.4758181644399987E-2</v>
      </c>
      <c r="J13" s="45">
        <v>1.2552268714034226E-2</v>
      </c>
      <c r="K13" s="46">
        <v>7.9766550280872539E-3</v>
      </c>
      <c r="M13" s="18" t="str">
        <f t="shared" si="0"/>
        <v>STOP</v>
      </c>
      <c r="N13" s="17" t="b">
        <f t="shared" si="1"/>
        <v>0</v>
      </c>
      <c r="Q13" s="23" t="s">
        <v>13</v>
      </c>
      <c r="R13" s="26">
        <f>IF(ISERR($O$85)," ",$O$85)</f>
        <v>0.3</v>
      </c>
      <c r="S13" s="17">
        <f>(10 - COUNTIF($N76:$N85,"#N/A"))</f>
        <v>10</v>
      </c>
      <c r="U13" s="18" t="str">
        <f t="shared" si="2"/>
        <v>STOP</v>
      </c>
      <c r="V13" s="18">
        <f t="shared" si="3"/>
        <v>4.1081096060813782E-3</v>
      </c>
      <c r="W13" s="18">
        <f t="shared" si="4"/>
        <v>3.8685454220058757E-3</v>
      </c>
    </row>
    <row r="14" spans="1:23" ht="15.75" thickBot="1" x14ac:dyDescent="0.3">
      <c r="A14" s="12" t="s">
        <v>63</v>
      </c>
      <c r="B14" s="44">
        <v>0.12336461098608201</v>
      </c>
      <c r="C14" s="45">
        <v>1.5482703150403954E-2</v>
      </c>
      <c r="D14" s="45">
        <v>1.9714032268488835E-2</v>
      </c>
      <c r="E14" s="45">
        <v>1.3805201197490957E-3</v>
      </c>
      <c r="F14" s="45">
        <v>2.7409738465678929E-3</v>
      </c>
      <c r="G14" s="45">
        <v>1.3818274193601876E-3</v>
      </c>
      <c r="H14" s="45">
        <v>8.7576729689608293E-3</v>
      </c>
      <c r="I14" s="45">
        <v>1.1006581439511713E-2</v>
      </c>
      <c r="J14" s="45">
        <v>1.1120922798004154E-2</v>
      </c>
      <c r="K14" s="46">
        <v>2.0501011554996673E-3</v>
      </c>
      <c r="M14" s="18" t="str">
        <f t="shared" si="0"/>
        <v>NO</v>
      </c>
      <c r="N14" s="17" t="b">
        <f t="shared" si="1"/>
        <v>0</v>
      </c>
      <c r="Q14" s="23" t="s">
        <v>14</v>
      </c>
      <c r="R14" s="26">
        <f>IF(ISERR($O$95)," ",$O$95)</f>
        <v>0.2</v>
      </c>
      <c r="S14" s="17">
        <f>(10 - COUNTIF($N86:$N95,"#N/A"))</f>
        <v>10</v>
      </c>
      <c r="U14" s="18" t="str">
        <f t="shared" si="2"/>
        <v>NO</v>
      </c>
      <c r="V14" s="18">
        <f t="shared" si="3"/>
        <v>1.3805201197490957E-3</v>
      </c>
      <c r="W14" s="18">
        <f t="shared" si="4"/>
        <v>1.3072996110918833E-6</v>
      </c>
    </row>
    <row r="15" spans="1:23" ht="15.75" thickBot="1" x14ac:dyDescent="0.3">
      <c r="A15" s="13" t="s">
        <v>63</v>
      </c>
      <c r="B15" s="47">
        <v>0.13199855993479892</v>
      </c>
      <c r="C15" s="48">
        <v>2.839438658426191E-2</v>
      </c>
      <c r="D15" s="48">
        <v>2.7011234337128071E-2</v>
      </c>
      <c r="E15" s="48">
        <v>1.2679947990046153E-2</v>
      </c>
      <c r="F15" s="48">
        <v>6.4181537239728498E-3</v>
      </c>
      <c r="G15" s="48">
        <v>5.0739496394238554E-3</v>
      </c>
      <c r="H15" s="48">
        <v>1.2458975786115378E-2</v>
      </c>
      <c r="I15" s="48">
        <v>1.5342365328816818E-2</v>
      </c>
      <c r="J15" s="48">
        <v>1.6874441965398952E-2</v>
      </c>
      <c r="K15" s="49">
        <v>7.713815384386799E-3</v>
      </c>
      <c r="M15" s="19" t="str">
        <f t="shared" si="0"/>
        <v>STOP</v>
      </c>
      <c r="N15" s="21" t="b">
        <f t="shared" si="1"/>
        <v>0</v>
      </c>
      <c r="O15" s="30">
        <f>COUNTIF($N6:$N15,TRUE)/(10 - COUNTIF($N6:$N15,"#N/A"))</f>
        <v>0</v>
      </c>
      <c r="Q15" s="24" t="s">
        <v>15</v>
      </c>
      <c r="R15" s="27">
        <f>IF(ISERR($O$105)," ",$O$105)</f>
        <v>0.1</v>
      </c>
      <c r="S15" s="21">
        <f>(10 - COUNTIF($N96:$N105,"#N/A"))</f>
        <v>10</v>
      </c>
      <c r="U15" s="19" t="str">
        <f t="shared" si="2"/>
        <v>STOP</v>
      </c>
      <c r="V15" s="19">
        <f t="shared" si="3"/>
        <v>5.0739496394238554E-3</v>
      </c>
      <c r="W15" s="19">
        <f t="shared" si="4"/>
        <v>1.3442040845489944E-3</v>
      </c>
    </row>
    <row r="16" spans="1:23" ht="15.75" thickBot="1" x14ac:dyDescent="0.3">
      <c r="A16" s="11" t="s">
        <v>64</v>
      </c>
      <c r="B16" s="41">
        <v>0.11102909071889573</v>
      </c>
      <c r="C16" s="42">
        <v>2.9481527295781434E-3</v>
      </c>
      <c r="D16" s="42">
        <v>1.5933583758336922E-2</v>
      </c>
      <c r="E16" s="42">
        <v>1.7230304871321267E-3</v>
      </c>
      <c r="F16" s="42">
        <v>1.9652594251139549E-3</v>
      </c>
      <c r="G16" s="42">
        <v>1.0495425912568149E-2</v>
      </c>
      <c r="H16" s="42">
        <v>1.0268469294693425E-2</v>
      </c>
      <c r="I16" s="42">
        <v>5.5433069191473117E-3</v>
      </c>
      <c r="J16" s="42">
        <v>1.3153609089024923E-2</v>
      </c>
      <c r="K16" s="43">
        <v>9.9805017964920834E-3</v>
      </c>
      <c r="M16" s="16" t="str">
        <f t="shared" si="0"/>
        <v>NO</v>
      </c>
      <c r="N16" s="20" t="b">
        <f t="shared" si="1"/>
        <v>0</v>
      </c>
      <c r="U16" s="16" t="str">
        <f t="shared" si="2"/>
        <v>NO</v>
      </c>
      <c r="V16" s="16">
        <f t="shared" si="3"/>
        <v>1.7230304871321267E-3</v>
      </c>
      <c r="W16" s="16">
        <f t="shared" si="4"/>
        <v>2.4222893798182821E-4</v>
      </c>
    </row>
    <row r="17" spans="1:23" ht="15.75" thickBot="1" x14ac:dyDescent="0.3">
      <c r="A17" s="12" t="s">
        <v>64</v>
      </c>
      <c r="B17" s="44">
        <v>0.15762626219483944</v>
      </c>
      <c r="C17" s="45">
        <v>3.0133624944230886E-2</v>
      </c>
      <c r="D17" s="45">
        <v>3.9482884159646972E-2</v>
      </c>
      <c r="E17" s="45">
        <v>2.2905664497592002E-2</v>
      </c>
      <c r="F17" s="45">
        <v>1.393672251054609E-2</v>
      </c>
      <c r="G17" s="45">
        <v>7.6203931245059919E-3</v>
      </c>
      <c r="H17" s="45">
        <v>2.1490045075314053E-2</v>
      </c>
      <c r="I17" s="45">
        <v>7.4929329606778783E-3</v>
      </c>
      <c r="J17" s="45">
        <v>2.2834430809967006E-2</v>
      </c>
      <c r="K17" s="46">
        <v>8.8674929122042265E-3</v>
      </c>
      <c r="M17" s="18" t="str">
        <f t="shared" si="0"/>
        <v>PAUSE</v>
      </c>
      <c r="N17" s="17" t="b">
        <f t="shared" si="1"/>
        <v>0</v>
      </c>
      <c r="Q17" s="61" t="s">
        <v>21</v>
      </c>
      <c r="R17" s="126">
        <f>COUNTIF($N6:$N105,TRUE)/(100 - COUNTIF($N6:$N105,"#N/A"))</f>
        <v>0.23</v>
      </c>
      <c r="S17" s="127"/>
      <c r="U17" s="18" t="str">
        <f t="shared" si="2"/>
        <v>PAUSE</v>
      </c>
      <c r="V17" s="18">
        <f t="shared" si="3"/>
        <v>7.4929329606778783E-3</v>
      </c>
      <c r="W17" s="18">
        <f t="shared" si="4"/>
        <v>1.2746016382811365E-4</v>
      </c>
    </row>
    <row r="18" spans="1:23" x14ac:dyDescent="0.25">
      <c r="A18" s="12" t="s">
        <v>64</v>
      </c>
      <c r="B18" s="44">
        <v>0.15650051158682543</v>
      </c>
      <c r="C18" s="45">
        <v>2.5436296945839335E-2</v>
      </c>
      <c r="D18" s="45">
        <v>3.6953378857502814E-2</v>
      </c>
      <c r="E18" s="45">
        <v>2.2372406395201057E-2</v>
      </c>
      <c r="F18" s="45">
        <v>1.3053808329090158E-2</v>
      </c>
      <c r="G18" s="45">
        <v>4.9256502677466688E-3</v>
      </c>
      <c r="H18" s="45">
        <v>1.9963323998665378E-2</v>
      </c>
      <c r="I18" s="45">
        <v>9.9324812783583155E-3</v>
      </c>
      <c r="J18" s="45">
        <v>2.3198130753370204E-2</v>
      </c>
      <c r="K18" s="46">
        <v>9.14157740990236E-3</v>
      </c>
      <c r="M18" s="18" t="str">
        <f t="shared" si="0"/>
        <v>STOP</v>
      </c>
      <c r="N18" s="17" t="b">
        <f t="shared" si="1"/>
        <v>0</v>
      </c>
      <c r="U18" s="18" t="str">
        <f t="shared" si="2"/>
        <v>STOP</v>
      </c>
      <c r="V18" s="18">
        <f t="shared" si="3"/>
        <v>4.9256502677466688E-3</v>
      </c>
      <c r="W18" s="18">
        <f t="shared" si="4"/>
        <v>4.2159271421556913E-3</v>
      </c>
    </row>
    <row r="19" spans="1:23" x14ac:dyDescent="0.25">
      <c r="A19" s="12" t="s">
        <v>64</v>
      </c>
      <c r="B19" s="44">
        <v>0.15874202542805765</v>
      </c>
      <c r="C19" s="45">
        <v>2.497124188200725E-2</v>
      </c>
      <c r="D19" s="45">
        <v>3.7975425112508079E-2</v>
      </c>
      <c r="E19" s="45">
        <v>2.1445212067435424E-2</v>
      </c>
      <c r="F19" s="45">
        <v>1.448788797540846E-2</v>
      </c>
      <c r="G19" s="45">
        <v>4.2024052085950225E-3</v>
      </c>
      <c r="H19" s="45">
        <v>2.0653267143618342E-2</v>
      </c>
      <c r="I19" s="45">
        <v>7.1071518104240256E-3</v>
      </c>
      <c r="J19" s="45">
        <v>2.3092638213683209E-2</v>
      </c>
      <c r="K19" s="46">
        <v>7.0085635898197024E-3</v>
      </c>
      <c r="M19" s="18" t="str">
        <f t="shared" si="0"/>
        <v>STOP</v>
      </c>
      <c r="N19" s="17" t="b">
        <f t="shared" si="1"/>
        <v>0</v>
      </c>
      <c r="U19" s="18" t="str">
        <f t="shared" si="2"/>
        <v>STOP</v>
      </c>
      <c r="V19" s="18">
        <f t="shared" si="3"/>
        <v>4.2024052085950225E-3</v>
      </c>
      <c r="W19" s="18">
        <f t="shared" si="4"/>
        <v>2.8061583812246799E-3</v>
      </c>
    </row>
    <row r="20" spans="1:23" x14ac:dyDescent="0.25">
      <c r="A20" s="12" t="s">
        <v>64</v>
      </c>
      <c r="B20" s="44">
        <v>0.15864378830016701</v>
      </c>
      <c r="C20" s="45">
        <v>2.7206376480261765E-2</v>
      </c>
      <c r="D20" s="45">
        <v>3.6006182734807622E-2</v>
      </c>
      <c r="E20" s="45">
        <v>2.2319031194849973E-2</v>
      </c>
      <c r="F20" s="45">
        <v>1.4242167329183604E-2</v>
      </c>
      <c r="G20" s="45">
        <v>6.1758177647594781E-3</v>
      </c>
      <c r="H20" s="45">
        <v>1.8327047677566252E-2</v>
      </c>
      <c r="I20" s="45">
        <v>1.0509034900213161E-2</v>
      </c>
      <c r="J20" s="45">
        <v>2.0983918998143697E-2</v>
      </c>
      <c r="K20" s="46">
        <v>9.3681019964944046E-3</v>
      </c>
      <c r="M20" s="18" t="str">
        <f t="shared" si="0"/>
        <v>STOP</v>
      </c>
      <c r="N20" s="17" t="b">
        <f t="shared" si="1"/>
        <v>0</v>
      </c>
      <c r="U20" s="18" t="str">
        <f t="shared" si="2"/>
        <v>STOP</v>
      </c>
      <c r="V20" s="18">
        <f t="shared" si="3"/>
        <v>6.1758177647594781E-3</v>
      </c>
      <c r="W20" s="18">
        <f t="shared" si="4"/>
        <v>3.1922842317349265E-3</v>
      </c>
    </row>
    <row r="21" spans="1:23" x14ac:dyDescent="0.25">
      <c r="A21" s="12" t="s">
        <v>64</v>
      </c>
      <c r="B21" s="44">
        <v>0.16434495623775211</v>
      </c>
      <c r="C21" s="45">
        <v>3.1219254455491618E-2</v>
      </c>
      <c r="D21" s="45">
        <v>4.0885813156823742E-2</v>
      </c>
      <c r="E21" s="45">
        <v>2.5903675429759826E-2</v>
      </c>
      <c r="F21" s="45">
        <v>1.6008991399260951E-2</v>
      </c>
      <c r="G21" s="45">
        <v>9.1683081037131839E-3</v>
      </c>
      <c r="H21" s="45">
        <v>2.199408295613884E-2</v>
      </c>
      <c r="I21" s="45">
        <v>8.5365682419600714E-3</v>
      </c>
      <c r="J21" s="45">
        <v>2.3751491882734829E-2</v>
      </c>
      <c r="K21" s="46">
        <v>1.1905668001733941E-2</v>
      </c>
      <c r="M21" s="18" t="str">
        <f t="shared" si="0"/>
        <v>PAUSE</v>
      </c>
      <c r="N21" s="17" t="b">
        <f t="shared" si="1"/>
        <v>0</v>
      </c>
      <c r="U21" s="18" t="str">
        <f t="shared" si="2"/>
        <v>PAUSE</v>
      </c>
      <c r="V21" s="18">
        <f t="shared" si="3"/>
        <v>8.5365682419600714E-3</v>
      </c>
      <c r="W21" s="18">
        <f t="shared" si="4"/>
        <v>6.3173986175311253E-4</v>
      </c>
    </row>
    <row r="22" spans="1:23" x14ac:dyDescent="0.25">
      <c r="A22" s="12" t="s">
        <v>64</v>
      </c>
      <c r="B22" s="44">
        <v>0.15950635320062626</v>
      </c>
      <c r="C22" s="45">
        <v>2.89411912268423E-2</v>
      </c>
      <c r="D22" s="45">
        <v>3.6086089307002071E-2</v>
      </c>
      <c r="E22" s="45">
        <v>2.2885210026688932E-2</v>
      </c>
      <c r="F22" s="45">
        <v>1.4527847632569216E-2</v>
      </c>
      <c r="G22" s="45">
        <v>7.8983461866279567E-3</v>
      </c>
      <c r="H22" s="45">
        <v>1.9367224807285116E-2</v>
      </c>
      <c r="I22" s="45">
        <v>1.0355192288996271E-2</v>
      </c>
      <c r="J22" s="45">
        <v>2.2147463931790845E-2</v>
      </c>
      <c r="K22" s="46">
        <v>1.0124153493387078E-2</v>
      </c>
      <c r="M22" s="18" t="str">
        <f t="shared" si="0"/>
        <v>STOP</v>
      </c>
      <c r="N22" s="17" t="b">
        <f t="shared" si="1"/>
        <v>0</v>
      </c>
      <c r="U22" s="18" t="str">
        <f t="shared" si="2"/>
        <v>STOP</v>
      </c>
      <c r="V22" s="18">
        <f t="shared" si="3"/>
        <v>7.8983461866279567E-3</v>
      </c>
      <c r="W22" s="18">
        <f t="shared" si="4"/>
        <v>2.2258073067591214E-3</v>
      </c>
    </row>
    <row r="23" spans="1:23" x14ac:dyDescent="0.25">
      <c r="A23" s="12" t="s">
        <v>64</v>
      </c>
      <c r="B23" s="44">
        <v>0.14527824881376711</v>
      </c>
      <c r="C23" s="45">
        <v>1.0540757135295453E-2</v>
      </c>
      <c r="D23" s="45">
        <v>3.0436515253318093E-2</v>
      </c>
      <c r="E23" s="45">
        <v>1.2683753491949674E-2</v>
      </c>
      <c r="F23" s="45">
        <v>6.1899633638672069E-3</v>
      </c>
      <c r="G23" s="45">
        <v>1.5938989689893157E-3</v>
      </c>
      <c r="H23" s="45">
        <v>1.6962634126724892E-2</v>
      </c>
      <c r="I23" s="45">
        <v>5.3267574179974436E-3</v>
      </c>
      <c r="J23" s="45">
        <v>1.7495702210736756E-2</v>
      </c>
      <c r="K23" s="46">
        <v>2.0499564806054776E-3</v>
      </c>
      <c r="M23" s="18" t="str">
        <f t="shared" si="0"/>
        <v>STOP</v>
      </c>
      <c r="N23" s="17" t="b">
        <f t="shared" si="1"/>
        <v>0</v>
      </c>
      <c r="U23" s="18" t="str">
        <f t="shared" si="2"/>
        <v>STOP</v>
      </c>
      <c r="V23" s="18">
        <f t="shared" si="3"/>
        <v>1.5938989689893157E-3</v>
      </c>
      <c r="W23" s="18">
        <f t="shared" si="4"/>
        <v>4.5605751161616193E-4</v>
      </c>
    </row>
    <row r="24" spans="1:23" ht="15.75" thickBot="1" x14ac:dyDescent="0.3">
      <c r="A24" s="12" t="s">
        <v>64</v>
      </c>
      <c r="B24" s="44">
        <v>0.15498583993618925</v>
      </c>
      <c r="C24" s="45">
        <v>1.3067362368339608E-2</v>
      </c>
      <c r="D24" s="45">
        <v>3.4747708809890261E-2</v>
      </c>
      <c r="E24" s="45">
        <v>1.6464329389417207E-2</v>
      </c>
      <c r="F24" s="45">
        <v>1.0923293467516276E-2</v>
      </c>
      <c r="G24" s="45">
        <v>1.4418402980745371E-4</v>
      </c>
      <c r="H24" s="50">
        <v>1.8854404797663066E-2</v>
      </c>
      <c r="I24" s="45">
        <v>3.5013092983710303E-3</v>
      </c>
      <c r="J24" s="45">
        <v>1.8228246444570328E-2</v>
      </c>
      <c r="K24" s="46">
        <v>4.9448900913726113E-5</v>
      </c>
      <c r="M24" s="18" t="str">
        <f t="shared" si="0"/>
        <v>MODIFY</v>
      </c>
      <c r="N24" s="17" t="b">
        <f t="shared" si="1"/>
        <v>0</v>
      </c>
      <c r="U24" s="18" t="str">
        <f t="shared" si="2"/>
        <v>MODIFY</v>
      </c>
      <c r="V24" s="18">
        <f t="shared" si="3"/>
        <v>4.9448900913726113E-5</v>
      </c>
      <c r="W24" s="18">
        <f t="shared" si="4"/>
        <v>9.4735128893727594E-5</v>
      </c>
    </row>
    <row r="25" spans="1:23" ht="15.75" thickBot="1" x14ac:dyDescent="0.3">
      <c r="A25" s="13" t="s">
        <v>64</v>
      </c>
      <c r="B25" s="47">
        <v>0.1589505547036483</v>
      </c>
      <c r="C25" s="48">
        <v>1.9354547289663876E-2</v>
      </c>
      <c r="D25" s="48">
        <v>3.6916298542101246E-2</v>
      </c>
      <c r="E25" s="48">
        <v>2.2603427323201648E-2</v>
      </c>
      <c r="F25" s="48">
        <v>1.4214816119843071E-2</v>
      </c>
      <c r="G25" s="48">
        <v>3.9633679833725108E-3</v>
      </c>
      <c r="H25" s="48">
        <v>2.0036236509276918E-2</v>
      </c>
      <c r="I25" s="48">
        <v>7.2238260360707879E-3</v>
      </c>
      <c r="J25" s="48">
        <v>2.1731154969994185E-2</v>
      </c>
      <c r="K25" s="49">
        <v>6.3237718042388896E-3</v>
      </c>
      <c r="M25" s="19" t="str">
        <f t="shared" si="0"/>
        <v>STOP</v>
      </c>
      <c r="N25" s="21" t="b">
        <f t="shared" si="1"/>
        <v>0</v>
      </c>
      <c r="O25" s="30">
        <f>COUNTIF($N16:$N25,TRUE)/(10 - COUNTIF($N16:$N25,"#N/A"))</f>
        <v>0</v>
      </c>
      <c r="U25" s="19" t="str">
        <f t="shared" si="2"/>
        <v>STOP</v>
      </c>
      <c r="V25" s="19">
        <f t="shared" si="3"/>
        <v>3.9633679833725108E-3</v>
      </c>
      <c r="W25" s="19">
        <f t="shared" si="4"/>
        <v>2.3604038208663788E-3</v>
      </c>
    </row>
    <row r="26" spans="1:23" x14ac:dyDescent="0.25">
      <c r="A26" s="11" t="s">
        <v>65</v>
      </c>
      <c r="B26" s="41">
        <v>0.13798170454115416</v>
      </c>
      <c r="C26" s="42">
        <v>3.8589772496755929E-2</v>
      </c>
      <c r="D26" s="42">
        <v>1.0542817301699925E-2</v>
      </c>
      <c r="E26" s="42">
        <v>1.0408753364462828E-2</v>
      </c>
      <c r="F26" s="42">
        <v>1.0882717765715852E-2</v>
      </c>
      <c r="G26" s="42">
        <v>1.0641863235818935E-2</v>
      </c>
      <c r="H26" s="42">
        <v>1.853916031290169E-3</v>
      </c>
      <c r="I26" s="42">
        <v>2.8820350225725669E-2</v>
      </c>
      <c r="J26" s="42">
        <v>2.5344231668442269E-3</v>
      </c>
      <c r="K26" s="43">
        <v>1.9172884997269095E-2</v>
      </c>
      <c r="M26" s="16" t="str">
        <f t="shared" si="0"/>
        <v>CANCEL</v>
      </c>
      <c r="N26" s="20" t="b">
        <f t="shared" si="1"/>
        <v>0</v>
      </c>
      <c r="U26" s="16" t="str">
        <f t="shared" si="2"/>
        <v>CANCEL</v>
      </c>
      <c r="V26" s="16">
        <f t="shared" si="3"/>
        <v>1.853916031290169E-3</v>
      </c>
      <c r="W26" s="16">
        <f t="shared" si="4"/>
        <v>6.805071355540579E-4</v>
      </c>
    </row>
    <row r="27" spans="1:23" x14ac:dyDescent="0.25">
      <c r="A27" s="12" t="s">
        <v>65</v>
      </c>
      <c r="B27" s="44">
        <v>0.1539171798292778</v>
      </c>
      <c r="C27" s="45">
        <v>4.5103745914066545E-2</v>
      </c>
      <c r="D27" s="45">
        <v>1.9313817688152393E-2</v>
      </c>
      <c r="E27" s="45">
        <v>1.7546312153416961E-2</v>
      </c>
      <c r="F27" s="45">
        <v>1.9397033317644807E-2</v>
      </c>
      <c r="G27" s="45">
        <v>1.5935762102985189E-2</v>
      </c>
      <c r="H27" s="45">
        <v>1.6968323880519956E-3</v>
      </c>
      <c r="I27" s="45">
        <v>2.9931004041902333E-2</v>
      </c>
      <c r="J27" s="45">
        <v>6.413022579556879E-3</v>
      </c>
      <c r="K27" s="46">
        <v>2.2496995021559031E-2</v>
      </c>
      <c r="M27" s="18" t="str">
        <f t="shared" si="0"/>
        <v>CANCEL</v>
      </c>
      <c r="N27" s="17" t="b">
        <f t="shared" si="1"/>
        <v>0</v>
      </c>
      <c r="U27" s="18" t="str">
        <f t="shared" si="2"/>
        <v>CANCEL</v>
      </c>
      <c r="V27" s="18">
        <f t="shared" si="3"/>
        <v>1.6968323880519956E-3</v>
      </c>
      <c r="W27" s="18">
        <f t="shared" si="4"/>
        <v>4.7161901915048834E-3</v>
      </c>
    </row>
    <row r="28" spans="1:23" x14ac:dyDescent="0.25">
      <c r="A28" s="12" t="s">
        <v>65</v>
      </c>
      <c r="B28" s="44">
        <v>0.15756026010925417</v>
      </c>
      <c r="C28" s="45">
        <v>4.1605632055681449E-2</v>
      </c>
      <c r="D28" s="45">
        <v>2.2883541907493414E-2</v>
      </c>
      <c r="E28" s="45">
        <v>2.0660554550380857E-2</v>
      </c>
      <c r="F28" s="45">
        <v>1.5979842171414682E-2</v>
      </c>
      <c r="G28" s="45">
        <v>1.3456976029885527E-2</v>
      </c>
      <c r="H28" s="45">
        <v>4.4991279617776631E-3</v>
      </c>
      <c r="I28" s="45">
        <v>3.0231729931630515E-2</v>
      </c>
      <c r="J28" s="45">
        <v>1.1074297023769102E-2</v>
      </c>
      <c r="K28" s="46">
        <v>2.3124507423790359E-2</v>
      </c>
      <c r="M28" s="18" t="str">
        <f t="shared" si="0"/>
        <v>CANCEL</v>
      </c>
      <c r="N28" s="17" t="b">
        <f t="shared" si="1"/>
        <v>0</v>
      </c>
      <c r="U28" s="18" t="str">
        <f t="shared" si="2"/>
        <v>CANCEL</v>
      </c>
      <c r="V28" s="18">
        <f t="shared" si="3"/>
        <v>4.4991279617776631E-3</v>
      </c>
      <c r="W28" s="18">
        <f t="shared" si="4"/>
        <v>6.5751690619914385E-3</v>
      </c>
    </row>
    <row r="29" spans="1:23" x14ac:dyDescent="0.25">
      <c r="A29" s="12" t="s">
        <v>65</v>
      </c>
      <c r="B29" s="44">
        <v>0.14876062240305049</v>
      </c>
      <c r="C29" s="45">
        <v>3.9595022289630695E-2</v>
      </c>
      <c r="D29" s="45">
        <v>1.8409611099769574E-2</v>
      </c>
      <c r="E29" s="45">
        <v>1.4701600907655037E-2</v>
      </c>
      <c r="F29" s="45">
        <v>1.2674035109899111E-2</v>
      </c>
      <c r="G29" s="45">
        <v>1.138980639537937E-2</v>
      </c>
      <c r="H29" s="45">
        <v>3.1082837479657829E-3</v>
      </c>
      <c r="I29" s="45">
        <v>2.8450287388392018E-2</v>
      </c>
      <c r="J29" s="45">
        <v>9.3100963217946225E-3</v>
      </c>
      <c r="K29" s="46">
        <v>1.8861870843043818E-2</v>
      </c>
      <c r="M29" s="18" t="str">
        <f t="shared" si="0"/>
        <v>CANCEL</v>
      </c>
      <c r="N29" s="17" t="b">
        <f t="shared" si="1"/>
        <v>0</v>
      </c>
      <c r="U29" s="18" t="str">
        <f t="shared" si="2"/>
        <v>CANCEL</v>
      </c>
      <c r="V29" s="18">
        <f t="shared" si="3"/>
        <v>3.1082837479657829E-3</v>
      </c>
      <c r="W29" s="18">
        <f t="shared" si="4"/>
        <v>6.2018125738288396E-3</v>
      </c>
    </row>
    <row r="30" spans="1:23" x14ac:dyDescent="0.25">
      <c r="A30" s="12" t="s">
        <v>65</v>
      </c>
      <c r="B30" s="44">
        <v>0.15968012770693152</v>
      </c>
      <c r="C30" s="45">
        <v>3.0879203910153766E-2</v>
      </c>
      <c r="D30" s="45">
        <v>1.9681359778385088E-2</v>
      </c>
      <c r="E30" s="45">
        <v>1.4068078056233196E-2</v>
      </c>
      <c r="F30" s="45">
        <v>1.6143827809987306E-2</v>
      </c>
      <c r="G30" s="45">
        <v>8.972858577605089E-3</v>
      </c>
      <c r="H30" s="45">
        <v>3.8742372593726163E-3</v>
      </c>
      <c r="I30" s="45">
        <v>2.3803802070870773E-2</v>
      </c>
      <c r="J30" s="45">
        <v>7.5820246208133588E-3</v>
      </c>
      <c r="K30" s="46">
        <v>1.5085044325125585E-2</v>
      </c>
      <c r="M30" s="18" t="str">
        <f t="shared" si="0"/>
        <v>CANCEL</v>
      </c>
      <c r="N30" s="17" t="b">
        <f t="shared" si="1"/>
        <v>0</v>
      </c>
      <c r="U30" s="18" t="str">
        <f t="shared" si="2"/>
        <v>CANCEL</v>
      </c>
      <c r="V30" s="18">
        <f t="shared" si="3"/>
        <v>3.8742372593726163E-3</v>
      </c>
      <c r="W30" s="18">
        <f t="shared" si="4"/>
        <v>3.7077873614407425E-3</v>
      </c>
    </row>
    <row r="31" spans="1:23" x14ac:dyDescent="0.25">
      <c r="A31" s="12" t="s">
        <v>65</v>
      </c>
      <c r="B31" s="44">
        <v>0.16566910240333416</v>
      </c>
      <c r="C31" s="45">
        <v>3.8554307536953145E-2</v>
      </c>
      <c r="D31" s="45">
        <v>2.4162676167212946E-2</v>
      </c>
      <c r="E31" s="45">
        <v>2.1048376426123075E-2</v>
      </c>
      <c r="F31" s="45">
        <v>1.9193247687814705E-2</v>
      </c>
      <c r="G31" s="45">
        <v>1.3157286045236499E-2</v>
      </c>
      <c r="H31" s="45">
        <v>5.4600896233927762E-3</v>
      </c>
      <c r="I31" s="45">
        <v>2.7938967201386597E-2</v>
      </c>
      <c r="J31" s="45">
        <v>1.0011193411983137E-2</v>
      </c>
      <c r="K31" s="46">
        <v>2.1981346455708012E-2</v>
      </c>
      <c r="M31" s="18" t="str">
        <f t="shared" si="0"/>
        <v>CANCEL</v>
      </c>
      <c r="N31" s="17" t="b">
        <f t="shared" si="1"/>
        <v>0</v>
      </c>
      <c r="U31" s="18" t="str">
        <f t="shared" si="2"/>
        <v>CANCEL</v>
      </c>
      <c r="V31" s="18">
        <f t="shared" si="3"/>
        <v>5.4600896233927762E-3</v>
      </c>
      <c r="W31" s="18">
        <f t="shared" si="4"/>
        <v>4.5511037885903605E-3</v>
      </c>
    </row>
    <row r="32" spans="1:23" x14ac:dyDescent="0.25">
      <c r="A32" s="12" t="s">
        <v>65</v>
      </c>
      <c r="B32" s="44">
        <v>0.16214511760919323</v>
      </c>
      <c r="C32" s="45">
        <v>3.7083810845514459E-2</v>
      </c>
      <c r="D32" s="45">
        <v>2.5746068139538461E-2</v>
      </c>
      <c r="E32" s="45">
        <v>2.1952049162036788E-2</v>
      </c>
      <c r="F32" s="45">
        <v>1.5971143716551728E-2</v>
      </c>
      <c r="G32" s="45">
        <v>1.1649542010173375E-2</v>
      </c>
      <c r="H32" s="45">
        <v>7.0499503804330732E-3</v>
      </c>
      <c r="I32" s="45">
        <v>2.4338849609052783E-2</v>
      </c>
      <c r="J32" s="45">
        <v>1.2274091526876321E-2</v>
      </c>
      <c r="K32" s="46">
        <v>2.0589006789748315E-2</v>
      </c>
      <c r="M32" s="18" t="str">
        <f t="shared" si="0"/>
        <v>CANCEL</v>
      </c>
      <c r="N32" s="17" t="b">
        <f t="shared" si="1"/>
        <v>0</v>
      </c>
      <c r="U32" s="18" t="str">
        <f t="shared" si="2"/>
        <v>CANCEL</v>
      </c>
      <c r="V32" s="18">
        <f t="shared" si="3"/>
        <v>7.0499503804330732E-3</v>
      </c>
      <c r="W32" s="18">
        <f t="shared" si="4"/>
        <v>4.5995916297403017E-3</v>
      </c>
    </row>
    <row r="33" spans="1:23" x14ac:dyDescent="0.25">
      <c r="A33" s="12" t="s">
        <v>65</v>
      </c>
      <c r="B33" s="44">
        <v>0.1549232791664843</v>
      </c>
      <c r="C33" s="45">
        <v>3.6051301683188389E-2</v>
      </c>
      <c r="D33" s="45">
        <v>1.9112489369786032E-2</v>
      </c>
      <c r="E33" s="45">
        <v>1.5437800553603172E-2</v>
      </c>
      <c r="F33" s="45">
        <v>1.7556978075425389E-2</v>
      </c>
      <c r="G33" s="45">
        <v>1.1527193363868059E-2</v>
      </c>
      <c r="H33" s="45">
        <v>2.1559097764421928E-3</v>
      </c>
      <c r="I33" s="45">
        <v>2.4061757428716531E-2</v>
      </c>
      <c r="J33" s="45">
        <v>4.0816588600573953E-3</v>
      </c>
      <c r="K33" s="46">
        <v>1.7396069486755678E-2</v>
      </c>
      <c r="M33" s="18" t="str">
        <f t="shared" si="0"/>
        <v>CANCEL</v>
      </c>
      <c r="N33" s="17" t="b">
        <f t="shared" si="1"/>
        <v>0</v>
      </c>
      <c r="U33" s="18" t="str">
        <f t="shared" si="2"/>
        <v>CANCEL</v>
      </c>
      <c r="V33" s="18">
        <f t="shared" si="3"/>
        <v>2.1559097764421928E-3</v>
      </c>
      <c r="W33" s="18">
        <f t="shared" si="4"/>
        <v>1.9257490836152025E-3</v>
      </c>
    </row>
    <row r="34" spans="1:23" ht="15.75" thickBot="1" x14ac:dyDescent="0.3">
      <c r="A34" s="12" t="s">
        <v>65</v>
      </c>
      <c r="B34" s="44">
        <v>0.145636754562465</v>
      </c>
      <c r="C34" s="45">
        <v>3.6573838277927255E-2</v>
      </c>
      <c r="D34" s="45">
        <v>1.098285081581013E-2</v>
      </c>
      <c r="E34" s="45">
        <v>1.0499948760228875E-2</v>
      </c>
      <c r="F34" s="45">
        <v>1.3426095355427166E-2</v>
      </c>
      <c r="G34" s="45">
        <v>1.0593060152473674E-2</v>
      </c>
      <c r="H34" s="45">
        <v>2.8871094554053095E-3</v>
      </c>
      <c r="I34" s="45">
        <v>2.7320218859266707E-2</v>
      </c>
      <c r="J34" s="45">
        <v>1.1841692889143218E-4</v>
      </c>
      <c r="K34" s="46">
        <v>1.7308168967941552E-2</v>
      </c>
      <c r="M34" s="18" t="str">
        <f t="shared" si="0"/>
        <v>BEGIN</v>
      </c>
      <c r="N34" s="17" t="b">
        <f t="shared" si="1"/>
        <v>0</v>
      </c>
      <c r="U34" s="18" t="str">
        <f t="shared" si="2"/>
        <v>BEGIN</v>
      </c>
      <c r="V34" s="18">
        <f t="shared" si="3"/>
        <v>1.1841692889143218E-4</v>
      </c>
      <c r="W34" s="18">
        <f t="shared" si="4"/>
        <v>2.7686925265138773E-3</v>
      </c>
    </row>
    <row r="35" spans="1:23" ht="15.75" thickBot="1" x14ac:dyDescent="0.3">
      <c r="A35" s="13" t="s">
        <v>65</v>
      </c>
      <c r="B35" s="47">
        <v>0.14838447575598818</v>
      </c>
      <c r="C35" s="48">
        <v>4.6596111506222906E-2</v>
      </c>
      <c r="D35" s="48">
        <v>1.5230245536345541E-2</v>
      </c>
      <c r="E35" s="48">
        <v>1.6822932783084762E-2</v>
      </c>
      <c r="F35" s="48">
        <v>1.7000699447037429E-2</v>
      </c>
      <c r="G35" s="48">
        <v>1.5964598268792214E-2</v>
      </c>
      <c r="H35" s="48">
        <v>8.5783779134816079E-4</v>
      </c>
      <c r="I35" s="48">
        <v>3.2865017842760205E-2</v>
      </c>
      <c r="J35" s="48">
        <v>6.2896324989473451E-3</v>
      </c>
      <c r="K35" s="49">
        <v>2.455203128285291E-2</v>
      </c>
      <c r="M35" s="19" t="str">
        <f t="shared" si="0"/>
        <v>CANCEL</v>
      </c>
      <c r="N35" s="21" t="b">
        <f t="shared" si="1"/>
        <v>0</v>
      </c>
      <c r="O35" s="30">
        <f>COUNTIF($N26:$N35,TRUE)/(10 - COUNTIF($N26:$N35,"#N/A"))</f>
        <v>0</v>
      </c>
      <c r="U35" s="19" t="str">
        <f t="shared" si="2"/>
        <v>CANCEL</v>
      </c>
      <c r="V35" s="19">
        <f t="shared" si="3"/>
        <v>8.5783779134816079E-4</v>
      </c>
      <c r="W35" s="19">
        <f t="shared" si="4"/>
        <v>5.4317947075991843E-3</v>
      </c>
    </row>
    <row r="36" spans="1:23" x14ac:dyDescent="0.25">
      <c r="A36" s="11" t="s">
        <v>66</v>
      </c>
      <c r="B36" s="41">
        <v>0.12295308673830604</v>
      </c>
      <c r="C36" s="42">
        <v>2.0295919166349041E-2</v>
      </c>
      <c r="D36" s="42">
        <v>1.2090429944537129E-2</v>
      </c>
      <c r="E36" s="42">
        <v>4.413280296157035E-4</v>
      </c>
      <c r="F36" s="42">
        <v>4.494896566804768E-3</v>
      </c>
      <c r="G36" s="42">
        <v>2.255358489682377E-3</v>
      </c>
      <c r="H36" s="42">
        <v>1.8217843709885662E-3</v>
      </c>
      <c r="I36" s="42">
        <v>1.5819470935156801E-2</v>
      </c>
      <c r="J36" s="42">
        <v>5.0002125446820533E-3</v>
      </c>
      <c r="K36" s="43">
        <v>2.8742793972865582E-3</v>
      </c>
      <c r="M36" s="16" t="str">
        <f t="shared" si="0"/>
        <v>NO</v>
      </c>
      <c r="N36" s="20" t="b">
        <f t="shared" si="1"/>
        <v>1</v>
      </c>
      <c r="U36" s="16" t="str">
        <f t="shared" si="2"/>
        <v>NO</v>
      </c>
      <c r="V36" s="16">
        <f t="shared" si="3"/>
        <v>4.413280296157035E-4</v>
      </c>
      <c r="W36" s="16">
        <f t="shared" si="4"/>
        <v>1.3804563413728627E-3</v>
      </c>
    </row>
    <row r="37" spans="1:23" x14ac:dyDescent="0.25">
      <c r="A37" s="12" t="s">
        <v>66</v>
      </c>
      <c r="B37" s="44">
        <v>0.14376777272186453</v>
      </c>
      <c r="C37" s="45">
        <v>2.5896592198184035E-2</v>
      </c>
      <c r="D37" s="45">
        <v>1.8860161268329081E-2</v>
      </c>
      <c r="E37" s="45">
        <v>6.8013248636084045E-3</v>
      </c>
      <c r="F37" s="45">
        <v>1.0983343980668456E-2</v>
      </c>
      <c r="G37" s="45">
        <v>6.3043525620092924E-3</v>
      </c>
      <c r="H37" s="45">
        <v>5.3724239221832684E-3</v>
      </c>
      <c r="I37" s="45">
        <v>1.8149692761401666E-2</v>
      </c>
      <c r="J37" s="45">
        <v>6.1252842333096302E-3</v>
      </c>
      <c r="K37" s="46">
        <v>7.2207063264382587E-3</v>
      </c>
      <c r="M37" s="18" t="str">
        <f t="shared" si="0"/>
        <v>CANCEL</v>
      </c>
      <c r="N37" s="17" t="b">
        <f t="shared" si="1"/>
        <v>0</v>
      </c>
      <c r="U37" s="18" t="str">
        <f t="shared" si="2"/>
        <v>CANCEL</v>
      </c>
      <c r="V37" s="18">
        <f t="shared" si="3"/>
        <v>5.3724239221832684E-3</v>
      </c>
      <c r="W37" s="18">
        <f t="shared" si="4"/>
        <v>7.5286031112636181E-4</v>
      </c>
    </row>
    <row r="38" spans="1:23" x14ac:dyDescent="0.25">
      <c r="A38" s="12" t="s">
        <v>66</v>
      </c>
      <c r="B38" s="44">
        <v>0.13288059264075996</v>
      </c>
      <c r="C38" s="45">
        <v>2.5937010449884376E-2</v>
      </c>
      <c r="D38" s="45">
        <v>1.4504209499961479E-2</v>
      </c>
      <c r="E38" s="45">
        <v>2.5205768643501575E-3</v>
      </c>
      <c r="F38" s="45">
        <v>7.4120214966011885E-3</v>
      </c>
      <c r="G38" s="45">
        <v>4.2169368352518374E-3</v>
      </c>
      <c r="H38" s="45">
        <v>3.3362574496184419E-3</v>
      </c>
      <c r="I38" s="45">
        <v>1.9016804115606398E-2</v>
      </c>
      <c r="J38" s="45">
        <v>4.6501631703149415E-3</v>
      </c>
      <c r="K38" s="46">
        <v>5.2303975841167388E-3</v>
      </c>
      <c r="M38" s="18" t="str">
        <f t="shared" si="0"/>
        <v>NO</v>
      </c>
      <c r="N38" s="17" t="b">
        <f t="shared" si="1"/>
        <v>1</v>
      </c>
      <c r="U38" s="18" t="str">
        <f t="shared" si="2"/>
        <v>NO</v>
      </c>
      <c r="V38" s="18">
        <f t="shared" si="3"/>
        <v>2.5205768643501575E-3</v>
      </c>
      <c r="W38" s="18">
        <f t="shared" si="4"/>
        <v>8.1568058526828441E-4</v>
      </c>
    </row>
    <row r="39" spans="1:23" x14ac:dyDescent="0.25">
      <c r="A39" s="12" t="s">
        <v>66</v>
      </c>
      <c r="B39" s="44">
        <v>0.13885857792086276</v>
      </c>
      <c r="C39" s="45">
        <v>2.151303061088744E-2</v>
      </c>
      <c r="D39" s="45">
        <v>2.0728312683724201E-2</v>
      </c>
      <c r="E39" s="45">
        <v>6.9518599273626497E-3</v>
      </c>
      <c r="F39" s="45">
        <v>8.9360230719811515E-3</v>
      </c>
      <c r="G39" s="45">
        <v>2.9728507640872093E-3</v>
      </c>
      <c r="H39" s="45">
        <v>6.5986707234381506E-3</v>
      </c>
      <c r="I39" s="45">
        <v>1.5645344769175021E-2</v>
      </c>
      <c r="J39" s="45">
        <v>1.0024080206647849E-2</v>
      </c>
      <c r="K39" s="46">
        <v>4.1791936437498289E-3</v>
      </c>
      <c r="M39" s="18" t="str">
        <f t="shared" si="0"/>
        <v>STOP</v>
      </c>
      <c r="N39" s="17" t="b">
        <f t="shared" si="1"/>
        <v>0</v>
      </c>
      <c r="U39" s="18" t="str">
        <f t="shared" si="2"/>
        <v>STOP</v>
      </c>
      <c r="V39" s="18">
        <f t="shared" si="3"/>
        <v>2.9728507640872093E-3</v>
      </c>
      <c r="W39" s="18">
        <f t="shared" si="4"/>
        <v>1.2063428796626197E-3</v>
      </c>
    </row>
    <row r="40" spans="1:23" x14ac:dyDescent="0.25">
      <c r="A40" s="12" t="s">
        <v>66</v>
      </c>
      <c r="B40" s="44">
        <v>0.15855437862085375</v>
      </c>
      <c r="C40" s="45">
        <v>2.4350935053235975E-2</v>
      </c>
      <c r="D40" s="45">
        <v>3.2549349612513261E-2</v>
      </c>
      <c r="E40" s="45">
        <v>2.0733312675156719E-2</v>
      </c>
      <c r="F40" s="45">
        <v>1.5567831119023677E-2</v>
      </c>
      <c r="G40" s="45">
        <v>6.7585409575186065E-3</v>
      </c>
      <c r="H40" s="45">
        <v>1.4993866341321535E-2</v>
      </c>
      <c r="I40" s="45">
        <v>1.3561762155634989E-2</v>
      </c>
      <c r="J40" s="45">
        <v>1.7149555236329085E-2</v>
      </c>
      <c r="K40" s="46">
        <v>1.031161464692857E-2</v>
      </c>
      <c r="M40" s="18" t="str">
        <f t="shared" si="0"/>
        <v>STOP</v>
      </c>
      <c r="N40" s="17" t="b">
        <f t="shared" si="1"/>
        <v>0</v>
      </c>
      <c r="U40" s="18" t="str">
        <f t="shared" si="2"/>
        <v>STOP</v>
      </c>
      <c r="V40" s="18">
        <f t="shared" si="3"/>
        <v>6.7585409575186065E-3</v>
      </c>
      <c r="W40" s="18">
        <f t="shared" si="4"/>
        <v>3.5530736894099635E-3</v>
      </c>
    </row>
    <row r="41" spans="1:23" x14ac:dyDescent="0.25">
      <c r="A41" s="12" t="s">
        <v>66</v>
      </c>
      <c r="B41" s="44">
        <v>0.13711800219387033</v>
      </c>
      <c r="C41" s="45">
        <v>2.0507176260131404E-2</v>
      </c>
      <c r="D41" s="45">
        <v>1.7869884917196502E-2</v>
      </c>
      <c r="E41" s="45">
        <v>4.5308932086279285E-3</v>
      </c>
      <c r="F41" s="45">
        <v>7.8249638174397521E-3</v>
      </c>
      <c r="G41" s="45">
        <v>1.7256283633876601E-3</v>
      </c>
      <c r="H41" s="45">
        <v>4.9168403422878426E-3</v>
      </c>
      <c r="I41" s="45">
        <v>1.6355909864014334E-2</v>
      </c>
      <c r="J41" s="45">
        <v>7.2722067970730636E-3</v>
      </c>
      <c r="K41" s="46">
        <v>3.8744912145980831E-3</v>
      </c>
      <c r="M41" s="18" t="str">
        <f t="shared" si="0"/>
        <v>STOP</v>
      </c>
      <c r="N41" s="17" t="b">
        <f t="shared" si="1"/>
        <v>0</v>
      </c>
      <c r="U41" s="18" t="str">
        <f t="shared" si="2"/>
        <v>STOP</v>
      </c>
      <c r="V41" s="18">
        <f t="shared" si="3"/>
        <v>1.7256283633876601E-3</v>
      </c>
      <c r="W41" s="18">
        <f t="shared" si="4"/>
        <v>2.148862851210423E-3</v>
      </c>
    </row>
    <row r="42" spans="1:23" x14ac:dyDescent="0.25">
      <c r="A42" s="12" t="s">
        <v>66</v>
      </c>
      <c r="B42" s="44">
        <v>0.15412239894289059</v>
      </c>
      <c r="C42" s="45">
        <v>2.5602079497987429E-2</v>
      </c>
      <c r="D42" s="45">
        <v>2.5407942743581949E-2</v>
      </c>
      <c r="E42" s="45">
        <v>1.1292099212479423E-2</v>
      </c>
      <c r="F42" s="45">
        <v>1.3841941495487134E-2</v>
      </c>
      <c r="G42" s="45">
        <v>7.1356619604686158E-3</v>
      </c>
      <c r="H42" s="45">
        <v>8.4223594032667298E-3</v>
      </c>
      <c r="I42" s="45">
        <v>1.6114176335601541E-2</v>
      </c>
      <c r="J42" s="45">
        <v>8.3225256492218819E-3</v>
      </c>
      <c r="K42" s="46">
        <v>6.9664808704924669E-3</v>
      </c>
      <c r="M42" s="18" t="str">
        <f t="shared" si="0"/>
        <v>MODIFY</v>
      </c>
      <c r="N42" s="17" t="b">
        <f t="shared" si="1"/>
        <v>0</v>
      </c>
      <c r="U42" s="18" t="str">
        <f t="shared" si="2"/>
        <v>MODIFY</v>
      </c>
      <c r="V42" s="18">
        <f t="shared" si="3"/>
        <v>6.9664808704924669E-3</v>
      </c>
      <c r="W42" s="18">
        <f t="shared" si="4"/>
        <v>1.6918108997614895E-4</v>
      </c>
    </row>
    <row r="43" spans="1:23" x14ac:dyDescent="0.25">
      <c r="A43" s="12" t="s">
        <v>66</v>
      </c>
      <c r="B43" s="44">
        <v>0.16017193482600942</v>
      </c>
      <c r="C43" s="45">
        <v>2.8360091264639439E-2</v>
      </c>
      <c r="D43" s="45">
        <v>2.9256310354971955E-2</v>
      </c>
      <c r="E43" s="45">
        <v>1.8821345244702567E-2</v>
      </c>
      <c r="F43" s="45">
        <v>1.7420834120274183E-2</v>
      </c>
      <c r="G43" s="45">
        <v>9.5290498006603275E-3</v>
      </c>
      <c r="H43" s="45">
        <v>1.0624140782540578E-2</v>
      </c>
      <c r="I43" s="45">
        <v>1.8185106706006919E-2</v>
      </c>
      <c r="J43" s="45">
        <v>1.2389948762510664E-2</v>
      </c>
      <c r="K43" s="46">
        <v>1.3341071438813523E-2</v>
      </c>
      <c r="M43" s="18" t="str">
        <f t="shared" si="0"/>
        <v>STOP</v>
      </c>
      <c r="N43" s="17" t="b">
        <f t="shared" si="1"/>
        <v>0</v>
      </c>
      <c r="U43" s="18" t="str">
        <f t="shared" si="2"/>
        <v>STOP</v>
      </c>
      <c r="V43" s="18">
        <f t="shared" si="3"/>
        <v>9.5290498006603275E-3</v>
      </c>
      <c r="W43" s="18">
        <f t="shared" si="4"/>
        <v>1.0950909818802507E-3</v>
      </c>
    </row>
    <row r="44" spans="1:23" ht="15.75" thickBot="1" x14ac:dyDescent="0.3">
      <c r="A44" s="12" t="s">
        <v>66</v>
      </c>
      <c r="B44" s="44">
        <v>0.13771425807882304</v>
      </c>
      <c r="C44" s="45">
        <v>1.4495552360928504E-2</v>
      </c>
      <c r="D44" s="45">
        <v>2.0566720948413678E-2</v>
      </c>
      <c r="E44" s="45">
        <v>4.6214523630254412E-3</v>
      </c>
      <c r="F44" s="45">
        <v>5.5070299625349858E-3</v>
      </c>
      <c r="G44" s="45">
        <v>7.9856923287165149E-4</v>
      </c>
      <c r="H44" s="45">
        <v>7.2168550556784422E-3</v>
      </c>
      <c r="I44" s="45">
        <v>1.2999819538786823E-2</v>
      </c>
      <c r="J44" s="45">
        <v>9.0493636392153937E-3</v>
      </c>
      <c r="K44" s="46">
        <v>2.0465834876044892E-3</v>
      </c>
      <c r="M44" s="18" t="str">
        <f t="shared" si="0"/>
        <v>STOP</v>
      </c>
      <c r="N44" s="17" t="b">
        <f t="shared" si="1"/>
        <v>0</v>
      </c>
      <c r="U44" s="18" t="str">
        <f t="shared" si="2"/>
        <v>STOP</v>
      </c>
      <c r="V44" s="18">
        <f t="shared" si="3"/>
        <v>7.9856923287165149E-4</v>
      </c>
      <c r="W44" s="18">
        <f t="shared" si="4"/>
        <v>1.2480142547328377E-3</v>
      </c>
    </row>
    <row r="45" spans="1:23" ht="15.75" thickBot="1" x14ac:dyDescent="0.3">
      <c r="A45" s="13" t="s">
        <v>66</v>
      </c>
      <c r="B45" s="47">
        <v>0.11993954457451028</v>
      </c>
      <c r="C45" s="48">
        <v>3.2223603075376916E-2</v>
      </c>
      <c r="D45" s="48">
        <v>9.5559717317817705E-3</v>
      </c>
      <c r="E45" s="48">
        <v>4.5533014639437541E-3</v>
      </c>
      <c r="F45" s="48">
        <v>8.7264548758578947E-3</v>
      </c>
      <c r="G45" s="48">
        <v>7.4599964606494734E-3</v>
      </c>
      <c r="H45" s="48">
        <v>1.716839622142724E-4</v>
      </c>
      <c r="I45" s="48">
        <v>2.4635216045050028E-2</v>
      </c>
      <c r="J45" s="48">
        <v>5.6098793572756656E-3</v>
      </c>
      <c r="K45" s="49">
        <v>1.0836984781739126E-2</v>
      </c>
      <c r="M45" s="19" t="str">
        <f t="shared" si="0"/>
        <v>CANCEL</v>
      </c>
      <c r="N45" s="21" t="b">
        <f t="shared" si="1"/>
        <v>0</v>
      </c>
      <c r="O45" s="30">
        <f>COUNTIF($N36:$N45,TRUE)/(10 - COUNTIF($N36:$N45,"#N/A"))</f>
        <v>0.2</v>
      </c>
      <c r="U45" s="19" t="str">
        <f t="shared" si="2"/>
        <v>CANCEL</v>
      </c>
      <c r="V45" s="19">
        <f t="shared" si="3"/>
        <v>1.716839622142724E-4</v>
      </c>
      <c r="W45" s="19">
        <f t="shared" si="4"/>
        <v>4.3816175017294817E-3</v>
      </c>
    </row>
    <row r="46" spans="1:23" x14ac:dyDescent="0.25">
      <c r="A46" s="11" t="s">
        <v>67</v>
      </c>
      <c r="B46" s="41">
        <v>0.12482835108927659</v>
      </c>
      <c r="C46" s="42">
        <v>1.7437551788409167E-2</v>
      </c>
      <c r="D46" s="42">
        <v>2.0102419416968914E-2</v>
      </c>
      <c r="E46" s="42">
        <v>9.2423303341764435E-3</v>
      </c>
      <c r="F46" s="42">
        <v>1.0974996015534061E-3</v>
      </c>
      <c r="G46" s="42">
        <v>3.9267016598983073E-4</v>
      </c>
      <c r="H46" s="42">
        <v>8.5393885539772896E-3</v>
      </c>
      <c r="I46" s="42">
        <v>1.0627771292914173E-2</v>
      </c>
      <c r="J46" s="42">
        <v>1.2796027192431954E-2</v>
      </c>
      <c r="K46" s="43">
        <v>4.7192623574585923E-3</v>
      </c>
      <c r="M46" s="16" t="str">
        <f t="shared" si="0"/>
        <v>STOP</v>
      </c>
      <c r="N46" s="20" t="b">
        <f t="shared" si="1"/>
        <v>0</v>
      </c>
      <c r="U46" s="16" t="str">
        <f t="shared" si="2"/>
        <v>STOP</v>
      </c>
      <c r="V46" s="16">
        <f t="shared" si="3"/>
        <v>3.9267016598983073E-4</v>
      </c>
      <c r="W46" s="16">
        <f t="shared" si="4"/>
        <v>7.0482943556357536E-4</v>
      </c>
    </row>
    <row r="47" spans="1:23" x14ac:dyDescent="0.25">
      <c r="A47" s="12" t="s">
        <v>67</v>
      </c>
      <c r="B47" s="44">
        <v>0.15578212291636157</v>
      </c>
      <c r="C47" s="45">
        <v>2.8800761390723517E-2</v>
      </c>
      <c r="D47" s="45">
        <v>3.3635053009893348E-2</v>
      </c>
      <c r="E47" s="45">
        <v>2.4091818108103819E-2</v>
      </c>
      <c r="F47" s="45">
        <v>1.0769481357147198E-2</v>
      </c>
      <c r="G47" s="45">
        <v>7.9184702875356727E-3</v>
      </c>
      <c r="H47" s="45">
        <v>1.5539229093806534E-2</v>
      </c>
      <c r="I47" s="45">
        <v>1.5748545725311855E-2</v>
      </c>
      <c r="J47" s="45">
        <v>2.0434398263177604E-2</v>
      </c>
      <c r="K47" s="46">
        <v>1.5460802091457185E-2</v>
      </c>
      <c r="M47" s="18" t="str">
        <f t="shared" si="0"/>
        <v>STOP</v>
      </c>
      <c r="N47" s="17" t="b">
        <f t="shared" si="1"/>
        <v>0</v>
      </c>
      <c r="U47" s="18" t="str">
        <f t="shared" si="2"/>
        <v>STOP</v>
      </c>
      <c r="V47" s="18">
        <f t="shared" si="3"/>
        <v>7.9184702875356727E-3</v>
      </c>
      <c r="W47" s="18">
        <f t="shared" si="4"/>
        <v>2.8510110696115254E-3</v>
      </c>
    </row>
    <row r="48" spans="1:23" x14ac:dyDescent="0.25">
      <c r="A48" s="12" t="s">
        <v>67</v>
      </c>
      <c r="B48" s="44">
        <v>0.14921961945521955</v>
      </c>
      <c r="C48" s="45">
        <v>2.47418521945999E-2</v>
      </c>
      <c r="D48" s="45">
        <v>2.9691193947197783E-2</v>
      </c>
      <c r="E48" s="45">
        <v>1.8894010989272639E-2</v>
      </c>
      <c r="F48" s="45">
        <v>8.6207801618091787E-3</v>
      </c>
      <c r="G48" s="45">
        <v>3.1304960643403559E-3</v>
      </c>
      <c r="H48" s="45">
        <v>1.439433946541336E-2</v>
      </c>
      <c r="I48" s="45">
        <v>1.3585024218444292E-2</v>
      </c>
      <c r="J48" s="45">
        <v>1.9056924673648348E-2</v>
      </c>
      <c r="K48" s="46">
        <v>1.1413420008070455E-2</v>
      </c>
      <c r="M48" s="18" t="str">
        <f t="shared" si="0"/>
        <v>STOP</v>
      </c>
      <c r="N48" s="17" t="b">
        <f t="shared" si="1"/>
        <v>0</v>
      </c>
      <c r="U48" s="18" t="str">
        <f t="shared" si="2"/>
        <v>STOP</v>
      </c>
      <c r="V48" s="18">
        <f t="shared" si="3"/>
        <v>3.1304960643403559E-3</v>
      </c>
      <c r="W48" s="18">
        <f t="shared" si="4"/>
        <v>5.4902840974688227E-3</v>
      </c>
    </row>
    <row r="49" spans="1:23" x14ac:dyDescent="0.25">
      <c r="A49" s="12" t="s">
        <v>67</v>
      </c>
      <c r="B49" s="44">
        <v>0.15144297137484508</v>
      </c>
      <c r="C49" s="45">
        <v>3.0274075978106163E-2</v>
      </c>
      <c r="D49" s="45">
        <v>2.9689280541201173E-2</v>
      </c>
      <c r="E49" s="45">
        <v>1.9766866851493654E-2</v>
      </c>
      <c r="F49" s="45">
        <v>1.0024198883898154E-2</v>
      </c>
      <c r="G49" s="45">
        <v>7.963378168994846E-3</v>
      </c>
      <c r="H49" s="45">
        <v>1.4141784065178326E-2</v>
      </c>
      <c r="I49" s="45">
        <v>1.5433955611590729E-2</v>
      </c>
      <c r="J49" s="45">
        <v>1.7967261755182366E-2</v>
      </c>
      <c r="K49" s="46">
        <v>1.3097250639212459E-2</v>
      </c>
      <c r="M49" s="18" t="str">
        <f t="shared" si="0"/>
        <v>STOP</v>
      </c>
      <c r="N49" s="17" t="b">
        <f t="shared" si="1"/>
        <v>0</v>
      </c>
      <c r="U49" s="18" t="str">
        <f t="shared" si="2"/>
        <v>STOP</v>
      </c>
      <c r="V49" s="18">
        <f t="shared" si="3"/>
        <v>7.963378168994846E-3</v>
      </c>
      <c r="W49" s="18">
        <f t="shared" si="4"/>
        <v>2.0608207149033081E-3</v>
      </c>
    </row>
    <row r="50" spans="1:23" x14ac:dyDescent="0.25">
      <c r="A50" s="12" t="s">
        <v>67</v>
      </c>
      <c r="B50" s="44">
        <v>0.15665394975670927</v>
      </c>
      <c r="C50" s="45">
        <v>3.4207764395197848E-2</v>
      </c>
      <c r="D50" s="45">
        <v>3.3822759886626044E-2</v>
      </c>
      <c r="E50" s="45">
        <v>2.0119907338423865E-2</v>
      </c>
      <c r="F50" s="45">
        <v>1.467953709164805E-2</v>
      </c>
      <c r="G50" s="45">
        <v>9.4593036646718753E-3</v>
      </c>
      <c r="H50" s="45">
        <v>1.7260595199703618E-2</v>
      </c>
      <c r="I50" s="45">
        <v>1.3310119876466568E-2</v>
      </c>
      <c r="J50" s="45">
        <v>1.9209661691418183E-2</v>
      </c>
      <c r="K50" s="46">
        <v>8.9442055241630083E-3</v>
      </c>
      <c r="M50" s="18" t="str">
        <f t="shared" si="0"/>
        <v>MODIFY</v>
      </c>
      <c r="N50" s="17" t="b">
        <f t="shared" si="1"/>
        <v>0</v>
      </c>
      <c r="U50" s="18" t="str">
        <f t="shared" si="2"/>
        <v>MODIFY</v>
      </c>
      <c r="V50" s="18">
        <f t="shared" si="3"/>
        <v>8.9442055241630083E-3</v>
      </c>
      <c r="W50" s="18">
        <f t="shared" si="4"/>
        <v>5.1509814050886699E-4</v>
      </c>
    </row>
    <row r="51" spans="1:23" x14ac:dyDescent="0.25">
      <c r="A51" s="12" t="s">
        <v>67</v>
      </c>
      <c r="B51" s="44">
        <v>0.1564718188121359</v>
      </c>
      <c r="C51" s="45">
        <v>3.6557125549269938E-2</v>
      </c>
      <c r="D51" s="45">
        <v>3.1348329706364225E-2</v>
      </c>
      <c r="E51" s="45">
        <v>2.600303535243291E-2</v>
      </c>
      <c r="F51" s="45">
        <v>1.2392421439271176E-2</v>
      </c>
      <c r="G51" s="45">
        <v>1.1388734640489694E-2</v>
      </c>
      <c r="H51" s="45">
        <v>1.3837656531572269E-2</v>
      </c>
      <c r="I51" s="45">
        <v>1.9420707573158294E-2</v>
      </c>
      <c r="J51" s="45">
        <v>1.8880310454387879E-2</v>
      </c>
      <c r="K51" s="46">
        <v>1.9819802887023757E-2</v>
      </c>
      <c r="M51" s="18" t="str">
        <f t="shared" si="0"/>
        <v>STOP</v>
      </c>
      <c r="N51" s="17" t="b">
        <f t="shared" si="1"/>
        <v>0</v>
      </c>
      <c r="U51" s="18" t="str">
        <f t="shared" si="2"/>
        <v>STOP</v>
      </c>
      <c r="V51" s="18">
        <f t="shared" si="3"/>
        <v>1.1388734640489694E-2</v>
      </c>
      <c r="W51" s="18">
        <f t="shared" si="4"/>
        <v>1.0036867987814821E-3</v>
      </c>
    </row>
    <row r="52" spans="1:23" x14ac:dyDescent="0.25">
      <c r="A52" s="12" t="s">
        <v>67</v>
      </c>
      <c r="B52" s="44">
        <v>0.15327562539382122</v>
      </c>
      <c r="C52" s="45">
        <v>2.4705569643368272E-2</v>
      </c>
      <c r="D52" s="45">
        <v>3.2381739268429174E-2</v>
      </c>
      <c r="E52" s="45">
        <v>2.1841015356251395E-2</v>
      </c>
      <c r="F52" s="45">
        <v>7.6727125447045436E-3</v>
      </c>
      <c r="G52" s="45">
        <v>4.5273518131532312E-3</v>
      </c>
      <c r="H52" s="45">
        <v>1.5727481263163874E-2</v>
      </c>
      <c r="I52" s="45">
        <v>1.2476062362756564E-2</v>
      </c>
      <c r="J52" s="45">
        <v>1.9651017159099712E-2</v>
      </c>
      <c r="K52" s="46">
        <v>1.1889261070565774E-2</v>
      </c>
      <c r="M52" s="18" t="str">
        <f t="shared" si="0"/>
        <v>STOP</v>
      </c>
      <c r="N52" s="17" t="b">
        <f t="shared" si="1"/>
        <v>0</v>
      </c>
      <c r="U52" s="18" t="str">
        <f t="shared" si="2"/>
        <v>STOP</v>
      </c>
      <c r="V52" s="18">
        <f t="shared" si="3"/>
        <v>4.5273518131532312E-3</v>
      </c>
      <c r="W52" s="18">
        <f t="shared" si="4"/>
        <v>3.1453607315513124E-3</v>
      </c>
    </row>
    <row r="53" spans="1:23" x14ac:dyDescent="0.25">
      <c r="A53" s="12" t="s">
        <v>67</v>
      </c>
      <c r="B53" s="44">
        <v>0.16156107047268572</v>
      </c>
      <c r="C53" s="45">
        <v>3.2616623380911383E-2</v>
      </c>
      <c r="D53" s="45">
        <v>2.9987810543980559E-2</v>
      </c>
      <c r="E53" s="45">
        <v>2.1635337684805973E-2</v>
      </c>
      <c r="F53" s="45">
        <v>1.4307082352384551E-2</v>
      </c>
      <c r="G53" s="45">
        <v>9.8347588309890543E-3</v>
      </c>
      <c r="H53" s="45">
        <v>1.2608972812302166E-2</v>
      </c>
      <c r="I53" s="45">
        <v>1.6317527439632391E-2</v>
      </c>
      <c r="J53" s="45">
        <v>1.5584772014184088E-2</v>
      </c>
      <c r="K53" s="46">
        <v>1.4837248299856491E-2</v>
      </c>
      <c r="M53" s="18" t="str">
        <f t="shared" si="0"/>
        <v>STOP</v>
      </c>
      <c r="N53" s="17" t="b">
        <f t="shared" si="1"/>
        <v>0</v>
      </c>
      <c r="U53" s="18" t="str">
        <f t="shared" si="2"/>
        <v>STOP</v>
      </c>
      <c r="V53" s="18">
        <f t="shared" si="3"/>
        <v>9.8347588309890543E-3</v>
      </c>
      <c r="W53" s="18">
        <f t="shared" si="4"/>
        <v>2.7742139813131117E-3</v>
      </c>
    </row>
    <row r="54" spans="1:23" ht="15.75" thickBot="1" x14ac:dyDescent="0.3">
      <c r="A54" s="12" t="s">
        <v>67</v>
      </c>
      <c r="B54" s="44">
        <v>0.15480625788013941</v>
      </c>
      <c r="C54" s="45">
        <v>3.2453295931061277E-2</v>
      </c>
      <c r="D54" s="45">
        <v>2.8738880493869828E-2</v>
      </c>
      <c r="E54" s="45">
        <v>1.9919825940760368E-2</v>
      </c>
      <c r="F54" s="45">
        <v>1.3943966473776867E-2</v>
      </c>
      <c r="G54" s="45">
        <v>9.9477907112264993E-3</v>
      </c>
      <c r="H54" s="45">
        <v>1.2138265365177141E-2</v>
      </c>
      <c r="I54" s="45">
        <v>1.5031384740271096E-2</v>
      </c>
      <c r="J54" s="45">
        <v>1.6103994084221099E-2</v>
      </c>
      <c r="K54" s="46">
        <v>1.3350467839524274E-2</v>
      </c>
      <c r="M54" s="18" t="str">
        <f t="shared" si="0"/>
        <v>STOP</v>
      </c>
      <c r="N54" s="17" t="b">
        <f t="shared" si="1"/>
        <v>0</v>
      </c>
      <c r="U54" s="18" t="str">
        <f t="shared" si="2"/>
        <v>STOP</v>
      </c>
      <c r="V54" s="18">
        <f t="shared" si="3"/>
        <v>9.9477907112264993E-3</v>
      </c>
      <c r="W54" s="18">
        <f t="shared" si="4"/>
        <v>2.1904746539506414E-3</v>
      </c>
    </row>
    <row r="55" spans="1:23" ht="15.75" thickBot="1" x14ac:dyDescent="0.3">
      <c r="A55" s="13" t="s">
        <v>67</v>
      </c>
      <c r="B55" s="47">
        <v>0.14822611826104987</v>
      </c>
      <c r="C55" s="48">
        <v>3.6275766260271777E-2</v>
      </c>
      <c r="D55" s="48">
        <v>3.1177373554040586E-2</v>
      </c>
      <c r="E55" s="48">
        <v>2.3456440539491578E-2</v>
      </c>
      <c r="F55" s="48">
        <v>1.3494093080064315E-2</v>
      </c>
      <c r="G55" s="48">
        <v>8.4863858946274129E-3</v>
      </c>
      <c r="H55" s="48">
        <v>1.5864203161308689E-2</v>
      </c>
      <c r="I55" s="48">
        <v>1.6857002710891272E-2</v>
      </c>
      <c r="J55" s="48">
        <v>2.1214120044540409E-2</v>
      </c>
      <c r="K55" s="49">
        <v>1.4537703633815992E-2</v>
      </c>
      <c r="M55" s="19" t="str">
        <f t="shared" si="0"/>
        <v>STOP</v>
      </c>
      <c r="N55" s="21" t="b">
        <f t="shared" si="1"/>
        <v>0</v>
      </c>
      <c r="O55" s="30">
        <f>COUNTIF($N46:$N55,TRUE)/(10 - COUNTIF($N46:$N55,"#N/A"))</f>
        <v>0</v>
      </c>
      <c r="U55" s="19" t="str">
        <f t="shared" si="2"/>
        <v>STOP</v>
      </c>
      <c r="V55" s="19">
        <f t="shared" si="3"/>
        <v>8.4863858946274129E-3</v>
      </c>
      <c r="W55" s="19">
        <f t="shared" si="4"/>
        <v>5.0077071854369021E-3</v>
      </c>
    </row>
    <row r="56" spans="1:23" x14ac:dyDescent="0.25">
      <c r="A56" s="11" t="s">
        <v>68</v>
      </c>
      <c r="B56" s="41">
        <v>0.14134675974326344</v>
      </c>
      <c r="C56" s="42">
        <v>5.2915174930600051E-3</v>
      </c>
      <c r="D56" s="42">
        <v>2.4710859259393564E-2</v>
      </c>
      <c r="E56" s="42">
        <v>9.4032125485735557E-3</v>
      </c>
      <c r="F56" s="42">
        <v>1.0033165543968173E-2</v>
      </c>
      <c r="G56" s="42">
        <v>4.5402903371732778E-3</v>
      </c>
      <c r="H56" s="42">
        <v>1.2650142213199232E-2</v>
      </c>
      <c r="I56" s="42">
        <v>7.4746074893718983E-3</v>
      </c>
      <c r="J56" s="42">
        <v>1.7040098247954841E-2</v>
      </c>
      <c r="K56" s="43">
        <v>1.0007730713011698E-3</v>
      </c>
      <c r="M56" s="16" t="str">
        <f t="shared" si="0"/>
        <v>MODIFY</v>
      </c>
      <c r="N56" s="20" t="b">
        <f t="shared" si="1"/>
        <v>0</v>
      </c>
      <c r="U56" s="16" t="str">
        <f t="shared" si="2"/>
        <v>MODIFY</v>
      </c>
      <c r="V56" s="16">
        <f t="shared" si="3"/>
        <v>1.0007730713011698E-3</v>
      </c>
      <c r="W56" s="16">
        <f t="shared" si="4"/>
        <v>3.539517265872108E-3</v>
      </c>
    </row>
    <row r="57" spans="1:23" x14ac:dyDescent="0.25">
      <c r="A57" s="12" t="s">
        <v>68</v>
      </c>
      <c r="B57" s="44">
        <v>0.15312720900355142</v>
      </c>
      <c r="C57" s="45">
        <v>2.9591531304378971E-2</v>
      </c>
      <c r="D57" s="45">
        <v>3.3782633754039018E-2</v>
      </c>
      <c r="E57" s="45">
        <v>2.1948121887255784E-2</v>
      </c>
      <c r="F57" s="45">
        <v>1.27112067436954E-2</v>
      </c>
      <c r="G57" s="45">
        <v>5.2102449989355204E-3</v>
      </c>
      <c r="H57" s="45">
        <v>1.7171822402114428E-2</v>
      </c>
      <c r="I57" s="45">
        <v>1.1551638520249055E-2</v>
      </c>
      <c r="J57" s="45">
        <v>2.1840694956712883E-2</v>
      </c>
      <c r="K57" s="46">
        <v>1.1060093450115542E-2</v>
      </c>
      <c r="M57" s="18" t="str">
        <f t="shared" si="0"/>
        <v>STOP</v>
      </c>
      <c r="N57" s="17" t="b">
        <f t="shared" si="1"/>
        <v>1</v>
      </c>
      <c r="U57" s="18" t="str">
        <f t="shared" si="2"/>
        <v>STOP</v>
      </c>
      <c r="V57" s="18">
        <f t="shared" si="3"/>
        <v>5.2102449989355204E-3</v>
      </c>
      <c r="W57" s="18">
        <f t="shared" si="4"/>
        <v>5.8498484511800217E-3</v>
      </c>
    </row>
    <row r="58" spans="1:23" x14ac:dyDescent="0.25">
      <c r="A58" s="12" t="s">
        <v>68</v>
      </c>
      <c r="B58" s="44">
        <v>0.16284168456631312</v>
      </c>
      <c r="C58" s="45">
        <v>4.2179338339193365E-2</v>
      </c>
      <c r="D58" s="45">
        <v>3.9898261599089616E-2</v>
      </c>
      <c r="E58" s="45">
        <v>3.0571148104279945E-2</v>
      </c>
      <c r="F58" s="45">
        <v>1.7320256893968884E-2</v>
      </c>
      <c r="G58" s="45">
        <v>1.1928730503649163E-2</v>
      </c>
      <c r="H58" s="45">
        <v>2.1690170365703476E-2</v>
      </c>
      <c r="I58" s="45">
        <v>1.6591228080368885E-2</v>
      </c>
      <c r="J58" s="45">
        <v>2.7712115676333339E-2</v>
      </c>
      <c r="K58" s="46">
        <v>1.9803895203578128E-2</v>
      </c>
      <c r="M58" s="18" t="str">
        <f t="shared" si="0"/>
        <v>STOP</v>
      </c>
      <c r="N58" s="17" t="b">
        <f t="shared" si="1"/>
        <v>1</v>
      </c>
      <c r="U58" s="18" t="str">
        <f t="shared" si="2"/>
        <v>STOP</v>
      </c>
      <c r="V58" s="18">
        <f t="shared" si="3"/>
        <v>1.1928730503649163E-2</v>
      </c>
      <c r="W58" s="18">
        <f t="shared" si="4"/>
        <v>4.6624975767197221E-3</v>
      </c>
    </row>
    <row r="59" spans="1:23" x14ac:dyDescent="0.25">
      <c r="A59" s="12" t="s">
        <v>68</v>
      </c>
      <c r="B59" s="44">
        <v>0.15835551230177441</v>
      </c>
      <c r="C59" s="45">
        <v>3.8930563747409858E-2</v>
      </c>
      <c r="D59" s="45">
        <v>3.5109772108703967E-2</v>
      </c>
      <c r="E59" s="45">
        <v>2.5136273834309525E-2</v>
      </c>
      <c r="F59" s="45">
        <v>1.5005725291115227E-2</v>
      </c>
      <c r="G59" s="45">
        <v>1.0347940418160784E-2</v>
      </c>
      <c r="H59" s="45">
        <v>1.8288551786065088E-2</v>
      </c>
      <c r="I59" s="45">
        <v>1.6371488877755538E-2</v>
      </c>
      <c r="J59" s="45">
        <v>2.4409698238346891E-2</v>
      </c>
      <c r="K59" s="46">
        <v>1.7383742401578355E-2</v>
      </c>
      <c r="M59" s="18" t="str">
        <f t="shared" si="0"/>
        <v>STOP</v>
      </c>
      <c r="N59" s="17" t="b">
        <f t="shared" si="1"/>
        <v>1</v>
      </c>
      <c r="U59" s="18" t="str">
        <f t="shared" si="2"/>
        <v>STOP</v>
      </c>
      <c r="V59" s="18">
        <f t="shared" si="3"/>
        <v>1.0347940418160784E-2</v>
      </c>
      <c r="W59" s="18">
        <f t="shared" si="4"/>
        <v>4.657784872954443E-3</v>
      </c>
    </row>
    <row r="60" spans="1:23" x14ac:dyDescent="0.25">
      <c r="A60" s="12" t="s">
        <v>68</v>
      </c>
      <c r="B60" s="44">
        <v>0.17355315373003444</v>
      </c>
      <c r="C60" s="45">
        <v>4.3938972505156743E-2</v>
      </c>
      <c r="D60" s="45">
        <v>3.9587701586842203E-2</v>
      </c>
      <c r="E60" s="45">
        <v>3.1084123281177281E-2</v>
      </c>
      <c r="F60" s="45">
        <v>2.0324737442158437E-2</v>
      </c>
      <c r="G60" s="45">
        <v>1.4741963126694929E-2</v>
      </c>
      <c r="H60" s="45">
        <v>1.9243967018265543E-2</v>
      </c>
      <c r="I60" s="45">
        <v>2.0264414838760611E-2</v>
      </c>
      <c r="J60" s="45">
        <v>2.4292387937115592E-2</v>
      </c>
      <c r="K60" s="46">
        <v>2.2528468969149291E-2</v>
      </c>
      <c r="M60" s="18" t="str">
        <f t="shared" si="0"/>
        <v>STOP</v>
      </c>
      <c r="N60" s="17" t="b">
        <f t="shared" si="1"/>
        <v>1</v>
      </c>
      <c r="U60" s="18" t="str">
        <f t="shared" si="2"/>
        <v>STOP</v>
      </c>
      <c r="V60" s="18">
        <f t="shared" si="3"/>
        <v>1.4741963126694929E-2</v>
      </c>
      <c r="W60" s="18">
        <f t="shared" si="4"/>
        <v>4.5020038915706134E-3</v>
      </c>
    </row>
    <row r="61" spans="1:23" x14ac:dyDescent="0.25">
      <c r="A61" s="12" t="s">
        <v>68</v>
      </c>
      <c r="B61" s="44">
        <v>0.15402948052377452</v>
      </c>
      <c r="C61" s="45">
        <v>2.7582456299914404E-2</v>
      </c>
      <c r="D61" s="45">
        <v>3.1434746998678105E-2</v>
      </c>
      <c r="E61" s="45">
        <v>1.9017282594206146E-2</v>
      </c>
      <c r="F61" s="45">
        <v>1.1709911465584248E-2</v>
      </c>
      <c r="G61" s="45">
        <v>5.8266423641490581E-3</v>
      </c>
      <c r="H61" s="45">
        <v>1.5438984707896439E-2</v>
      </c>
      <c r="I61" s="45">
        <v>1.1045040050422381E-2</v>
      </c>
      <c r="J61" s="45">
        <v>1.7164005965784518E-2</v>
      </c>
      <c r="K61" s="46">
        <v>8.5004443658095591E-3</v>
      </c>
      <c r="M61" s="18" t="str">
        <f t="shared" si="0"/>
        <v>STOP</v>
      </c>
      <c r="N61" s="17" t="b">
        <f t="shared" si="1"/>
        <v>1</v>
      </c>
      <c r="U61" s="18" t="str">
        <f t="shared" si="2"/>
        <v>STOP</v>
      </c>
      <c r="V61" s="18">
        <f t="shared" si="3"/>
        <v>5.8266423641490581E-3</v>
      </c>
      <c r="W61" s="18">
        <f t="shared" si="4"/>
        <v>2.673802001660501E-3</v>
      </c>
    </row>
    <row r="62" spans="1:23" x14ac:dyDescent="0.25">
      <c r="A62" s="12" t="s">
        <v>68</v>
      </c>
      <c r="B62" s="44">
        <v>0.15242110729033181</v>
      </c>
      <c r="C62" s="45">
        <v>1.9815634106015778E-2</v>
      </c>
      <c r="D62" s="45">
        <v>3.246635610315389E-2</v>
      </c>
      <c r="E62" s="45">
        <v>1.9350764044465493E-2</v>
      </c>
      <c r="F62" s="45">
        <v>9.3398056248505876E-3</v>
      </c>
      <c r="G62" s="45">
        <v>1.1532285219760519E-4</v>
      </c>
      <c r="H62" s="45">
        <v>1.7430373131867988E-2</v>
      </c>
      <c r="I62" s="45">
        <v>9.4880503088426993E-3</v>
      </c>
      <c r="J62" s="45">
        <v>2.1794462259460079E-2</v>
      </c>
      <c r="K62" s="46">
        <v>7.1280736409480849E-3</v>
      </c>
      <c r="M62" s="18" t="str">
        <f t="shared" si="0"/>
        <v>STOP</v>
      </c>
      <c r="N62" s="17" t="b">
        <f t="shared" si="1"/>
        <v>1</v>
      </c>
      <c r="U62" s="18" t="str">
        <f t="shared" si="2"/>
        <v>STOP</v>
      </c>
      <c r="V62" s="18">
        <f t="shared" si="3"/>
        <v>1.1532285219760519E-4</v>
      </c>
      <c r="W62" s="18">
        <f t="shared" si="4"/>
        <v>7.0127507887504797E-3</v>
      </c>
    </row>
    <row r="63" spans="1:23" x14ac:dyDescent="0.25">
      <c r="A63" s="12" t="s">
        <v>68</v>
      </c>
      <c r="B63" s="44">
        <v>0.14744854963603105</v>
      </c>
      <c r="C63" s="45">
        <v>1.6070129241645928E-2</v>
      </c>
      <c r="D63" s="45">
        <v>2.6650044759670796E-2</v>
      </c>
      <c r="E63" s="45">
        <v>1.3443428858285686E-2</v>
      </c>
      <c r="F63" s="45">
        <v>8.474957395394403E-3</v>
      </c>
      <c r="G63" s="45">
        <v>2.4109230208762822E-3</v>
      </c>
      <c r="H63" s="45">
        <v>1.3107646474600776E-2</v>
      </c>
      <c r="I63" s="45">
        <v>1.105561129182317E-2</v>
      </c>
      <c r="J63" s="45">
        <v>1.7082660234378426E-2</v>
      </c>
      <c r="K63" s="46">
        <v>5.2195457984166999E-3</v>
      </c>
      <c r="M63" s="18" t="str">
        <f t="shared" si="0"/>
        <v>STOP</v>
      </c>
      <c r="N63" s="17" t="b">
        <f t="shared" si="1"/>
        <v>1</v>
      </c>
      <c r="U63" s="18" t="str">
        <f t="shared" si="2"/>
        <v>STOP</v>
      </c>
      <c r="V63" s="18">
        <f t="shared" si="3"/>
        <v>2.4109230208762822E-3</v>
      </c>
      <c r="W63" s="18">
        <f t="shared" si="4"/>
        <v>2.8086227775404177E-3</v>
      </c>
    </row>
    <row r="64" spans="1:23" ht="15.75" thickBot="1" x14ac:dyDescent="0.3">
      <c r="A64" s="12" t="s">
        <v>68</v>
      </c>
      <c r="B64" s="44">
        <v>0.15407357482629574</v>
      </c>
      <c r="C64" s="45">
        <v>3.1084060773611366E-2</v>
      </c>
      <c r="D64" s="45">
        <v>3.4519375661595117E-2</v>
      </c>
      <c r="E64" s="45">
        <v>2.1445020989570567E-2</v>
      </c>
      <c r="F64" s="45">
        <v>1.5198480478882573E-2</v>
      </c>
      <c r="G64" s="45">
        <v>8.3713822140872307E-3</v>
      </c>
      <c r="H64" s="45">
        <v>1.8466485466082955E-2</v>
      </c>
      <c r="I64" s="45">
        <v>1.0505437388502133E-2</v>
      </c>
      <c r="J64" s="45">
        <v>2.1039940843575515E-2</v>
      </c>
      <c r="K64" s="46">
        <v>8.882836899949946E-3</v>
      </c>
      <c r="M64" s="18" t="str">
        <f t="shared" si="0"/>
        <v>STOP</v>
      </c>
      <c r="N64" s="17" t="b">
        <f t="shared" si="1"/>
        <v>1</v>
      </c>
      <c r="U64" s="18" t="str">
        <f t="shared" si="2"/>
        <v>STOP</v>
      </c>
      <c r="V64" s="18">
        <f t="shared" si="3"/>
        <v>8.3713822140872307E-3</v>
      </c>
      <c r="W64" s="18">
        <f t="shared" si="4"/>
        <v>5.1145468586271531E-4</v>
      </c>
    </row>
    <row r="65" spans="1:23" ht="15.75" thickBot="1" x14ac:dyDescent="0.3">
      <c r="A65" s="13" t="s">
        <v>68</v>
      </c>
      <c r="B65" s="47">
        <v>0.15229178551103179</v>
      </c>
      <c r="C65" s="48">
        <v>2.4178389095111164E-2</v>
      </c>
      <c r="D65" s="48">
        <v>3.379397766413491E-2</v>
      </c>
      <c r="E65" s="48">
        <v>2.1939710232640602E-2</v>
      </c>
      <c r="F65" s="48">
        <v>1.2918248310504872E-2</v>
      </c>
      <c r="G65" s="48">
        <v>2.1299773250592277E-3</v>
      </c>
      <c r="H65" s="48">
        <v>1.8586254981377656E-2</v>
      </c>
      <c r="I65" s="48">
        <v>8.1371168934540189E-3</v>
      </c>
      <c r="J65" s="48">
        <v>2.3407980251665558E-2</v>
      </c>
      <c r="K65" s="49">
        <v>8.5607474441561152E-3</v>
      </c>
      <c r="M65" s="19" t="str">
        <f t="shared" si="0"/>
        <v>STOP</v>
      </c>
      <c r="N65" s="21" t="b">
        <f t="shared" si="1"/>
        <v>1</v>
      </c>
      <c r="O65" s="30">
        <f>COUNTIF($N56:$N65,TRUE)/(10 - COUNTIF($N56:$N65,"#N/A"))</f>
        <v>0.9</v>
      </c>
      <c r="U65" s="19" t="str">
        <f t="shared" si="2"/>
        <v>STOP</v>
      </c>
      <c r="V65" s="19">
        <f t="shared" si="3"/>
        <v>2.1299773250592277E-3</v>
      </c>
      <c r="W65" s="19">
        <f t="shared" si="4"/>
        <v>6.0071395683947912E-3</v>
      </c>
    </row>
    <row r="66" spans="1:23" x14ac:dyDescent="0.25">
      <c r="A66" s="11" t="s">
        <v>69</v>
      </c>
      <c r="B66" s="41">
        <v>0.12235744451706301</v>
      </c>
      <c r="C66" s="42">
        <v>4.3627961975981684E-2</v>
      </c>
      <c r="D66" s="42">
        <v>1.0777003417305142E-2</v>
      </c>
      <c r="E66" s="42">
        <v>9.4267067772309532E-3</v>
      </c>
      <c r="F66" s="42">
        <v>1.4566870714707685E-2</v>
      </c>
      <c r="G66" s="42">
        <v>1.4027566219411584E-2</v>
      </c>
      <c r="H66" s="42">
        <v>1.1434210117417798E-3</v>
      </c>
      <c r="I66" s="42">
        <v>2.4429244401348874E-2</v>
      </c>
      <c r="J66" s="42">
        <v>2.7132486716988924E-3</v>
      </c>
      <c r="K66" s="43">
        <v>1.9537650955067709E-2</v>
      </c>
      <c r="M66" s="16" t="str">
        <f t="shared" si="0"/>
        <v>CANCEL</v>
      </c>
      <c r="N66" s="20" t="b">
        <f t="shared" si="1"/>
        <v>1</v>
      </c>
      <c r="U66" s="16" t="str">
        <f t="shared" si="2"/>
        <v>CANCEL</v>
      </c>
      <c r="V66" s="16">
        <f t="shared" si="3"/>
        <v>1.1434210117417798E-3</v>
      </c>
      <c r="W66" s="16">
        <f t="shared" si="4"/>
        <v>1.5698276599571126E-3</v>
      </c>
    </row>
    <row r="67" spans="1:23" x14ac:dyDescent="0.25">
      <c r="A67" s="12" t="s">
        <v>69</v>
      </c>
      <c r="B67" s="44">
        <v>0.15791783593182113</v>
      </c>
      <c r="C67" s="45">
        <v>6.2580485709681402E-2</v>
      </c>
      <c r="D67" s="45">
        <v>1.433811926238053E-2</v>
      </c>
      <c r="E67" s="45">
        <v>2.2097121962478143E-2</v>
      </c>
      <c r="F67" s="45">
        <v>2.6649287075797737E-2</v>
      </c>
      <c r="G67" s="45">
        <v>2.7134540216076683E-2</v>
      </c>
      <c r="H67" s="45">
        <v>5.6941024754507963E-3</v>
      </c>
      <c r="I67" s="45">
        <v>4.3377696186396225E-2</v>
      </c>
      <c r="J67" s="45">
        <v>1.996328649501028E-4</v>
      </c>
      <c r="K67" s="46">
        <v>3.669228818719121E-2</v>
      </c>
      <c r="M67" s="18" t="str">
        <f t="shared" si="0"/>
        <v>BEGIN</v>
      </c>
      <c r="N67" s="17" t="b">
        <f t="shared" si="1"/>
        <v>0</v>
      </c>
      <c r="U67" s="18" t="str">
        <f t="shared" si="2"/>
        <v>BEGIN</v>
      </c>
      <c r="V67" s="18">
        <f t="shared" si="3"/>
        <v>1.996328649501028E-4</v>
      </c>
      <c r="W67" s="18">
        <f t="shared" si="4"/>
        <v>5.4944696105006935E-3</v>
      </c>
    </row>
    <row r="68" spans="1:23" x14ac:dyDescent="0.25">
      <c r="A68" s="12" t="s">
        <v>69</v>
      </c>
      <c r="B68" s="44">
        <v>0.16266173127664335</v>
      </c>
      <c r="C68" s="45">
        <v>5.4595557388846791E-2</v>
      </c>
      <c r="D68" s="45">
        <v>2.7769950154639129E-2</v>
      </c>
      <c r="E68" s="45">
        <v>2.3067307231542815E-2</v>
      </c>
      <c r="F68" s="45">
        <v>2.3905485352176806E-2</v>
      </c>
      <c r="G68" s="45">
        <v>2.1874048661173207E-2</v>
      </c>
      <c r="H68" s="45">
        <v>6.9561879722392916E-3</v>
      </c>
      <c r="I68" s="45">
        <v>3.1040323528465572E-2</v>
      </c>
      <c r="J68" s="45">
        <v>1.0544501556386046E-2</v>
      </c>
      <c r="K68" s="46">
        <v>2.7348988203318499E-2</v>
      </c>
      <c r="M68" s="18" t="str">
        <f t="shared" si="0"/>
        <v>CANCEL</v>
      </c>
      <c r="N68" s="17" t="b">
        <f t="shared" si="1"/>
        <v>1</v>
      </c>
      <c r="U68" s="18" t="str">
        <f t="shared" si="2"/>
        <v>CANCEL</v>
      </c>
      <c r="V68" s="18">
        <f t="shared" si="3"/>
        <v>6.9561879722392916E-3</v>
      </c>
      <c r="W68" s="18">
        <f t="shared" si="4"/>
        <v>3.5883135841467545E-3</v>
      </c>
    </row>
    <row r="69" spans="1:23" x14ac:dyDescent="0.25">
      <c r="A69" s="12" t="s">
        <v>69</v>
      </c>
      <c r="B69" s="44">
        <v>0.14645470150963141</v>
      </c>
      <c r="C69" s="45">
        <v>5.8146192692570056E-2</v>
      </c>
      <c r="D69" s="45">
        <v>1.2580549252038345E-2</v>
      </c>
      <c r="E69" s="45">
        <v>1.7774233655281482E-2</v>
      </c>
      <c r="F69" s="45">
        <v>2.421046629749575E-2</v>
      </c>
      <c r="G69" s="45">
        <v>2.5151828454809642E-2</v>
      </c>
      <c r="H69" s="45">
        <v>5.6780065974052635E-3</v>
      </c>
      <c r="I69" s="45">
        <v>4.041101870947493E-2</v>
      </c>
      <c r="J69" s="45">
        <v>1.188211098423958E-3</v>
      </c>
      <c r="K69" s="46">
        <v>3.2702395852191257E-2</v>
      </c>
      <c r="M69" s="18" t="str">
        <f t="shared" si="0"/>
        <v>BEGIN</v>
      </c>
      <c r="N69" s="17" t="b">
        <f t="shared" si="1"/>
        <v>0</v>
      </c>
      <c r="U69" s="18" t="str">
        <f t="shared" si="2"/>
        <v>BEGIN</v>
      </c>
      <c r="V69" s="18">
        <f t="shared" si="3"/>
        <v>1.188211098423958E-3</v>
      </c>
      <c r="W69" s="18">
        <f t="shared" si="4"/>
        <v>4.4897954989813055E-3</v>
      </c>
    </row>
    <row r="70" spans="1:23" x14ac:dyDescent="0.25">
      <c r="A70" s="12" t="s">
        <v>69</v>
      </c>
      <c r="B70" s="44">
        <v>0.1609054944762143</v>
      </c>
      <c r="C70" s="45">
        <v>5.3072206591319511E-2</v>
      </c>
      <c r="D70" s="45">
        <v>2.5564569083637259E-2</v>
      </c>
      <c r="E70" s="45">
        <v>2.1761906585227489E-2</v>
      </c>
      <c r="F70" s="45">
        <v>2.4670638363003088E-2</v>
      </c>
      <c r="G70" s="45">
        <v>2.1637784342555866E-2</v>
      </c>
      <c r="H70" s="45">
        <v>4.9577830155291547E-3</v>
      </c>
      <c r="I70" s="45">
        <v>2.9581155681678462E-2</v>
      </c>
      <c r="J70" s="45">
        <v>7.9841011886793989E-3</v>
      </c>
      <c r="K70" s="46">
        <v>2.7404994642572469E-2</v>
      </c>
      <c r="M70" s="18" t="str">
        <f t="shared" ref="M70:M105" si="5">INDEX($B$5:$K$5,MATCH(MIN($B70:$K70),$B70:$K70,0))</f>
        <v>CANCEL</v>
      </c>
      <c r="N70" s="17" t="b">
        <f t="shared" ref="N70:N105" si="6">$M70 = $A70</f>
        <v>1</v>
      </c>
      <c r="U70" s="18" t="str">
        <f t="shared" ref="U70:U105" si="7">INDEX($B$5:$K$5,MATCH(MIN($B70:$K70),$B70:$K70,0))</f>
        <v>CANCEL</v>
      </c>
      <c r="V70" s="18">
        <f t="shared" si="3"/>
        <v>4.9577830155291547E-3</v>
      </c>
      <c r="W70" s="18">
        <f t="shared" si="4"/>
        <v>3.0263181731502442E-3</v>
      </c>
    </row>
    <row r="71" spans="1:23" x14ac:dyDescent="0.25">
      <c r="A71" s="12" t="s">
        <v>69</v>
      </c>
      <c r="B71" s="44">
        <v>0.14869273947124145</v>
      </c>
      <c r="C71" s="45">
        <v>4.7734939852271188E-2</v>
      </c>
      <c r="D71" s="45">
        <v>1.7389911918271259E-2</v>
      </c>
      <c r="E71" s="45">
        <v>1.7325839404223262E-2</v>
      </c>
      <c r="F71" s="45">
        <v>2.0277765625509085E-2</v>
      </c>
      <c r="G71" s="45">
        <v>1.8033959390494493E-2</v>
      </c>
      <c r="H71" s="45">
        <v>9.1034703682894152E-4</v>
      </c>
      <c r="I71" s="45">
        <v>3.204118983749478E-2</v>
      </c>
      <c r="J71" s="45">
        <v>5.7983677033861813E-3</v>
      </c>
      <c r="K71" s="46">
        <v>2.5618647027959685E-2</v>
      </c>
      <c r="M71" s="18" t="str">
        <f t="shared" si="5"/>
        <v>CANCEL</v>
      </c>
      <c r="N71" s="17" t="b">
        <f t="shared" si="6"/>
        <v>1</v>
      </c>
      <c r="U71" s="18" t="str">
        <f t="shared" si="7"/>
        <v>CANCEL</v>
      </c>
      <c r="V71" s="18">
        <f t="shared" ref="V71:V105" si="8">MIN(B71:K71)</f>
        <v>9.1034703682894152E-4</v>
      </c>
      <c r="W71" s="18">
        <f t="shared" ref="W71:W105" si="9">SMALL(B71:K71,2)-V71</f>
        <v>4.8880206665572398E-3</v>
      </c>
    </row>
    <row r="72" spans="1:23" x14ac:dyDescent="0.25">
      <c r="A72" s="12" t="s">
        <v>69</v>
      </c>
      <c r="B72" s="44">
        <v>0.1381291645758842</v>
      </c>
      <c r="C72" s="45">
        <v>5.5973584604022152E-2</v>
      </c>
      <c r="D72" s="45">
        <v>1.3288614714948133E-2</v>
      </c>
      <c r="E72" s="45">
        <v>1.3898254257257874E-2</v>
      </c>
      <c r="F72" s="45">
        <v>1.7655192269977506E-2</v>
      </c>
      <c r="G72" s="45">
        <v>2.151220406856625E-2</v>
      </c>
      <c r="H72" s="45">
        <v>3.2291038071862177E-3</v>
      </c>
      <c r="I72" s="45">
        <v>3.2277223383761364E-2</v>
      </c>
      <c r="J72" s="45">
        <v>1.6587047780386444E-4</v>
      </c>
      <c r="K72" s="46">
        <v>2.7664867998664223E-2</v>
      </c>
      <c r="M72" s="18" t="str">
        <f t="shared" si="5"/>
        <v>BEGIN</v>
      </c>
      <c r="N72" s="17" t="b">
        <f t="shared" si="6"/>
        <v>0</v>
      </c>
      <c r="U72" s="18" t="str">
        <f t="shared" si="7"/>
        <v>BEGIN</v>
      </c>
      <c r="V72" s="18">
        <f t="shared" si="8"/>
        <v>1.6587047780386444E-4</v>
      </c>
      <c r="W72" s="18">
        <f t="shared" si="9"/>
        <v>3.0632333293823533E-3</v>
      </c>
    </row>
    <row r="73" spans="1:23" x14ac:dyDescent="0.25">
      <c r="A73" s="12" t="s">
        <v>69</v>
      </c>
      <c r="B73" s="44">
        <v>0.14296067464904211</v>
      </c>
      <c r="C73" s="45">
        <v>4.850608419498105E-2</v>
      </c>
      <c r="D73" s="45">
        <v>1.8231540901382362E-2</v>
      </c>
      <c r="E73" s="45">
        <v>1.4895525553964624E-2</v>
      </c>
      <c r="F73" s="45">
        <v>1.6132086600307231E-2</v>
      </c>
      <c r="G73" s="45">
        <v>1.7445045662235696E-2</v>
      </c>
      <c r="H73" s="45">
        <v>2.0297940366698422E-3</v>
      </c>
      <c r="I73" s="45">
        <v>2.6919866995533066E-2</v>
      </c>
      <c r="J73" s="45">
        <v>4.3329018515714871E-3</v>
      </c>
      <c r="K73" s="46">
        <v>2.2668902468580172E-2</v>
      </c>
      <c r="M73" s="18" t="str">
        <f t="shared" si="5"/>
        <v>CANCEL</v>
      </c>
      <c r="N73" s="17" t="b">
        <f t="shared" si="6"/>
        <v>1</v>
      </c>
      <c r="U73" s="18" t="str">
        <f t="shared" si="7"/>
        <v>CANCEL</v>
      </c>
      <c r="V73" s="18">
        <f t="shared" si="8"/>
        <v>2.0297940366698422E-3</v>
      </c>
      <c r="W73" s="18">
        <f t="shared" si="9"/>
        <v>2.3031078149016448E-3</v>
      </c>
    </row>
    <row r="74" spans="1:23" ht="15.75" thickBot="1" x14ac:dyDescent="0.3">
      <c r="A74" s="12" t="s">
        <v>69</v>
      </c>
      <c r="B74" s="44">
        <v>0.14496741429804488</v>
      </c>
      <c r="C74" s="45">
        <v>4.9136166581123436E-2</v>
      </c>
      <c r="D74" s="45">
        <v>1.8965714816899501E-2</v>
      </c>
      <c r="E74" s="45">
        <v>1.4789033726126069E-2</v>
      </c>
      <c r="F74" s="45">
        <v>1.4765178225077766E-2</v>
      </c>
      <c r="G74" s="45">
        <v>1.7372425803862827E-2</v>
      </c>
      <c r="H74" s="45">
        <v>2.269804015528766E-3</v>
      </c>
      <c r="I74" s="45">
        <v>2.9471215978508214E-2</v>
      </c>
      <c r="J74" s="45">
        <v>5.4343353367550667E-3</v>
      </c>
      <c r="K74" s="46">
        <v>2.1779920717179727E-2</v>
      </c>
      <c r="M74" s="18" t="str">
        <f t="shared" si="5"/>
        <v>CANCEL</v>
      </c>
      <c r="N74" s="17" t="b">
        <f t="shared" si="6"/>
        <v>1</v>
      </c>
      <c r="U74" s="18" t="str">
        <f t="shared" si="7"/>
        <v>CANCEL</v>
      </c>
      <c r="V74" s="18">
        <f t="shared" si="8"/>
        <v>2.269804015528766E-3</v>
      </c>
      <c r="W74" s="18">
        <f t="shared" si="9"/>
        <v>3.1645313212263007E-3</v>
      </c>
    </row>
    <row r="75" spans="1:23" ht="15.75" thickBot="1" x14ac:dyDescent="0.3">
      <c r="A75" s="13" t="s">
        <v>69</v>
      </c>
      <c r="B75" s="47">
        <v>0.14892416293561664</v>
      </c>
      <c r="C75" s="48">
        <v>5.2138235318904116E-2</v>
      </c>
      <c r="D75" s="48">
        <v>1.5439128151959164E-2</v>
      </c>
      <c r="E75" s="48">
        <v>1.7623036752718382E-2</v>
      </c>
      <c r="F75" s="48">
        <v>1.9756654173331514E-2</v>
      </c>
      <c r="G75" s="48">
        <v>2.0088605786418218E-2</v>
      </c>
      <c r="H75" s="48">
        <v>2.7903274590265759E-3</v>
      </c>
      <c r="I75" s="48">
        <v>3.4183225239655335E-2</v>
      </c>
      <c r="J75" s="48">
        <v>1.652661030823524E-3</v>
      </c>
      <c r="K75" s="49">
        <v>2.7892326439843462E-2</v>
      </c>
      <c r="M75" s="19" t="str">
        <f t="shared" si="5"/>
        <v>BEGIN</v>
      </c>
      <c r="N75" s="21" t="b">
        <f t="shared" si="6"/>
        <v>0</v>
      </c>
      <c r="O75" s="30">
        <f>COUNTIF($N66:$N75,TRUE)/(10 - COUNTIF($N66:$N75,"#N/A"))</f>
        <v>0.6</v>
      </c>
      <c r="U75" s="19" t="str">
        <f t="shared" si="7"/>
        <v>BEGIN</v>
      </c>
      <c r="V75" s="19">
        <f t="shared" si="8"/>
        <v>1.652661030823524E-3</v>
      </c>
      <c r="W75" s="19">
        <f t="shared" si="9"/>
        <v>1.1376664282030519E-3</v>
      </c>
    </row>
    <row r="76" spans="1:23" x14ac:dyDescent="0.25">
      <c r="A76" s="11" t="s">
        <v>70</v>
      </c>
      <c r="B76" s="41">
        <v>0.14061019033938338</v>
      </c>
      <c r="C76" s="42">
        <v>1.2135911124714627E-3</v>
      </c>
      <c r="D76" s="42">
        <v>4.150944389898692E-2</v>
      </c>
      <c r="E76" s="42">
        <v>1.4925054862221412E-2</v>
      </c>
      <c r="F76" s="42">
        <v>4.7655272462510043E-3</v>
      </c>
      <c r="G76" s="42">
        <v>9.052607151968553E-3</v>
      </c>
      <c r="H76" s="42">
        <v>2.8755858498431527E-2</v>
      </c>
      <c r="I76" s="42">
        <v>1.102727082785343E-2</v>
      </c>
      <c r="J76" s="42">
        <v>3.0632633199981642E-2</v>
      </c>
      <c r="K76" s="43">
        <v>1.2367144999178861E-2</v>
      </c>
      <c r="M76" s="16" t="str">
        <f t="shared" si="5"/>
        <v>CLOSE</v>
      </c>
      <c r="N76" s="20" t="b">
        <f t="shared" si="6"/>
        <v>0</v>
      </c>
      <c r="U76" s="16" t="str">
        <f t="shared" si="7"/>
        <v>CLOSE</v>
      </c>
      <c r="V76" s="16">
        <f t="shared" si="8"/>
        <v>1.2135911124714627E-3</v>
      </c>
      <c r="W76" s="16">
        <f t="shared" si="9"/>
        <v>3.5519361337795416E-3</v>
      </c>
    </row>
    <row r="77" spans="1:23" x14ac:dyDescent="0.25">
      <c r="A77" s="12" t="s">
        <v>70</v>
      </c>
      <c r="B77" s="44">
        <v>0.15288221335979457</v>
      </c>
      <c r="C77" s="45">
        <v>2.5882643508510064E-2</v>
      </c>
      <c r="D77" s="45">
        <v>4.1380772913846828E-2</v>
      </c>
      <c r="E77" s="45">
        <v>2.2887803575977458E-2</v>
      </c>
      <c r="F77" s="45">
        <v>1.1556972960081749E-2</v>
      </c>
      <c r="G77" s="45">
        <v>2.6424237821542212E-3</v>
      </c>
      <c r="H77" s="45">
        <v>2.6072397612104756E-2</v>
      </c>
      <c r="I77" s="45">
        <v>7.4888449312693339E-5</v>
      </c>
      <c r="J77" s="45">
        <v>2.8074807689304516E-2</v>
      </c>
      <c r="K77" s="46">
        <v>5.4859966925067255E-3</v>
      </c>
      <c r="M77" s="18" t="str">
        <f t="shared" si="5"/>
        <v>PAUSE</v>
      </c>
      <c r="N77" s="17" t="b">
        <f t="shared" si="6"/>
        <v>1</v>
      </c>
      <c r="U77" s="18" t="str">
        <f t="shared" si="7"/>
        <v>PAUSE</v>
      </c>
      <c r="V77" s="18">
        <f t="shared" si="8"/>
        <v>7.4888449312693339E-5</v>
      </c>
      <c r="W77" s="18">
        <f t="shared" si="9"/>
        <v>2.5675353328415279E-3</v>
      </c>
    </row>
    <row r="78" spans="1:23" x14ac:dyDescent="0.25">
      <c r="A78" s="12" t="s">
        <v>70</v>
      </c>
      <c r="B78" s="44">
        <v>0.14985282561753949</v>
      </c>
      <c r="C78" s="45">
        <v>2.4430706119604018E-2</v>
      </c>
      <c r="D78" s="45">
        <v>3.8586204453902914E-2</v>
      </c>
      <c r="E78" s="45">
        <v>1.9506748889469835E-2</v>
      </c>
      <c r="F78" s="45">
        <v>1.0367443230741805E-2</v>
      </c>
      <c r="G78" s="45">
        <v>9.6723169521251151E-4</v>
      </c>
      <c r="H78" s="45">
        <v>2.3832619772333814E-2</v>
      </c>
      <c r="I78" s="45">
        <v>1.1868208275652575E-3</v>
      </c>
      <c r="J78" s="45">
        <v>2.6899299359001053E-2</v>
      </c>
      <c r="K78" s="46">
        <v>4.3843605357829357E-3</v>
      </c>
      <c r="M78" s="18" t="str">
        <f t="shared" si="5"/>
        <v>STOP</v>
      </c>
      <c r="N78" s="17" t="b">
        <f t="shared" si="6"/>
        <v>0</v>
      </c>
      <c r="U78" s="18" t="str">
        <f t="shared" si="7"/>
        <v>STOP</v>
      </c>
      <c r="V78" s="18">
        <f t="shared" si="8"/>
        <v>9.6723169521251151E-4</v>
      </c>
      <c r="W78" s="18">
        <f t="shared" si="9"/>
        <v>2.1958913235274602E-4</v>
      </c>
    </row>
    <row r="79" spans="1:23" x14ac:dyDescent="0.25">
      <c r="A79" s="12" t="s">
        <v>70</v>
      </c>
      <c r="B79" s="44">
        <v>0.1543866387819432</v>
      </c>
      <c r="C79" s="45">
        <v>2.1688260031387602E-2</v>
      </c>
      <c r="D79" s="45">
        <v>4.1676838059170919E-2</v>
      </c>
      <c r="E79" s="45">
        <v>2.0630709066968761E-2</v>
      </c>
      <c r="F79" s="45">
        <v>9.7861666034970637E-3</v>
      </c>
      <c r="G79" s="45">
        <v>2.9459313057247916E-4</v>
      </c>
      <c r="H79" s="45">
        <v>2.6012518630683691E-2</v>
      </c>
      <c r="I79" s="45">
        <v>2.5416567739813128E-3</v>
      </c>
      <c r="J79" s="45">
        <v>2.7626984809339492E-2</v>
      </c>
      <c r="K79" s="46">
        <v>9.4563047127074751E-4</v>
      </c>
      <c r="M79" s="18" t="str">
        <f t="shared" si="5"/>
        <v>STOP</v>
      </c>
      <c r="N79" s="17" t="b">
        <f t="shared" si="6"/>
        <v>0</v>
      </c>
      <c r="U79" s="18" t="str">
        <f t="shared" si="7"/>
        <v>STOP</v>
      </c>
      <c r="V79" s="18">
        <f t="shared" si="8"/>
        <v>2.9459313057247916E-4</v>
      </c>
      <c r="W79" s="18">
        <f t="shared" si="9"/>
        <v>6.5103734069826835E-4</v>
      </c>
    </row>
    <row r="80" spans="1:23" x14ac:dyDescent="0.25">
      <c r="A80" s="12" t="s">
        <v>70</v>
      </c>
      <c r="B80" s="44">
        <v>0.15466766313846542</v>
      </c>
      <c r="C80" s="45">
        <v>2.9506994832396077E-2</v>
      </c>
      <c r="D80" s="45">
        <v>4.0260088812590362E-2</v>
      </c>
      <c r="E80" s="45">
        <v>2.1996947808612895E-2</v>
      </c>
      <c r="F80" s="45">
        <v>1.4672873497771771E-2</v>
      </c>
      <c r="G80" s="45">
        <v>4.1415663660849117E-3</v>
      </c>
      <c r="H80" s="45">
        <v>2.4825588283665073E-2</v>
      </c>
      <c r="I80" s="45">
        <v>2.658168247320139E-3</v>
      </c>
      <c r="J80" s="45">
        <v>2.7451465081666473E-2</v>
      </c>
      <c r="K80" s="46">
        <v>7.0774091607823386E-3</v>
      </c>
      <c r="M80" s="18" t="str">
        <f t="shared" si="5"/>
        <v>PAUSE</v>
      </c>
      <c r="N80" s="17" t="b">
        <f t="shared" si="6"/>
        <v>1</v>
      </c>
      <c r="U80" s="18" t="str">
        <f t="shared" si="7"/>
        <v>PAUSE</v>
      </c>
      <c r="V80" s="18">
        <f t="shared" si="8"/>
        <v>2.658168247320139E-3</v>
      </c>
      <c r="W80" s="18">
        <f t="shared" si="9"/>
        <v>1.4833981187647727E-3</v>
      </c>
    </row>
    <row r="81" spans="1:23" x14ac:dyDescent="0.25">
      <c r="A81" s="12" t="s">
        <v>70</v>
      </c>
      <c r="B81" s="44">
        <v>0.14743571922798687</v>
      </c>
      <c r="C81" s="45">
        <v>1.7824213835830091E-2</v>
      </c>
      <c r="D81" s="45">
        <v>3.7601490350437021E-2</v>
      </c>
      <c r="E81" s="45">
        <v>1.5561763946476612E-2</v>
      </c>
      <c r="F81" s="45">
        <v>8.6417100209589953E-3</v>
      </c>
      <c r="G81" s="45">
        <v>2.3732406659526112E-3</v>
      </c>
      <c r="H81" s="45">
        <v>2.4337714460885139E-2</v>
      </c>
      <c r="I81" s="45">
        <v>4.7495419911617875E-3</v>
      </c>
      <c r="J81" s="45">
        <v>2.5934216360310881E-2</v>
      </c>
      <c r="K81" s="46">
        <v>2.9158008352960924E-3</v>
      </c>
      <c r="M81" s="18" t="str">
        <f t="shared" si="5"/>
        <v>STOP</v>
      </c>
      <c r="N81" s="17" t="b">
        <f t="shared" si="6"/>
        <v>0</v>
      </c>
      <c r="U81" s="18" t="str">
        <f t="shared" si="7"/>
        <v>STOP</v>
      </c>
      <c r="V81" s="18">
        <f t="shared" si="8"/>
        <v>2.3732406659526112E-3</v>
      </c>
      <c r="W81" s="18">
        <f t="shared" si="9"/>
        <v>5.4256016934348117E-4</v>
      </c>
    </row>
    <row r="82" spans="1:23" x14ac:dyDescent="0.25">
      <c r="A82" s="12" t="s">
        <v>70</v>
      </c>
      <c r="B82" s="44">
        <v>0.14372007126977193</v>
      </c>
      <c r="C82" s="45">
        <v>1.3624783442951371E-2</v>
      </c>
      <c r="D82" s="45">
        <v>3.7790856908077805E-2</v>
      </c>
      <c r="E82" s="45">
        <v>1.5763407607073884E-2</v>
      </c>
      <c r="F82" s="45">
        <v>7.6858605934584656E-3</v>
      </c>
      <c r="G82" s="45">
        <v>4.6351913281215684E-3</v>
      </c>
      <c r="H82" s="45">
        <v>2.5301206374804631E-2</v>
      </c>
      <c r="I82" s="45">
        <v>3.7611933950541243E-3</v>
      </c>
      <c r="J82" s="45">
        <v>2.7236420462520138E-2</v>
      </c>
      <c r="K82" s="46">
        <v>3.6443070339396144E-3</v>
      </c>
      <c r="M82" s="18" t="str">
        <f t="shared" si="5"/>
        <v>MODIFY</v>
      </c>
      <c r="N82" s="17" t="b">
        <f t="shared" si="6"/>
        <v>0</v>
      </c>
      <c r="U82" s="18" t="str">
        <f t="shared" si="7"/>
        <v>MODIFY</v>
      </c>
      <c r="V82" s="18">
        <f t="shared" si="8"/>
        <v>3.6443070339396144E-3</v>
      </c>
      <c r="W82" s="18">
        <f t="shared" si="9"/>
        <v>1.168863611145099E-4</v>
      </c>
    </row>
    <row r="83" spans="1:23" x14ac:dyDescent="0.25">
      <c r="A83" s="12" t="s">
        <v>70</v>
      </c>
      <c r="B83" s="44">
        <v>0.12818030688880394</v>
      </c>
      <c r="C83" s="45">
        <v>7.2777801688235777E-3</v>
      </c>
      <c r="D83" s="45">
        <v>3.078659500987288E-2</v>
      </c>
      <c r="E83" s="45">
        <v>6.5952841406454882E-3</v>
      </c>
      <c r="F83" s="45">
        <v>3.6988373581714959E-3</v>
      </c>
      <c r="G83" s="45">
        <v>9.9505339899372963E-3</v>
      </c>
      <c r="H83" s="45">
        <v>2.1631478783930097E-2</v>
      </c>
      <c r="I83" s="45">
        <v>6.943903731533918E-3</v>
      </c>
      <c r="J83" s="45">
        <v>2.2683735409101936E-2</v>
      </c>
      <c r="K83" s="46">
        <v>1.3113861281549274E-2</v>
      </c>
      <c r="M83" s="18" t="str">
        <f t="shared" si="5"/>
        <v>START</v>
      </c>
      <c r="N83" s="17" t="b">
        <f t="shared" si="6"/>
        <v>0</v>
      </c>
      <c r="U83" s="18" t="str">
        <f t="shared" si="7"/>
        <v>START</v>
      </c>
      <c r="V83" s="18">
        <f t="shared" si="8"/>
        <v>3.6988373581714959E-3</v>
      </c>
      <c r="W83" s="18">
        <f t="shared" si="9"/>
        <v>2.8964467824739923E-3</v>
      </c>
    </row>
    <row r="84" spans="1:23" ht="15.75" thickBot="1" x14ac:dyDescent="0.3">
      <c r="A84" s="12" t="s">
        <v>70</v>
      </c>
      <c r="B84" s="44">
        <v>0.17301056781433946</v>
      </c>
      <c r="C84" s="45">
        <v>3.9896891659143147E-2</v>
      </c>
      <c r="D84" s="45">
        <v>4.7925940698663412E-2</v>
      </c>
      <c r="E84" s="45">
        <v>3.0638911357445904E-2</v>
      </c>
      <c r="F84" s="45">
        <v>2.1528617241291299E-2</v>
      </c>
      <c r="G84" s="45">
        <v>1.3357986068782704E-2</v>
      </c>
      <c r="H84" s="45">
        <v>2.689388695613211E-2</v>
      </c>
      <c r="I84" s="45">
        <v>7.1243958404685337E-3</v>
      </c>
      <c r="J84" s="45">
        <v>2.8518285436423936E-2</v>
      </c>
      <c r="K84" s="46">
        <v>1.5977810870520949E-2</v>
      </c>
      <c r="M84" s="18" t="str">
        <f t="shared" si="5"/>
        <v>PAUSE</v>
      </c>
      <c r="N84" s="17" t="b">
        <f t="shared" si="6"/>
        <v>1</v>
      </c>
      <c r="U84" s="18" t="str">
        <f t="shared" si="7"/>
        <v>PAUSE</v>
      </c>
      <c r="V84" s="18">
        <f t="shared" si="8"/>
        <v>7.1243958404685337E-3</v>
      </c>
      <c r="W84" s="18">
        <f t="shared" si="9"/>
        <v>6.2335902283141703E-3</v>
      </c>
    </row>
    <row r="85" spans="1:23" ht="15.75" thickBot="1" x14ac:dyDescent="0.3">
      <c r="A85" s="13" t="s">
        <v>70</v>
      </c>
      <c r="B85" s="47">
        <v>0.13504691197977062</v>
      </c>
      <c r="C85" s="48">
        <v>1.7326626772836126E-2</v>
      </c>
      <c r="D85" s="48">
        <v>3.6437702537564426E-2</v>
      </c>
      <c r="E85" s="48">
        <v>1.3593737651611933E-2</v>
      </c>
      <c r="F85" s="48">
        <v>6.4098463857399091E-3</v>
      </c>
      <c r="G85" s="48">
        <v>3.5122474210942251E-3</v>
      </c>
      <c r="H85" s="48">
        <v>2.5346299363952517E-2</v>
      </c>
      <c r="I85" s="48">
        <v>7.7187657756824096E-3</v>
      </c>
      <c r="J85" s="48">
        <v>2.6156602371244821E-2</v>
      </c>
      <c r="K85" s="49">
        <v>6.3197755157367169E-3</v>
      </c>
      <c r="M85" s="19" t="str">
        <f t="shared" si="5"/>
        <v>STOP</v>
      </c>
      <c r="N85" s="21" t="b">
        <f t="shared" si="6"/>
        <v>0</v>
      </c>
      <c r="O85" s="30">
        <f>COUNTIF($N76:$N85,TRUE)/(10 - COUNTIF($N76:$N85,"#N/A"))</f>
        <v>0.3</v>
      </c>
      <c r="U85" s="19" t="str">
        <f t="shared" si="7"/>
        <v>STOP</v>
      </c>
      <c r="V85" s="19">
        <f t="shared" si="8"/>
        <v>3.5122474210942251E-3</v>
      </c>
      <c r="W85" s="19">
        <f t="shared" si="9"/>
        <v>2.8075280946424919E-3</v>
      </c>
    </row>
    <row r="86" spans="1:23" x14ac:dyDescent="0.25">
      <c r="A86" s="11" t="s">
        <v>71</v>
      </c>
      <c r="B86" s="41">
        <v>0.18257434151414081</v>
      </c>
      <c r="C86" s="42">
        <v>6.2408925738806506E-2</v>
      </c>
      <c r="D86" s="42">
        <v>4.6499709736020682E-2</v>
      </c>
      <c r="E86" s="42">
        <v>3.9899190465859338E-2</v>
      </c>
      <c r="F86" s="42">
        <v>2.872930730529831E-2</v>
      </c>
      <c r="G86" s="42">
        <v>2.8282862444350937E-2</v>
      </c>
      <c r="H86" s="42">
        <v>2.2763177471971069E-2</v>
      </c>
      <c r="I86" s="42">
        <v>3.5991428246011432E-2</v>
      </c>
      <c r="J86" s="42">
        <v>2.8867209834156748E-2</v>
      </c>
      <c r="K86" s="43">
        <v>3.7518424343759842E-2</v>
      </c>
      <c r="M86" s="16" t="str">
        <f t="shared" si="5"/>
        <v>CANCEL</v>
      </c>
      <c r="N86" s="20" t="b">
        <f t="shared" si="6"/>
        <v>0</v>
      </c>
      <c r="U86" s="16" t="str">
        <f t="shared" si="7"/>
        <v>CANCEL</v>
      </c>
      <c r="V86" s="16">
        <f t="shared" si="8"/>
        <v>2.2763177471971069E-2</v>
      </c>
      <c r="W86" s="16">
        <f t="shared" si="9"/>
        <v>5.519684972379868E-3</v>
      </c>
    </row>
    <row r="87" spans="1:23" x14ac:dyDescent="0.25">
      <c r="A87" s="12" t="s">
        <v>71</v>
      </c>
      <c r="B87" s="44">
        <v>0.15532526947785821</v>
      </c>
      <c r="C87" s="45">
        <v>5.6383485947018627E-2</v>
      </c>
      <c r="D87" s="45">
        <v>1.6127117764393656E-2</v>
      </c>
      <c r="E87" s="45">
        <v>1.8182890895597166E-2</v>
      </c>
      <c r="F87" s="45">
        <v>2.3359881499176151E-2</v>
      </c>
      <c r="G87" s="45">
        <v>2.4369829691466074E-2</v>
      </c>
      <c r="H87" s="45">
        <v>2.941607841212876E-3</v>
      </c>
      <c r="I87" s="45">
        <v>3.7694118517037481E-2</v>
      </c>
      <c r="J87" s="45">
        <v>1.9905518258575561E-5</v>
      </c>
      <c r="K87" s="46">
        <v>3.0656916101872413E-2</v>
      </c>
      <c r="M87" s="18" t="str">
        <f t="shared" si="5"/>
        <v>BEGIN</v>
      </c>
      <c r="N87" s="17" t="b">
        <f t="shared" si="6"/>
        <v>1</v>
      </c>
      <c r="U87" s="18" t="str">
        <f t="shared" si="7"/>
        <v>BEGIN</v>
      </c>
      <c r="V87" s="18">
        <f t="shared" si="8"/>
        <v>1.9905518258575561E-5</v>
      </c>
      <c r="W87" s="18">
        <f t="shared" si="9"/>
        <v>2.9217023229543004E-3</v>
      </c>
    </row>
    <row r="88" spans="1:23" x14ac:dyDescent="0.25">
      <c r="A88" s="12" t="s">
        <v>71</v>
      </c>
      <c r="B88" s="44">
        <v>0.16539834761972144</v>
      </c>
      <c r="C88" s="45">
        <v>5.6823325170095751E-2</v>
      </c>
      <c r="D88" s="45">
        <v>2.3442375662268894E-2</v>
      </c>
      <c r="E88" s="45">
        <v>2.249570717203981E-2</v>
      </c>
      <c r="F88" s="45">
        <v>2.4853482690844843E-2</v>
      </c>
      <c r="G88" s="45">
        <v>2.2535741992427902E-2</v>
      </c>
      <c r="H88" s="45">
        <v>2.8791593763321799E-3</v>
      </c>
      <c r="I88" s="45">
        <v>3.4181090132400026E-2</v>
      </c>
      <c r="J88" s="45">
        <v>6.7092521557347434E-3</v>
      </c>
      <c r="K88" s="46">
        <v>2.9859484201764153E-2</v>
      </c>
      <c r="M88" s="18" t="str">
        <f t="shared" si="5"/>
        <v>CANCEL</v>
      </c>
      <c r="N88" s="17" t="b">
        <f t="shared" si="6"/>
        <v>0</v>
      </c>
      <c r="U88" s="18" t="str">
        <f t="shared" si="7"/>
        <v>CANCEL</v>
      </c>
      <c r="V88" s="18">
        <f t="shared" si="8"/>
        <v>2.8791593763321799E-3</v>
      </c>
      <c r="W88" s="18">
        <f t="shared" si="9"/>
        <v>3.8300927794025635E-3</v>
      </c>
    </row>
    <row r="89" spans="1:23" x14ac:dyDescent="0.25">
      <c r="A89" s="12" t="s">
        <v>71</v>
      </c>
      <c r="B89" s="44">
        <v>0.16444072351489597</v>
      </c>
      <c r="C89" s="45">
        <v>5.9830589789057378E-2</v>
      </c>
      <c r="D89" s="45">
        <v>2.3659387266999184E-2</v>
      </c>
      <c r="E89" s="45">
        <v>2.4343397313093512E-2</v>
      </c>
      <c r="F89" s="45">
        <v>2.5182203403364065E-2</v>
      </c>
      <c r="G89" s="45">
        <v>2.5699540151522343E-2</v>
      </c>
      <c r="H89" s="45">
        <v>3.1684643045387581E-3</v>
      </c>
      <c r="I89" s="45">
        <v>3.4930708614441822E-2</v>
      </c>
      <c r="J89" s="45">
        <v>6.0094797058593968E-3</v>
      </c>
      <c r="K89" s="46">
        <v>3.1999371407147426E-2</v>
      </c>
      <c r="M89" s="18" t="str">
        <f t="shared" si="5"/>
        <v>CANCEL</v>
      </c>
      <c r="N89" s="17" t="b">
        <f t="shared" si="6"/>
        <v>0</v>
      </c>
      <c r="U89" s="18" t="str">
        <f t="shared" si="7"/>
        <v>CANCEL</v>
      </c>
      <c r="V89" s="18">
        <f t="shared" si="8"/>
        <v>3.1684643045387581E-3</v>
      </c>
      <c r="W89" s="18">
        <f t="shared" si="9"/>
        <v>2.8410154013206387E-3</v>
      </c>
    </row>
    <row r="90" spans="1:23" x14ac:dyDescent="0.25">
      <c r="A90" s="12" t="s">
        <v>71</v>
      </c>
      <c r="B90" s="44">
        <v>0.17668044237480207</v>
      </c>
      <c r="C90" s="45">
        <v>6.6806797383999042E-2</v>
      </c>
      <c r="D90" s="45">
        <v>3.266143903515218E-2</v>
      </c>
      <c r="E90" s="45">
        <v>3.2736972923321797E-2</v>
      </c>
      <c r="F90" s="45">
        <v>2.9536818279604818E-2</v>
      </c>
      <c r="G90" s="45">
        <v>3.1503715686066212E-2</v>
      </c>
      <c r="H90" s="45">
        <v>8.0482627191491019E-3</v>
      </c>
      <c r="I90" s="45">
        <v>3.849033727694097E-2</v>
      </c>
      <c r="J90" s="45">
        <v>1.2140367979783802E-2</v>
      </c>
      <c r="K90" s="46">
        <v>3.8320113006846269E-2</v>
      </c>
      <c r="M90" s="18" t="str">
        <f t="shared" si="5"/>
        <v>CANCEL</v>
      </c>
      <c r="N90" s="17" t="b">
        <f t="shared" si="6"/>
        <v>0</v>
      </c>
      <c r="U90" s="18" t="str">
        <f t="shared" si="7"/>
        <v>CANCEL</v>
      </c>
      <c r="V90" s="18">
        <f t="shared" si="8"/>
        <v>8.0482627191491019E-3</v>
      </c>
      <c r="W90" s="18">
        <f t="shared" si="9"/>
        <v>4.0921052606347E-3</v>
      </c>
    </row>
    <row r="91" spans="1:23" x14ac:dyDescent="0.25">
      <c r="A91" s="12" t="s">
        <v>71</v>
      </c>
      <c r="B91" s="44">
        <v>0.16135947584982585</v>
      </c>
      <c r="C91" s="45">
        <v>5.8499207729221257E-2</v>
      </c>
      <c r="D91" s="45">
        <v>2.4008871850390495E-2</v>
      </c>
      <c r="E91" s="45">
        <v>2.4620094092238885E-2</v>
      </c>
      <c r="F91" s="45">
        <v>2.3201470926349353E-2</v>
      </c>
      <c r="G91" s="45">
        <v>2.3881883224992378E-2</v>
      </c>
      <c r="H91" s="45">
        <v>4.2878224541045076E-3</v>
      </c>
      <c r="I91" s="45">
        <v>2.964900021578816E-2</v>
      </c>
      <c r="J91" s="45">
        <v>6.7406734794555889E-3</v>
      </c>
      <c r="K91" s="46">
        <v>3.051294922711182E-2</v>
      </c>
      <c r="M91" s="18" t="str">
        <f t="shared" si="5"/>
        <v>CANCEL</v>
      </c>
      <c r="N91" s="17" t="b">
        <f t="shared" si="6"/>
        <v>0</v>
      </c>
      <c r="U91" s="18" t="str">
        <f t="shared" si="7"/>
        <v>CANCEL</v>
      </c>
      <c r="V91" s="18">
        <f t="shared" si="8"/>
        <v>4.2878224541045076E-3</v>
      </c>
      <c r="W91" s="18">
        <f t="shared" si="9"/>
        <v>2.4528510253510813E-3</v>
      </c>
    </row>
    <row r="92" spans="1:23" x14ac:dyDescent="0.25">
      <c r="A92" s="12" t="s">
        <v>71</v>
      </c>
      <c r="B92" s="44">
        <v>0.16312415680428155</v>
      </c>
      <c r="C92" s="45">
        <v>5.1898057771673861E-2</v>
      </c>
      <c r="D92" s="45">
        <v>2.2618565242329351E-2</v>
      </c>
      <c r="E92" s="45">
        <v>2.119049838745702E-2</v>
      </c>
      <c r="F92" s="45">
        <v>2.5652884980106858E-2</v>
      </c>
      <c r="G92" s="45">
        <v>2.195297871594562E-2</v>
      </c>
      <c r="H92" s="45">
        <v>2.7732483875116537E-3</v>
      </c>
      <c r="I92" s="45">
        <v>2.9115671357264075E-2</v>
      </c>
      <c r="J92" s="45">
        <v>4.3620242884580135E-3</v>
      </c>
      <c r="K92" s="46">
        <v>2.7409529354916119E-2</v>
      </c>
      <c r="M92" s="18" t="str">
        <f t="shared" si="5"/>
        <v>CANCEL</v>
      </c>
      <c r="N92" s="17" t="b">
        <f t="shared" si="6"/>
        <v>0</v>
      </c>
      <c r="U92" s="18" t="str">
        <f t="shared" si="7"/>
        <v>CANCEL</v>
      </c>
      <c r="V92" s="18">
        <f t="shared" si="8"/>
        <v>2.7732483875116537E-3</v>
      </c>
      <c r="W92" s="18">
        <f t="shared" si="9"/>
        <v>1.5887759009463598E-3</v>
      </c>
    </row>
    <row r="93" spans="1:23" x14ac:dyDescent="0.25">
      <c r="A93" s="12" t="s">
        <v>71</v>
      </c>
      <c r="B93" s="44">
        <v>0.15666945489292933</v>
      </c>
      <c r="C93" s="45">
        <v>5.4834816961746448E-2</v>
      </c>
      <c r="D93" s="45">
        <v>1.7880760999675907E-2</v>
      </c>
      <c r="E93" s="45">
        <v>2.0458871518692204E-2</v>
      </c>
      <c r="F93" s="45">
        <v>2.2691941143212942E-2</v>
      </c>
      <c r="G93" s="45">
        <v>2.4396206350791934E-2</v>
      </c>
      <c r="H93" s="45">
        <v>1.3931947099936129E-3</v>
      </c>
      <c r="I93" s="45">
        <v>3.4108226930727445E-2</v>
      </c>
      <c r="J93" s="45">
        <v>2.6137468939160802E-5</v>
      </c>
      <c r="K93" s="46">
        <v>3.0252279926637669E-2</v>
      </c>
      <c r="M93" s="18" t="str">
        <f t="shared" si="5"/>
        <v>BEGIN</v>
      </c>
      <c r="N93" s="17" t="b">
        <f t="shared" si="6"/>
        <v>1</v>
      </c>
      <c r="U93" s="18" t="str">
        <f t="shared" si="7"/>
        <v>BEGIN</v>
      </c>
      <c r="V93" s="18">
        <f t="shared" si="8"/>
        <v>2.6137468939160802E-5</v>
      </c>
      <c r="W93" s="18">
        <f t="shared" si="9"/>
        <v>1.3670572410544521E-3</v>
      </c>
    </row>
    <row r="94" spans="1:23" ht="15.75" thickBot="1" x14ac:dyDescent="0.3">
      <c r="A94" s="12" t="s">
        <v>71</v>
      </c>
      <c r="B94" s="44">
        <v>0.16863377827080794</v>
      </c>
      <c r="C94" s="45">
        <v>6.0676480077942907E-2</v>
      </c>
      <c r="D94" s="45">
        <v>2.2341278860859001E-2</v>
      </c>
      <c r="E94" s="45">
        <v>2.537162386184693E-2</v>
      </c>
      <c r="F94" s="45">
        <v>2.766316206708519E-2</v>
      </c>
      <c r="G94" s="45">
        <v>2.6987012052607992E-2</v>
      </c>
      <c r="H94" s="45">
        <v>1.4009035587629684E-3</v>
      </c>
      <c r="I94" s="45">
        <v>3.7784964550893543E-2</v>
      </c>
      <c r="J94" s="45">
        <v>5.5880876429294651E-3</v>
      </c>
      <c r="K94" s="46">
        <v>3.5089444978529734E-2</v>
      </c>
      <c r="M94" s="18" t="str">
        <f t="shared" si="5"/>
        <v>CANCEL</v>
      </c>
      <c r="N94" s="17" t="b">
        <f t="shared" si="6"/>
        <v>0</v>
      </c>
      <c r="U94" s="18" t="str">
        <f t="shared" si="7"/>
        <v>CANCEL</v>
      </c>
      <c r="V94" s="18">
        <f t="shared" si="8"/>
        <v>1.4009035587629684E-3</v>
      </c>
      <c r="W94" s="18">
        <f t="shared" si="9"/>
        <v>4.1871840841664967E-3</v>
      </c>
    </row>
    <row r="95" spans="1:23" ht="15.75" thickBot="1" x14ac:dyDescent="0.3">
      <c r="A95" s="13" t="s">
        <v>71</v>
      </c>
      <c r="B95" s="47">
        <v>0.14538032340189005</v>
      </c>
      <c r="C95" s="48">
        <v>7.3447036465101506E-2</v>
      </c>
      <c r="D95" s="48">
        <v>6.0103702881471321E-3</v>
      </c>
      <c r="E95" s="48">
        <v>1.9501610263154716E-2</v>
      </c>
      <c r="F95" s="48">
        <v>2.8792788513582551E-2</v>
      </c>
      <c r="G95" s="48">
        <v>3.5734999246138842E-2</v>
      </c>
      <c r="H95" s="48">
        <v>2.5230703584023309E-2</v>
      </c>
      <c r="I95" s="48">
        <v>6.5882646594834532E-2</v>
      </c>
      <c r="J95" s="48">
        <v>1.7552290749840466E-2</v>
      </c>
      <c r="K95" s="49">
        <v>4.9346839033697618E-2</v>
      </c>
      <c r="M95" s="19" t="str">
        <f t="shared" si="5"/>
        <v>YES</v>
      </c>
      <c r="N95" s="21" t="b">
        <f t="shared" si="6"/>
        <v>0</v>
      </c>
      <c r="O95" s="30">
        <f>COUNTIF($N86:$N95,TRUE)/(10 - COUNTIF($N86:$N95,"#N/A"))</f>
        <v>0.2</v>
      </c>
      <c r="U95" s="19" t="str">
        <f t="shared" si="7"/>
        <v>YES</v>
      </c>
      <c r="V95" s="19">
        <f t="shared" si="8"/>
        <v>6.0103702881471321E-3</v>
      </c>
      <c r="W95" s="19">
        <f t="shared" si="9"/>
        <v>1.1541920461693334E-2</v>
      </c>
    </row>
    <row r="96" spans="1:23" x14ac:dyDescent="0.25">
      <c r="A96" s="11" t="s">
        <v>72</v>
      </c>
      <c r="B96" s="41">
        <v>0.16477000902700867</v>
      </c>
      <c r="C96" s="42">
        <v>3.5196556219630241E-2</v>
      </c>
      <c r="D96" s="42">
        <v>4.2911811650519091E-2</v>
      </c>
      <c r="E96" s="42">
        <v>2.8531727695138231E-2</v>
      </c>
      <c r="F96" s="42">
        <v>1.6622467427341199E-2</v>
      </c>
      <c r="G96" s="42">
        <v>9.4164725540832953E-3</v>
      </c>
      <c r="H96" s="42">
        <v>2.5574658925819893E-2</v>
      </c>
      <c r="I96" s="42">
        <v>1.3227131085954698E-2</v>
      </c>
      <c r="J96" s="42">
        <v>2.8973551323541118E-2</v>
      </c>
      <c r="K96" s="43">
        <v>1.4713535025134228E-2</v>
      </c>
      <c r="M96" s="16" t="str">
        <f t="shared" si="5"/>
        <v>STOP</v>
      </c>
      <c r="N96" s="20" t="b">
        <f t="shared" si="6"/>
        <v>0</v>
      </c>
      <c r="U96" s="16" t="str">
        <f t="shared" si="7"/>
        <v>STOP</v>
      </c>
      <c r="V96" s="16">
        <f t="shared" si="8"/>
        <v>9.4164725540832953E-3</v>
      </c>
      <c r="W96" s="16">
        <f t="shared" si="9"/>
        <v>3.8106585318714026E-3</v>
      </c>
    </row>
    <row r="97" spans="1:23" x14ac:dyDescent="0.25">
      <c r="A97" s="12" t="s">
        <v>72</v>
      </c>
      <c r="B97" s="44">
        <v>0.13767615437831968</v>
      </c>
      <c r="C97" s="45">
        <v>2.3628929639418803E-2</v>
      </c>
      <c r="D97" s="45">
        <v>3.4725805486484504E-2</v>
      </c>
      <c r="E97" s="45">
        <v>1.9601183277655004E-2</v>
      </c>
      <c r="F97" s="45">
        <v>7.4188056500651897E-3</v>
      </c>
      <c r="G97" s="45">
        <v>5.3851353234037058E-4</v>
      </c>
      <c r="H97" s="45">
        <v>2.2342288288570405E-2</v>
      </c>
      <c r="I97" s="45">
        <v>6.7044298999595076E-3</v>
      </c>
      <c r="J97" s="45">
        <v>2.7184112449222746E-2</v>
      </c>
      <c r="K97" s="46">
        <v>5.890651836650454E-3</v>
      </c>
      <c r="M97" s="18" t="str">
        <f t="shared" si="5"/>
        <v>STOP</v>
      </c>
      <c r="N97" s="17" t="b">
        <f t="shared" si="6"/>
        <v>0</v>
      </c>
      <c r="U97" s="18" t="str">
        <f t="shared" si="7"/>
        <v>STOP</v>
      </c>
      <c r="V97" s="18">
        <f t="shared" si="8"/>
        <v>5.3851353234037058E-4</v>
      </c>
      <c r="W97" s="18">
        <f t="shared" si="9"/>
        <v>5.3521383043100834E-3</v>
      </c>
    </row>
    <row r="98" spans="1:23" x14ac:dyDescent="0.25">
      <c r="A98" s="12" t="s">
        <v>72</v>
      </c>
      <c r="B98" s="44">
        <v>0.14653820639216655</v>
      </c>
      <c r="C98" s="45">
        <v>2.4712156143856745E-2</v>
      </c>
      <c r="D98" s="45">
        <v>3.4369291261529579E-2</v>
      </c>
      <c r="E98" s="45">
        <v>2.0933586618719552E-2</v>
      </c>
      <c r="F98" s="45">
        <v>8.8093403389895644E-3</v>
      </c>
      <c r="G98" s="45">
        <v>4.0415807381936064E-3</v>
      </c>
      <c r="H98" s="45">
        <v>1.9202797118521839E-2</v>
      </c>
      <c r="I98" s="45">
        <v>1.1628025497183787E-2</v>
      </c>
      <c r="J98" s="45">
        <v>2.3627660673431507E-2</v>
      </c>
      <c r="K98" s="46">
        <v>9.0631892909076861E-3</v>
      </c>
      <c r="M98" s="18" t="str">
        <f t="shared" si="5"/>
        <v>STOP</v>
      </c>
      <c r="N98" s="17" t="b">
        <f t="shared" si="6"/>
        <v>0</v>
      </c>
      <c r="U98" s="18" t="str">
        <f t="shared" si="7"/>
        <v>STOP</v>
      </c>
      <c r="V98" s="18">
        <f t="shared" si="8"/>
        <v>4.0415807381936064E-3</v>
      </c>
      <c r="W98" s="18">
        <f t="shared" si="9"/>
        <v>4.767759600795958E-3</v>
      </c>
    </row>
    <row r="99" spans="1:23" x14ac:dyDescent="0.25">
      <c r="A99" s="12" t="s">
        <v>72</v>
      </c>
      <c r="B99" s="44">
        <v>0.15630205454124413</v>
      </c>
      <c r="C99" s="45">
        <v>2.4850212574881181E-2</v>
      </c>
      <c r="D99" s="45">
        <v>3.8756853966604124E-2</v>
      </c>
      <c r="E99" s="45">
        <v>2.1867150860717492E-2</v>
      </c>
      <c r="F99" s="45">
        <v>1.3069552300518358E-2</v>
      </c>
      <c r="G99" s="45">
        <v>5.0376888190837021E-3</v>
      </c>
      <c r="H99" s="45">
        <v>2.2584035810494618E-2</v>
      </c>
      <c r="I99" s="45">
        <v>8.7526077525230117E-3</v>
      </c>
      <c r="J99" s="45">
        <v>2.5438981222326497E-2</v>
      </c>
      <c r="K99" s="46">
        <v>7.6055983439512753E-3</v>
      </c>
      <c r="M99" s="18" t="str">
        <f t="shared" si="5"/>
        <v>STOP</v>
      </c>
      <c r="N99" s="17" t="b">
        <f t="shared" si="6"/>
        <v>0</v>
      </c>
      <c r="U99" s="18" t="str">
        <f t="shared" si="7"/>
        <v>STOP</v>
      </c>
      <c r="V99" s="18">
        <f t="shared" si="8"/>
        <v>5.0376888190837021E-3</v>
      </c>
      <c r="W99" s="18">
        <f t="shared" si="9"/>
        <v>2.5679095248675732E-3</v>
      </c>
    </row>
    <row r="100" spans="1:23" x14ac:dyDescent="0.25">
      <c r="A100" s="12" t="s">
        <v>72</v>
      </c>
      <c r="B100" s="44">
        <v>0.15204659672426257</v>
      </c>
      <c r="C100" s="45">
        <v>1.4830827911377187E-2</v>
      </c>
      <c r="D100" s="45">
        <v>3.6595957553537131E-2</v>
      </c>
      <c r="E100" s="45">
        <v>1.8334863621179434E-2</v>
      </c>
      <c r="F100" s="45">
        <v>9.7341223068625193E-3</v>
      </c>
      <c r="G100" s="45">
        <v>2.966557291242955E-4</v>
      </c>
      <c r="H100" s="45">
        <v>2.1223496831172146E-2</v>
      </c>
      <c r="I100" s="45">
        <v>5.0859576369191306E-3</v>
      </c>
      <c r="J100" s="45">
        <v>2.2972735745392749E-2</v>
      </c>
      <c r="K100" s="46">
        <v>1.9686259459502781E-3</v>
      </c>
      <c r="M100" s="18" t="str">
        <f t="shared" si="5"/>
        <v>STOP</v>
      </c>
      <c r="N100" s="17" t="b">
        <f t="shared" si="6"/>
        <v>0</v>
      </c>
      <c r="U100" s="18" t="str">
        <f t="shared" si="7"/>
        <v>STOP</v>
      </c>
      <c r="V100" s="18">
        <f t="shared" si="8"/>
        <v>2.966557291242955E-4</v>
      </c>
      <c r="W100" s="18">
        <f t="shared" si="9"/>
        <v>1.6719702168259826E-3</v>
      </c>
    </row>
    <row r="101" spans="1:23" x14ac:dyDescent="0.25">
      <c r="A101" s="12" t="s">
        <v>72</v>
      </c>
      <c r="B101" s="44">
        <v>0.14446571782973541</v>
      </c>
      <c r="C101" s="45">
        <v>1.6846573936086739E-2</v>
      </c>
      <c r="D101" s="45">
        <v>3.3868593417406563E-2</v>
      </c>
      <c r="E101" s="45">
        <v>1.7635712278840504E-2</v>
      </c>
      <c r="F101" s="45">
        <v>9.7554283551333915E-3</v>
      </c>
      <c r="G101" s="45">
        <v>1.3673603351276042E-4</v>
      </c>
      <c r="H101" s="45">
        <v>2.0562924612064833E-2</v>
      </c>
      <c r="I101" s="45">
        <v>7.2208347485004654E-3</v>
      </c>
      <c r="J101" s="45">
        <v>2.4333064141096518E-2</v>
      </c>
      <c r="K101" s="46">
        <v>3.926636294697014E-3</v>
      </c>
      <c r="M101" s="18" t="str">
        <f t="shared" si="5"/>
        <v>STOP</v>
      </c>
      <c r="N101" s="17" t="b">
        <f t="shared" si="6"/>
        <v>0</v>
      </c>
      <c r="U101" s="18" t="str">
        <f t="shared" si="7"/>
        <v>STOP</v>
      </c>
      <c r="V101" s="18">
        <f t="shared" si="8"/>
        <v>1.3673603351276042E-4</v>
      </c>
      <c r="W101" s="18">
        <f t="shared" si="9"/>
        <v>3.7899002611842536E-3</v>
      </c>
    </row>
    <row r="102" spans="1:23" x14ac:dyDescent="0.25">
      <c r="A102" s="12" t="s">
        <v>72</v>
      </c>
      <c r="B102" s="44">
        <v>0.13495160266380696</v>
      </c>
      <c r="C102" s="45">
        <v>5.8133870210350103E-3</v>
      </c>
      <c r="D102" s="45">
        <v>2.822603914793987E-2</v>
      </c>
      <c r="E102" s="45">
        <v>8.9431559995900162E-3</v>
      </c>
      <c r="F102" s="45">
        <v>1.695735873240567E-3</v>
      </c>
      <c r="G102" s="45">
        <v>5.7600432317656963E-3</v>
      </c>
      <c r="H102" s="45">
        <v>1.5972358350624563E-2</v>
      </c>
      <c r="I102" s="45">
        <v>4.4366040448115401E-3</v>
      </c>
      <c r="J102" s="45">
        <v>1.9250413312250268E-2</v>
      </c>
      <c r="K102" s="46">
        <v>3.3286377135376549E-3</v>
      </c>
      <c r="M102" s="18" t="str">
        <f t="shared" si="5"/>
        <v>START</v>
      </c>
      <c r="N102" s="17" t="b">
        <f t="shared" si="6"/>
        <v>0</v>
      </c>
      <c r="U102" s="18" t="str">
        <f t="shared" si="7"/>
        <v>START</v>
      </c>
      <c r="V102" s="18">
        <f t="shared" si="8"/>
        <v>1.695735873240567E-3</v>
      </c>
      <c r="W102" s="18">
        <f t="shared" si="9"/>
        <v>1.632901840297088E-3</v>
      </c>
    </row>
    <row r="103" spans="1:23" x14ac:dyDescent="0.25">
      <c r="A103" s="12" t="s">
        <v>72</v>
      </c>
      <c r="B103" s="44">
        <v>0.13825546330674329</v>
      </c>
      <c r="C103" s="45">
        <v>7.1548791022548186E-3</v>
      </c>
      <c r="D103" s="45">
        <v>2.8895201768159066E-2</v>
      </c>
      <c r="E103" s="45">
        <v>1.1514881142012934E-2</v>
      </c>
      <c r="F103" s="45">
        <v>4.8152281660520241E-3</v>
      </c>
      <c r="G103" s="45">
        <v>4.5188479740535942E-3</v>
      </c>
      <c r="H103" s="45">
        <v>1.6872567613820923E-2</v>
      </c>
      <c r="I103" s="45">
        <v>6.269601801132077E-3</v>
      </c>
      <c r="J103" s="45">
        <v>1.8907339202806517E-2</v>
      </c>
      <c r="K103" s="46">
        <v>2.0672113457681357E-3</v>
      </c>
      <c r="M103" s="18" t="str">
        <f t="shared" si="5"/>
        <v>MODIFY</v>
      </c>
      <c r="N103" s="17" t="b">
        <f t="shared" si="6"/>
        <v>1</v>
      </c>
      <c r="U103" s="18" t="str">
        <f t="shared" si="7"/>
        <v>MODIFY</v>
      </c>
      <c r="V103" s="18">
        <f t="shared" si="8"/>
        <v>2.0672113457681357E-3</v>
      </c>
      <c r="W103" s="18">
        <f t="shared" si="9"/>
        <v>2.4516366282854585E-3</v>
      </c>
    </row>
    <row r="104" spans="1:23" ht="15.75" thickBot="1" x14ac:dyDescent="0.3">
      <c r="A104" s="12" t="s">
        <v>72</v>
      </c>
      <c r="B104" s="44">
        <v>0.12973558533249269</v>
      </c>
      <c r="C104" s="45">
        <v>2.1660378365996935E-2</v>
      </c>
      <c r="D104" s="45">
        <v>2.9200586355107479E-2</v>
      </c>
      <c r="E104" s="45">
        <v>1.5368908962841071E-2</v>
      </c>
      <c r="F104" s="45">
        <v>5.1634619607584253E-3</v>
      </c>
      <c r="G104" s="45">
        <v>1.8449695133733457E-4</v>
      </c>
      <c r="H104" s="45">
        <v>1.8274634615288096E-2</v>
      </c>
      <c r="I104" s="45">
        <v>1.0335624840260613E-2</v>
      </c>
      <c r="J104" s="45">
        <v>2.2558313565115298E-2</v>
      </c>
      <c r="K104" s="46">
        <v>4.2959765897357532E-3</v>
      </c>
      <c r="M104" s="18" t="str">
        <f t="shared" si="5"/>
        <v>STOP</v>
      </c>
      <c r="N104" s="17" t="b">
        <f t="shared" si="6"/>
        <v>0</v>
      </c>
      <c r="U104" s="18" t="str">
        <f t="shared" si="7"/>
        <v>STOP</v>
      </c>
      <c r="V104" s="18">
        <f t="shared" si="8"/>
        <v>1.8449695133733457E-4</v>
      </c>
      <c r="W104" s="18">
        <f t="shared" si="9"/>
        <v>4.1114796383984187E-3</v>
      </c>
    </row>
    <row r="105" spans="1:23" ht="15.75" thickBot="1" x14ac:dyDescent="0.3">
      <c r="A105" s="13" t="s">
        <v>72</v>
      </c>
      <c r="B105" s="47">
        <v>0.10397259793506296</v>
      </c>
      <c r="C105" s="48">
        <v>1.3328823895329037E-2</v>
      </c>
      <c r="D105" s="48">
        <v>1.6910645796126236E-2</v>
      </c>
      <c r="E105" s="48">
        <v>2.3487660972805191E-3</v>
      </c>
      <c r="F105" s="48">
        <v>8.2838195023620664E-3</v>
      </c>
      <c r="G105" s="48">
        <v>7.4564617911900277E-3</v>
      </c>
      <c r="H105" s="48">
        <v>1.1013424854009225E-2</v>
      </c>
      <c r="I105" s="48">
        <v>5.0030220195403236E-3</v>
      </c>
      <c r="J105" s="48">
        <v>1.5077702193585417E-2</v>
      </c>
      <c r="K105" s="49">
        <v>8.1475333727551447E-3</v>
      </c>
      <c r="M105" s="19" t="str">
        <f t="shared" si="5"/>
        <v>NO</v>
      </c>
      <c r="N105" s="21" t="b">
        <f t="shared" si="6"/>
        <v>0</v>
      </c>
      <c r="O105" s="30">
        <f>COUNTIF($N96:$N105,TRUE)/(10 - COUNTIF($N96:$N105,"#N/A"))</f>
        <v>0.1</v>
      </c>
      <c r="U105" s="19" t="str">
        <f t="shared" si="7"/>
        <v>NO</v>
      </c>
      <c r="V105" s="19">
        <f t="shared" si="8"/>
        <v>2.3487660972805191E-3</v>
      </c>
      <c r="W105" s="19">
        <f t="shared" si="9"/>
        <v>2.6542559222598044E-3</v>
      </c>
    </row>
  </sheetData>
  <mergeCells count="2">
    <mergeCell ref="B4:K4"/>
    <mergeCell ref="R17:S17"/>
  </mergeCells>
  <conditionalFormatting sqref="B6:K6">
    <cfRule type="top10" dxfId="5431" priority="902" bottom="1" rank="1"/>
    <cfRule type="top10" dxfId="5430" priority="903" bottom="1" rank="2"/>
    <cfRule type="top10" dxfId="5429" priority="904" bottom="1" rank="3"/>
    <cfRule type="top10" dxfId="5428" priority="905" bottom="1" rank="4"/>
  </conditionalFormatting>
  <conditionalFormatting sqref="M6 A6">
    <cfRule type="duplicateValues" dxfId="5427" priority="901"/>
  </conditionalFormatting>
  <conditionalFormatting sqref="N6">
    <cfRule type="duplicateValues" dxfId="5426" priority="900"/>
  </conditionalFormatting>
  <conditionalFormatting sqref="B7:K7">
    <cfRule type="top10" dxfId="5425" priority="896" bottom="1" rank="1"/>
    <cfRule type="top10" dxfId="5424" priority="897" bottom="1" rank="2"/>
    <cfRule type="top10" dxfId="5423" priority="898" bottom="1" rank="3"/>
    <cfRule type="top10" dxfId="5422" priority="899" bottom="1" rank="4"/>
  </conditionalFormatting>
  <conditionalFormatting sqref="M7 A7">
    <cfRule type="duplicateValues" dxfId="5421" priority="895"/>
  </conditionalFormatting>
  <conditionalFormatting sqref="B8:K8">
    <cfRule type="top10" dxfId="5420" priority="891" bottom="1" rank="1"/>
    <cfRule type="top10" dxfId="5419" priority="892" bottom="1" rank="2"/>
    <cfRule type="top10" dxfId="5418" priority="893" bottom="1" rank="3"/>
    <cfRule type="top10" dxfId="5417" priority="894" bottom="1" rank="4"/>
  </conditionalFormatting>
  <conditionalFormatting sqref="M8 A8">
    <cfRule type="duplicateValues" dxfId="5416" priority="890"/>
  </conditionalFormatting>
  <conditionalFormatting sqref="B9:K9">
    <cfRule type="top10" dxfId="5415" priority="886" bottom="1" rank="1"/>
    <cfRule type="top10" dxfId="5414" priority="887" bottom="1" rank="2"/>
    <cfRule type="top10" dxfId="5413" priority="888" bottom="1" rank="3"/>
    <cfRule type="top10" dxfId="5412" priority="889" bottom="1" rank="4"/>
  </conditionalFormatting>
  <conditionalFormatting sqref="M9 A9">
    <cfRule type="duplicateValues" dxfId="5411" priority="885"/>
  </conditionalFormatting>
  <conditionalFormatting sqref="B10:K10">
    <cfRule type="top10" dxfId="5410" priority="881" bottom="1" rank="1"/>
    <cfRule type="top10" dxfId="5409" priority="882" bottom="1" rank="2"/>
    <cfRule type="top10" dxfId="5408" priority="883" bottom="1" rank="3"/>
    <cfRule type="top10" dxfId="5407" priority="884" bottom="1" rank="4"/>
  </conditionalFormatting>
  <conditionalFormatting sqref="M10 A10">
    <cfRule type="duplicateValues" dxfId="5406" priority="880"/>
  </conditionalFormatting>
  <conditionalFormatting sqref="B11:K11">
    <cfRule type="top10" dxfId="5405" priority="876" bottom="1" rank="1"/>
    <cfRule type="top10" dxfId="5404" priority="877" bottom="1" rank="2"/>
    <cfRule type="top10" dxfId="5403" priority="878" bottom="1" rank="3"/>
    <cfRule type="top10" dxfId="5402" priority="879" bottom="1" rank="4"/>
  </conditionalFormatting>
  <conditionalFormatting sqref="M11 A11">
    <cfRule type="duplicateValues" dxfId="5401" priority="875"/>
  </conditionalFormatting>
  <conditionalFormatting sqref="B12:K12">
    <cfRule type="top10" dxfId="5400" priority="871" bottom="1" rank="1"/>
    <cfRule type="top10" dxfId="5399" priority="872" bottom="1" rank="2"/>
    <cfRule type="top10" dxfId="5398" priority="873" bottom="1" rank="3"/>
    <cfRule type="top10" dxfId="5397" priority="874" bottom="1" rank="4"/>
  </conditionalFormatting>
  <conditionalFormatting sqref="M12 A12">
    <cfRule type="duplicateValues" dxfId="5396" priority="870"/>
  </conditionalFormatting>
  <conditionalFormatting sqref="B13:K13">
    <cfRule type="top10" dxfId="5395" priority="866" bottom="1" rank="1"/>
    <cfRule type="top10" dxfId="5394" priority="867" bottom="1" rank="2"/>
    <cfRule type="top10" dxfId="5393" priority="868" bottom="1" rank="3"/>
    <cfRule type="top10" dxfId="5392" priority="869" bottom="1" rank="4"/>
  </conditionalFormatting>
  <conditionalFormatting sqref="M13 A13">
    <cfRule type="duplicateValues" dxfId="5391" priority="865"/>
  </conditionalFormatting>
  <conditionalFormatting sqref="B14:K14">
    <cfRule type="top10" dxfId="5390" priority="861" bottom="1" rank="1"/>
    <cfRule type="top10" dxfId="5389" priority="862" bottom="1" rank="2"/>
    <cfRule type="top10" dxfId="5388" priority="863" bottom="1" rank="3"/>
    <cfRule type="top10" dxfId="5387" priority="864" bottom="1" rank="4"/>
  </conditionalFormatting>
  <conditionalFormatting sqref="M14 A14">
    <cfRule type="duplicateValues" dxfId="5386" priority="860"/>
  </conditionalFormatting>
  <conditionalFormatting sqref="B15:K15">
    <cfRule type="top10" dxfId="5385" priority="856" bottom="1" rank="1"/>
    <cfRule type="top10" dxfId="5384" priority="857" bottom="1" rank="2"/>
    <cfRule type="top10" dxfId="5383" priority="858" bottom="1" rank="3"/>
    <cfRule type="top10" dxfId="5382" priority="859" bottom="1" rank="4"/>
  </conditionalFormatting>
  <conditionalFormatting sqref="M15 A15">
    <cfRule type="duplicateValues" dxfId="5381" priority="855"/>
  </conditionalFormatting>
  <conditionalFormatting sqref="B16:K16">
    <cfRule type="top10" dxfId="5380" priority="851" bottom="1" rank="1"/>
    <cfRule type="top10" dxfId="5379" priority="852" bottom="1" rank="2"/>
    <cfRule type="top10" dxfId="5378" priority="853" bottom="1" rank="3"/>
    <cfRule type="top10" dxfId="5377" priority="854" bottom="1" rank="4"/>
  </conditionalFormatting>
  <conditionalFormatting sqref="M16 A16">
    <cfRule type="duplicateValues" dxfId="5376" priority="850"/>
  </conditionalFormatting>
  <conditionalFormatting sqref="B17:K17">
    <cfRule type="top10" dxfId="5375" priority="846" bottom="1" rank="1"/>
    <cfRule type="top10" dxfId="5374" priority="847" bottom="1" rank="2"/>
    <cfRule type="top10" dxfId="5373" priority="848" bottom="1" rank="3"/>
    <cfRule type="top10" dxfId="5372" priority="849" bottom="1" rank="4"/>
  </conditionalFormatting>
  <conditionalFormatting sqref="M17 A17">
    <cfRule type="duplicateValues" dxfId="5371" priority="845"/>
  </conditionalFormatting>
  <conditionalFormatting sqref="B18:K18">
    <cfRule type="top10" dxfId="5370" priority="841" bottom="1" rank="1"/>
    <cfRule type="top10" dxfId="5369" priority="842" bottom="1" rank="2"/>
    <cfRule type="top10" dxfId="5368" priority="843" bottom="1" rank="3"/>
    <cfRule type="top10" dxfId="5367" priority="844" bottom="1" rank="4"/>
  </conditionalFormatting>
  <conditionalFormatting sqref="M18 A18">
    <cfRule type="duplicateValues" dxfId="5366" priority="840"/>
  </conditionalFormatting>
  <conditionalFormatting sqref="B19:K19">
    <cfRule type="top10" dxfId="5365" priority="836" bottom="1" rank="1"/>
    <cfRule type="top10" dxfId="5364" priority="837" bottom="1" rank="2"/>
    <cfRule type="top10" dxfId="5363" priority="838" bottom="1" rank="3"/>
    <cfRule type="top10" dxfId="5362" priority="839" bottom="1" rank="4"/>
  </conditionalFormatting>
  <conditionalFormatting sqref="M19 A19">
    <cfRule type="duplicateValues" dxfId="5361" priority="835"/>
  </conditionalFormatting>
  <conditionalFormatting sqref="B20:K20">
    <cfRule type="top10" dxfId="5360" priority="831" bottom="1" rank="1"/>
    <cfRule type="top10" dxfId="5359" priority="832" bottom="1" rank="2"/>
    <cfRule type="top10" dxfId="5358" priority="833" bottom="1" rank="3"/>
    <cfRule type="top10" dxfId="5357" priority="834" bottom="1" rank="4"/>
  </conditionalFormatting>
  <conditionalFormatting sqref="M20 A20">
    <cfRule type="duplicateValues" dxfId="5356" priority="830"/>
  </conditionalFormatting>
  <conditionalFormatting sqref="B21:K21">
    <cfRule type="top10" dxfId="5355" priority="826" bottom="1" rank="1"/>
    <cfRule type="top10" dxfId="5354" priority="827" bottom="1" rank="2"/>
    <cfRule type="top10" dxfId="5353" priority="828" bottom="1" rank="3"/>
    <cfRule type="top10" dxfId="5352" priority="829" bottom="1" rank="4"/>
  </conditionalFormatting>
  <conditionalFormatting sqref="M21 A21">
    <cfRule type="duplicateValues" dxfId="5351" priority="825"/>
  </conditionalFormatting>
  <conditionalFormatting sqref="B22:K22">
    <cfRule type="top10" dxfId="5350" priority="821" bottom="1" rank="1"/>
    <cfRule type="top10" dxfId="5349" priority="822" bottom="1" rank="2"/>
    <cfRule type="top10" dxfId="5348" priority="823" bottom="1" rank="3"/>
    <cfRule type="top10" dxfId="5347" priority="824" bottom="1" rank="4"/>
  </conditionalFormatting>
  <conditionalFormatting sqref="M22 A22">
    <cfRule type="duplicateValues" dxfId="5346" priority="820"/>
  </conditionalFormatting>
  <conditionalFormatting sqref="B23:K23">
    <cfRule type="top10" dxfId="5345" priority="816" bottom="1" rank="1"/>
    <cfRule type="top10" dxfId="5344" priority="817" bottom="1" rank="2"/>
    <cfRule type="top10" dxfId="5343" priority="818" bottom="1" rank="3"/>
    <cfRule type="top10" dxfId="5342" priority="819" bottom="1" rank="4"/>
  </conditionalFormatting>
  <conditionalFormatting sqref="M23 A23">
    <cfRule type="duplicateValues" dxfId="5341" priority="815"/>
  </conditionalFormatting>
  <conditionalFormatting sqref="B24:K24">
    <cfRule type="top10" dxfId="5340" priority="811" bottom="1" rank="1"/>
    <cfRule type="top10" dxfId="5339" priority="812" bottom="1" rank="2"/>
    <cfRule type="top10" dxfId="5338" priority="813" bottom="1" rank="3"/>
    <cfRule type="top10" dxfId="5337" priority="814" bottom="1" rank="4"/>
  </conditionalFormatting>
  <conditionalFormatting sqref="M24 A24">
    <cfRule type="duplicateValues" dxfId="5336" priority="810"/>
  </conditionalFormatting>
  <conditionalFormatting sqref="B25:K25">
    <cfRule type="top10" dxfId="5335" priority="806" bottom="1" rank="1"/>
    <cfRule type="top10" dxfId="5334" priority="807" bottom="1" rank="2"/>
    <cfRule type="top10" dxfId="5333" priority="808" bottom="1" rank="3"/>
    <cfRule type="top10" dxfId="5332" priority="809" bottom="1" rank="4"/>
  </conditionalFormatting>
  <conditionalFormatting sqref="M25 A25">
    <cfRule type="duplicateValues" dxfId="5331" priority="805"/>
  </conditionalFormatting>
  <conditionalFormatting sqref="B26:K26">
    <cfRule type="top10" dxfId="5330" priority="801" bottom="1" rank="1"/>
    <cfRule type="top10" dxfId="5329" priority="802" bottom="1" rank="2"/>
    <cfRule type="top10" dxfId="5328" priority="803" bottom="1" rank="3"/>
    <cfRule type="top10" dxfId="5327" priority="804" bottom="1" rank="4"/>
  </conditionalFormatting>
  <conditionalFormatting sqref="M26 A26">
    <cfRule type="duplicateValues" dxfId="5326" priority="800"/>
  </conditionalFormatting>
  <conditionalFormatting sqref="B27:K27">
    <cfRule type="top10" dxfId="5325" priority="796" bottom="1" rank="1"/>
    <cfRule type="top10" dxfId="5324" priority="797" bottom="1" rank="2"/>
    <cfRule type="top10" dxfId="5323" priority="798" bottom="1" rank="3"/>
    <cfRule type="top10" dxfId="5322" priority="799" bottom="1" rank="4"/>
  </conditionalFormatting>
  <conditionalFormatting sqref="M27 A27">
    <cfRule type="duplicateValues" dxfId="5321" priority="795"/>
  </conditionalFormatting>
  <conditionalFormatting sqref="B28:K28">
    <cfRule type="top10" dxfId="5320" priority="791" bottom="1" rank="1"/>
    <cfRule type="top10" dxfId="5319" priority="792" bottom="1" rank="2"/>
    <cfRule type="top10" dxfId="5318" priority="793" bottom="1" rank="3"/>
    <cfRule type="top10" dxfId="5317" priority="794" bottom="1" rank="4"/>
  </conditionalFormatting>
  <conditionalFormatting sqref="M28 A28">
    <cfRule type="duplicateValues" dxfId="5316" priority="790"/>
  </conditionalFormatting>
  <conditionalFormatting sqref="B29:K29">
    <cfRule type="top10" dxfId="5315" priority="786" bottom="1" rank="1"/>
    <cfRule type="top10" dxfId="5314" priority="787" bottom="1" rank="2"/>
    <cfRule type="top10" dxfId="5313" priority="788" bottom="1" rank="3"/>
    <cfRule type="top10" dxfId="5312" priority="789" bottom="1" rank="4"/>
  </conditionalFormatting>
  <conditionalFormatting sqref="M29 A29">
    <cfRule type="duplicateValues" dxfId="5311" priority="785"/>
  </conditionalFormatting>
  <conditionalFormatting sqref="B30:K30">
    <cfRule type="top10" dxfId="5310" priority="781" bottom="1" rank="1"/>
    <cfRule type="top10" dxfId="5309" priority="782" bottom="1" rank="2"/>
    <cfRule type="top10" dxfId="5308" priority="783" bottom="1" rank="3"/>
    <cfRule type="top10" dxfId="5307" priority="784" bottom="1" rank="4"/>
  </conditionalFormatting>
  <conditionalFormatting sqref="M30 A30">
    <cfRule type="duplicateValues" dxfId="5306" priority="780"/>
  </conditionalFormatting>
  <conditionalFormatting sqref="B31:K31">
    <cfRule type="top10" dxfId="5305" priority="776" bottom="1" rank="1"/>
    <cfRule type="top10" dxfId="5304" priority="777" bottom="1" rank="2"/>
    <cfRule type="top10" dxfId="5303" priority="778" bottom="1" rank="3"/>
    <cfRule type="top10" dxfId="5302" priority="779" bottom="1" rank="4"/>
  </conditionalFormatting>
  <conditionalFormatting sqref="M31 A31">
    <cfRule type="duplicateValues" dxfId="5301" priority="775"/>
  </conditionalFormatting>
  <conditionalFormatting sqref="B32:K32">
    <cfRule type="top10" dxfId="5300" priority="771" bottom="1" rank="1"/>
    <cfRule type="top10" dxfId="5299" priority="772" bottom="1" rank="2"/>
    <cfRule type="top10" dxfId="5298" priority="773" bottom="1" rank="3"/>
    <cfRule type="top10" dxfId="5297" priority="774" bottom="1" rank="4"/>
  </conditionalFormatting>
  <conditionalFormatting sqref="M32 A32">
    <cfRule type="duplicateValues" dxfId="5296" priority="770"/>
  </conditionalFormatting>
  <conditionalFormatting sqref="B33:K33">
    <cfRule type="top10" dxfId="5295" priority="766" bottom="1" rank="1"/>
    <cfRule type="top10" dxfId="5294" priority="767" bottom="1" rank="2"/>
    <cfRule type="top10" dxfId="5293" priority="768" bottom="1" rank="3"/>
    <cfRule type="top10" dxfId="5292" priority="769" bottom="1" rank="4"/>
  </conditionalFormatting>
  <conditionalFormatting sqref="M33 A33">
    <cfRule type="duplicateValues" dxfId="5291" priority="765"/>
  </conditionalFormatting>
  <conditionalFormatting sqref="B34:K34">
    <cfRule type="top10" dxfId="5290" priority="761" bottom="1" rank="1"/>
    <cfRule type="top10" dxfId="5289" priority="762" bottom="1" rank="2"/>
    <cfRule type="top10" dxfId="5288" priority="763" bottom="1" rank="3"/>
    <cfRule type="top10" dxfId="5287" priority="764" bottom="1" rank="4"/>
  </conditionalFormatting>
  <conditionalFormatting sqref="M34 A34">
    <cfRule type="duplicateValues" dxfId="5286" priority="760"/>
  </conditionalFormatting>
  <conditionalFormatting sqref="B35:K35">
    <cfRule type="top10" dxfId="5285" priority="756" bottom="1" rank="1"/>
    <cfRule type="top10" dxfId="5284" priority="757" bottom="1" rank="2"/>
    <cfRule type="top10" dxfId="5283" priority="758" bottom="1" rank="3"/>
    <cfRule type="top10" dxfId="5282" priority="759" bottom="1" rank="4"/>
  </conditionalFormatting>
  <conditionalFormatting sqref="M35 A35">
    <cfRule type="duplicateValues" dxfId="5281" priority="755"/>
  </conditionalFormatting>
  <conditionalFormatting sqref="B36:K36">
    <cfRule type="top10" dxfId="5280" priority="751" bottom="1" rank="1"/>
    <cfRule type="top10" dxfId="5279" priority="752" bottom="1" rank="2"/>
    <cfRule type="top10" dxfId="5278" priority="753" bottom="1" rank="3"/>
    <cfRule type="top10" dxfId="5277" priority="754" bottom="1" rank="4"/>
  </conditionalFormatting>
  <conditionalFormatting sqref="M36 A36">
    <cfRule type="duplicateValues" dxfId="5276" priority="750"/>
  </conditionalFormatting>
  <conditionalFormatting sqref="B37:K37">
    <cfRule type="top10" dxfId="5275" priority="746" bottom="1" rank="1"/>
    <cfRule type="top10" dxfId="5274" priority="747" bottom="1" rank="2"/>
    <cfRule type="top10" dxfId="5273" priority="748" bottom="1" rank="3"/>
    <cfRule type="top10" dxfId="5272" priority="749" bottom="1" rank="4"/>
  </conditionalFormatting>
  <conditionalFormatting sqref="M37 A37">
    <cfRule type="duplicateValues" dxfId="5271" priority="745"/>
  </conditionalFormatting>
  <conditionalFormatting sqref="B38:K38">
    <cfRule type="top10" dxfId="5270" priority="741" bottom="1" rank="1"/>
    <cfRule type="top10" dxfId="5269" priority="742" bottom="1" rank="2"/>
    <cfRule type="top10" dxfId="5268" priority="743" bottom="1" rank="3"/>
    <cfRule type="top10" dxfId="5267" priority="744" bottom="1" rank="4"/>
  </conditionalFormatting>
  <conditionalFormatting sqref="M38 A38">
    <cfRule type="duplicateValues" dxfId="5266" priority="740"/>
  </conditionalFormatting>
  <conditionalFormatting sqref="B39:K39">
    <cfRule type="top10" dxfId="5265" priority="736" bottom="1" rank="1"/>
    <cfRule type="top10" dxfId="5264" priority="737" bottom="1" rank="2"/>
    <cfRule type="top10" dxfId="5263" priority="738" bottom="1" rank="3"/>
    <cfRule type="top10" dxfId="5262" priority="739" bottom="1" rank="4"/>
  </conditionalFormatting>
  <conditionalFormatting sqref="M39 A39">
    <cfRule type="duplicateValues" dxfId="5261" priority="735"/>
  </conditionalFormatting>
  <conditionalFormatting sqref="B40:K40">
    <cfRule type="top10" dxfId="5260" priority="731" bottom="1" rank="1"/>
    <cfRule type="top10" dxfId="5259" priority="732" bottom="1" rank="2"/>
    <cfRule type="top10" dxfId="5258" priority="733" bottom="1" rank="3"/>
    <cfRule type="top10" dxfId="5257" priority="734" bottom="1" rank="4"/>
  </conditionalFormatting>
  <conditionalFormatting sqref="M40 A40">
    <cfRule type="duplicateValues" dxfId="5256" priority="730"/>
  </conditionalFormatting>
  <conditionalFormatting sqref="B41:K41">
    <cfRule type="top10" dxfId="5255" priority="726" bottom="1" rank="1"/>
    <cfRule type="top10" dxfId="5254" priority="727" bottom="1" rank="2"/>
    <cfRule type="top10" dxfId="5253" priority="728" bottom="1" rank="3"/>
    <cfRule type="top10" dxfId="5252" priority="729" bottom="1" rank="4"/>
  </conditionalFormatting>
  <conditionalFormatting sqref="M41 A41">
    <cfRule type="duplicateValues" dxfId="5251" priority="725"/>
  </conditionalFormatting>
  <conditionalFormatting sqref="B42:K42">
    <cfRule type="top10" dxfId="5250" priority="721" bottom="1" rank="1"/>
    <cfRule type="top10" dxfId="5249" priority="722" bottom="1" rank="2"/>
    <cfRule type="top10" dxfId="5248" priority="723" bottom="1" rank="3"/>
    <cfRule type="top10" dxfId="5247" priority="724" bottom="1" rank="4"/>
  </conditionalFormatting>
  <conditionalFormatting sqref="M42 A42">
    <cfRule type="duplicateValues" dxfId="5246" priority="720"/>
  </conditionalFormatting>
  <conditionalFormatting sqref="B43:K43">
    <cfRule type="top10" dxfId="5245" priority="716" bottom="1" rank="1"/>
    <cfRule type="top10" dxfId="5244" priority="717" bottom="1" rank="2"/>
    <cfRule type="top10" dxfId="5243" priority="718" bottom="1" rank="3"/>
    <cfRule type="top10" dxfId="5242" priority="719" bottom="1" rank="4"/>
  </conditionalFormatting>
  <conditionalFormatting sqref="M43 A43">
    <cfRule type="duplicateValues" dxfId="5241" priority="715"/>
  </conditionalFormatting>
  <conditionalFormatting sqref="B44:K44">
    <cfRule type="top10" dxfId="5240" priority="711" bottom="1" rank="1"/>
    <cfRule type="top10" dxfId="5239" priority="712" bottom="1" rank="2"/>
    <cfRule type="top10" dxfId="5238" priority="713" bottom="1" rank="3"/>
    <cfRule type="top10" dxfId="5237" priority="714" bottom="1" rank="4"/>
  </conditionalFormatting>
  <conditionalFormatting sqref="M44 A44">
    <cfRule type="duplicateValues" dxfId="5236" priority="710"/>
  </conditionalFormatting>
  <conditionalFormatting sqref="B45:K45">
    <cfRule type="top10" dxfId="5235" priority="706" bottom="1" rank="1"/>
    <cfRule type="top10" dxfId="5234" priority="707" bottom="1" rank="2"/>
    <cfRule type="top10" dxfId="5233" priority="708" bottom="1" rank="3"/>
    <cfRule type="top10" dxfId="5232" priority="709" bottom="1" rank="4"/>
  </conditionalFormatting>
  <conditionalFormatting sqref="M45 A45">
    <cfRule type="duplicateValues" dxfId="5231" priority="705"/>
  </conditionalFormatting>
  <conditionalFormatting sqref="B46:K46">
    <cfRule type="top10" dxfId="5230" priority="701" bottom="1" rank="1"/>
    <cfRule type="top10" dxfId="5229" priority="702" bottom="1" rank="2"/>
    <cfRule type="top10" dxfId="5228" priority="703" bottom="1" rank="3"/>
    <cfRule type="top10" dxfId="5227" priority="704" bottom="1" rank="4"/>
  </conditionalFormatting>
  <conditionalFormatting sqref="M46 A46">
    <cfRule type="duplicateValues" dxfId="5226" priority="700"/>
  </conditionalFormatting>
  <conditionalFormatting sqref="B47:K47">
    <cfRule type="top10" dxfId="5225" priority="696" bottom="1" rank="1"/>
    <cfRule type="top10" dxfId="5224" priority="697" bottom="1" rank="2"/>
    <cfRule type="top10" dxfId="5223" priority="698" bottom="1" rank="3"/>
    <cfRule type="top10" dxfId="5222" priority="699" bottom="1" rank="4"/>
  </conditionalFormatting>
  <conditionalFormatting sqref="M47 A47">
    <cfRule type="duplicateValues" dxfId="5221" priority="695"/>
  </conditionalFormatting>
  <conditionalFormatting sqref="B48:K48">
    <cfRule type="top10" dxfId="5220" priority="691" bottom="1" rank="1"/>
    <cfRule type="top10" dxfId="5219" priority="692" bottom="1" rank="2"/>
    <cfRule type="top10" dxfId="5218" priority="693" bottom="1" rank="3"/>
    <cfRule type="top10" dxfId="5217" priority="694" bottom="1" rank="4"/>
  </conditionalFormatting>
  <conditionalFormatting sqref="M48 A48">
    <cfRule type="duplicateValues" dxfId="5216" priority="690"/>
  </conditionalFormatting>
  <conditionalFormatting sqref="B49:K49">
    <cfRule type="top10" dxfId="5215" priority="686" bottom="1" rank="1"/>
    <cfRule type="top10" dxfId="5214" priority="687" bottom="1" rank="2"/>
    <cfRule type="top10" dxfId="5213" priority="688" bottom="1" rank="3"/>
    <cfRule type="top10" dxfId="5212" priority="689" bottom="1" rank="4"/>
  </conditionalFormatting>
  <conditionalFormatting sqref="M49 A49">
    <cfRule type="duplicateValues" dxfId="5211" priority="685"/>
  </conditionalFormatting>
  <conditionalFormatting sqref="B50:K50">
    <cfRule type="top10" dxfId="5210" priority="681" bottom="1" rank="1"/>
    <cfRule type="top10" dxfId="5209" priority="682" bottom="1" rank="2"/>
    <cfRule type="top10" dxfId="5208" priority="683" bottom="1" rank="3"/>
    <cfRule type="top10" dxfId="5207" priority="684" bottom="1" rank="4"/>
  </conditionalFormatting>
  <conditionalFormatting sqref="M50 A50">
    <cfRule type="duplicateValues" dxfId="5206" priority="680"/>
  </conditionalFormatting>
  <conditionalFormatting sqref="B51:K51">
    <cfRule type="top10" dxfId="5205" priority="676" bottom="1" rank="1"/>
    <cfRule type="top10" dxfId="5204" priority="677" bottom="1" rank="2"/>
    <cfRule type="top10" dxfId="5203" priority="678" bottom="1" rank="3"/>
    <cfRule type="top10" dxfId="5202" priority="679" bottom="1" rank="4"/>
  </conditionalFormatting>
  <conditionalFormatting sqref="M51 A51">
    <cfRule type="duplicateValues" dxfId="5201" priority="675"/>
  </conditionalFormatting>
  <conditionalFormatting sqref="B52:K52">
    <cfRule type="top10" dxfId="5200" priority="671" bottom="1" rank="1"/>
    <cfRule type="top10" dxfId="5199" priority="672" bottom="1" rank="2"/>
    <cfRule type="top10" dxfId="5198" priority="673" bottom="1" rank="3"/>
    <cfRule type="top10" dxfId="5197" priority="674" bottom="1" rank="4"/>
  </conditionalFormatting>
  <conditionalFormatting sqref="M52 A52">
    <cfRule type="duplicateValues" dxfId="5196" priority="670"/>
  </conditionalFormatting>
  <conditionalFormatting sqref="B53:K53">
    <cfRule type="top10" dxfId="5195" priority="666" bottom="1" rank="1"/>
    <cfRule type="top10" dxfId="5194" priority="667" bottom="1" rank="2"/>
    <cfRule type="top10" dxfId="5193" priority="668" bottom="1" rank="3"/>
    <cfRule type="top10" dxfId="5192" priority="669" bottom="1" rank="4"/>
  </conditionalFormatting>
  <conditionalFormatting sqref="M53 A53">
    <cfRule type="duplicateValues" dxfId="5191" priority="665"/>
  </conditionalFormatting>
  <conditionalFormatting sqref="B54:K54">
    <cfRule type="top10" dxfId="5190" priority="661" bottom="1" rank="1"/>
    <cfRule type="top10" dxfId="5189" priority="662" bottom="1" rank="2"/>
    <cfRule type="top10" dxfId="5188" priority="663" bottom="1" rank="3"/>
    <cfRule type="top10" dxfId="5187" priority="664" bottom="1" rank="4"/>
  </conditionalFormatting>
  <conditionalFormatting sqref="M54 A54">
    <cfRule type="duplicateValues" dxfId="5186" priority="660"/>
  </conditionalFormatting>
  <conditionalFormatting sqref="B55:K55">
    <cfRule type="top10" dxfId="5185" priority="656" bottom="1" rank="1"/>
    <cfRule type="top10" dxfId="5184" priority="657" bottom="1" rank="2"/>
    <cfRule type="top10" dxfId="5183" priority="658" bottom="1" rank="3"/>
    <cfRule type="top10" dxfId="5182" priority="659" bottom="1" rank="4"/>
  </conditionalFormatting>
  <conditionalFormatting sqref="M55 A55">
    <cfRule type="duplicateValues" dxfId="5181" priority="655"/>
  </conditionalFormatting>
  <conditionalFormatting sqref="B56:K56">
    <cfRule type="top10" dxfId="5180" priority="651" bottom="1" rank="1"/>
    <cfRule type="top10" dxfId="5179" priority="652" bottom="1" rank="2"/>
    <cfRule type="top10" dxfId="5178" priority="653" bottom="1" rank="3"/>
    <cfRule type="top10" dxfId="5177" priority="654" bottom="1" rank="4"/>
  </conditionalFormatting>
  <conditionalFormatting sqref="M56 A56">
    <cfRule type="duplicateValues" dxfId="5176" priority="650"/>
  </conditionalFormatting>
  <conditionalFormatting sqref="B57:K57">
    <cfRule type="top10" dxfId="5175" priority="646" bottom="1" rank="1"/>
    <cfRule type="top10" dxfId="5174" priority="647" bottom="1" rank="2"/>
    <cfRule type="top10" dxfId="5173" priority="648" bottom="1" rank="3"/>
    <cfRule type="top10" dxfId="5172" priority="649" bottom="1" rank="4"/>
  </conditionalFormatting>
  <conditionalFormatting sqref="M57 A57">
    <cfRule type="duplicateValues" dxfId="5171" priority="645"/>
  </conditionalFormatting>
  <conditionalFormatting sqref="B58:K58">
    <cfRule type="top10" dxfId="5170" priority="641" bottom="1" rank="1"/>
    <cfRule type="top10" dxfId="5169" priority="642" bottom="1" rank="2"/>
    <cfRule type="top10" dxfId="5168" priority="643" bottom="1" rank="3"/>
    <cfRule type="top10" dxfId="5167" priority="644" bottom="1" rank="4"/>
  </conditionalFormatting>
  <conditionalFormatting sqref="M58 A58">
    <cfRule type="duplicateValues" dxfId="5166" priority="640"/>
  </conditionalFormatting>
  <conditionalFormatting sqref="B59:K59">
    <cfRule type="top10" dxfId="5165" priority="636" bottom="1" rank="1"/>
    <cfRule type="top10" dxfId="5164" priority="637" bottom="1" rank="2"/>
    <cfRule type="top10" dxfId="5163" priority="638" bottom="1" rank="3"/>
    <cfRule type="top10" dxfId="5162" priority="639" bottom="1" rank="4"/>
  </conditionalFormatting>
  <conditionalFormatting sqref="M59 A59">
    <cfRule type="duplicateValues" dxfId="5161" priority="635"/>
  </conditionalFormatting>
  <conditionalFormatting sqref="B60:K60">
    <cfRule type="top10" dxfId="5160" priority="631" bottom="1" rank="1"/>
    <cfRule type="top10" dxfId="5159" priority="632" bottom="1" rank="2"/>
    <cfRule type="top10" dxfId="5158" priority="633" bottom="1" rank="3"/>
    <cfRule type="top10" dxfId="5157" priority="634" bottom="1" rank="4"/>
  </conditionalFormatting>
  <conditionalFormatting sqref="M60 A60">
    <cfRule type="duplicateValues" dxfId="5156" priority="630"/>
  </conditionalFormatting>
  <conditionalFormatting sqref="B61:K61">
    <cfRule type="top10" dxfId="5155" priority="626" bottom="1" rank="1"/>
    <cfRule type="top10" dxfId="5154" priority="627" bottom="1" rank="2"/>
    <cfRule type="top10" dxfId="5153" priority="628" bottom="1" rank="3"/>
    <cfRule type="top10" dxfId="5152" priority="629" bottom="1" rank="4"/>
  </conditionalFormatting>
  <conditionalFormatting sqref="M61 A61">
    <cfRule type="duplicateValues" dxfId="5151" priority="625"/>
  </conditionalFormatting>
  <conditionalFormatting sqref="B62:K62">
    <cfRule type="top10" dxfId="5150" priority="621" bottom="1" rank="1"/>
    <cfRule type="top10" dxfId="5149" priority="622" bottom="1" rank="2"/>
    <cfRule type="top10" dxfId="5148" priority="623" bottom="1" rank="3"/>
    <cfRule type="top10" dxfId="5147" priority="624" bottom="1" rank="4"/>
  </conditionalFormatting>
  <conditionalFormatting sqref="M62 A62">
    <cfRule type="duplicateValues" dxfId="5146" priority="620"/>
  </conditionalFormatting>
  <conditionalFormatting sqref="B63:K63">
    <cfRule type="top10" dxfId="5145" priority="616" bottom="1" rank="1"/>
    <cfRule type="top10" dxfId="5144" priority="617" bottom="1" rank="2"/>
    <cfRule type="top10" dxfId="5143" priority="618" bottom="1" rank="3"/>
    <cfRule type="top10" dxfId="5142" priority="619" bottom="1" rank="4"/>
  </conditionalFormatting>
  <conditionalFormatting sqref="M63 A63">
    <cfRule type="duplicateValues" dxfId="5141" priority="615"/>
  </conditionalFormatting>
  <conditionalFormatting sqref="B64:K64">
    <cfRule type="top10" dxfId="5140" priority="611" bottom="1" rank="1"/>
    <cfRule type="top10" dxfId="5139" priority="612" bottom="1" rank="2"/>
    <cfRule type="top10" dxfId="5138" priority="613" bottom="1" rank="3"/>
    <cfRule type="top10" dxfId="5137" priority="614" bottom="1" rank="4"/>
  </conditionalFormatting>
  <conditionalFormatting sqref="M64 A64">
    <cfRule type="duplicateValues" dxfId="5136" priority="610"/>
  </conditionalFormatting>
  <conditionalFormatting sqref="B65:K65">
    <cfRule type="top10" dxfId="5135" priority="606" bottom="1" rank="1"/>
    <cfRule type="top10" dxfId="5134" priority="607" bottom="1" rank="2"/>
    <cfRule type="top10" dxfId="5133" priority="608" bottom="1" rank="3"/>
    <cfRule type="top10" dxfId="5132" priority="609" bottom="1" rank="4"/>
  </conditionalFormatting>
  <conditionalFormatting sqref="M65 A65">
    <cfRule type="duplicateValues" dxfId="5131" priority="605"/>
  </conditionalFormatting>
  <conditionalFormatting sqref="B66:K66">
    <cfRule type="top10" dxfId="5130" priority="601" bottom="1" rank="1"/>
    <cfRule type="top10" dxfId="5129" priority="602" bottom="1" rank="2"/>
    <cfRule type="top10" dxfId="5128" priority="603" bottom="1" rank="3"/>
    <cfRule type="top10" dxfId="5127" priority="604" bottom="1" rank="4"/>
  </conditionalFormatting>
  <conditionalFormatting sqref="M66 A66">
    <cfRule type="duplicateValues" dxfId="5126" priority="600"/>
  </conditionalFormatting>
  <conditionalFormatting sqref="B67:K67">
    <cfRule type="top10" dxfId="5125" priority="596" bottom="1" rank="1"/>
    <cfRule type="top10" dxfId="5124" priority="597" bottom="1" rank="2"/>
    <cfRule type="top10" dxfId="5123" priority="598" bottom="1" rank="3"/>
    <cfRule type="top10" dxfId="5122" priority="599" bottom="1" rank="4"/>
  </conditionalFormatting>
  <conditionalFormatting sqref="M67 A67">
    <cfRule type="duplicateValues" dxfId="5121" priority="595"/>
  </conditionalFormatting>
  <conditionalFormatting sqref="B68:K68">
    <cfRule type="top10" dxfId="5120" priority="591" bottom="1" rank="1"/>
    <cfRule type="top10" dxfId="5119" priority="592" bottom="1" rank="2"/>
    <cfRule type="top10" dxfId="5118" priority="593" bottom="1" rank="3"/>
    <cfRule type="top10" dxfId="5117" priority="594" bottom="1" rank="4"/>
  </conditionalFormatting>
  <conditionalFormatting sqref="M68 A68">
    <cfRule type="duplicateValues" dxfId="5116" priority="590"/>
  </conditionalFormatting>
  <conditionalFormatting sqref="B69:K69">
    <cfRule type="top10" dxfId="5115" priority="586" bottom="1" rank="1"/>
    <cfRule type="top10" dxfId="5114" priority="587" bottom="1" rank="2"/>
    <cfRule type="top10" dxfId="5113" priority="588" bottom="1" rank="3"/>
    <cfRule type="top10" dxfId="5112" priority="589" bottom="1" rank="4"/>
  </conditionalFormatting>
  <conditionalFormatting sqref="M69 A69">
    <cfRule type="duplicateValues" dxfId="5111" priority="585"/>
  </conditionalFormatting>
  <conditionalFormatting sqref="B70:K70">
    <cfRule type="top10" dxfId="5110" priority="581" bottom="1" rank="1"/>
    <cfRule type="top10" dxfId="5109" priority="582" bottom="1" rank="2"/>
    <cfRule type="top10" dxfId="5108" priority="583" bottom="1" rank="3"/>
    <cfRule type="top10" dxfId="5107" priority="584" bottom="1" rank="4"/>
  </conditionalFormatting>
  <conditionalFormatting sqref="M70 A70">
    <cfRule type="duplicateValues" dxfId="5106" priority="580"/>
  </conditionalFormatting>
  <conditionalFormatting sqref="B71:K71">
    <cfRule type="top10" dxfId="5105" priority="576" bottom="1" rank="1"/>
    <cfRule type="top10" dxfId="5104" priority="577" bottom="1" rank="2"/>
    <cfRule type="top10" dxfId="5103" priority="578" bottom="1" rank="3"/>
    <cfRule type="top10" dxfId="5102" priority="579" bottom="1" rank="4"/>
  </conditionalFormatting>
  <conditionalFormatting sqref="M71 A71">
    <cfRule type="duplicateValues" dxfId="5101" priority="575"/>
  </conditionalFormatting>
  <conditionalFormatting sqref="B72:K72">
    <cfRule type="top10" dxfId="5100" priority="571" bottom="1" rank="1"/>
    <cfRule type="top10" dxfId="5099" priority="572" bottom="1" rank="2"/>
    <cfRule type="top10" dxfId="5098" priority="573" bottom="1" rank="3"/>
    <cfRule type="top10" dxfId="5097" priority="574" bottom="1" rank="4"/>
  </conditionalFormatting>
  <conditionalFormatting sqref="M72 A72">
    <cfRule type="duplicateValues" dxfId="5096" priority="570"/>
  </conditionalFormatting>
  <conditionalFormatting sqref="B73:K73">
    <cfRule type="top10" dxfId="5095" priority="566" bottom="1" rank="1"/>
    <cfRule type="top10" dxfId="5094" priority="567" bottom="1" rank="2"/>
    <cfRule type="top10" dxfId="5093" priority="568" bottom="1" rank="3"/>
    <cfRule type="top10" dxfId="5092" priority="569" bottom="1" rank="4"/>
  </conditionalFormatting>
  <conditionalFormatting sqref="M73 A73">
    <cfRule type="duplicateValues" dxfId="5091" priority="565"/>
  </conditionalFormatting>
  <conditionalFormatting sqref="B74:K74">
    <cfRule type="top10" dxfId="5090" priority="561" bottom="1" rank="1"/>
    <cfRule type="top10" dxfId="5089" priority="562" bottom="1" rank="2"/>
    <cfRule type="top10" dxfId="5088" priority="563" bottom="1" rank="3"/>
    <cfRule type="top10" dxfId="5087" priority="564" bottom="1" rank="4"/>
  </conditionalFormatting>
  <conditionalFormatting sqref="M74 A74">
    <cfRule type="duplicateValues" dxfId="5086" priority="560"/>
  </conditionalFormatting>
  <conditionalFormatting sqref="B75:K75">
    <cfRule type="top10" dxfId="5085" priority="556" bottom="1" rank="1"/>
    <cfRule type="top10" dxfId="5084" priority="557" bottom="1" rank="2"/>
    <cfRule type="top10" dxfId="5083" priority="558" bottom="1" rank="3"/>
    <cfRule type="top10" dxfId="5082" priority="559" bottom="1" rank="4"/>
  </conditionalFormatting>
  <conditionalFormatting sqref="M75 A75">
    <cfRule type="duplicateValues" dxfId="5081" priority="555"/>
  </conditionalFormatting>
  <conditionalFormatting sqref="B76:K76">
    <cfRule type="top10" dxfId="5080" priority="551" bottom="1" rank="1"/>
    <cfRule type="top10" dxfId="5079" priority="552" bottom="1" rank="2"/>
    <cfRule type="top10" dxfId="5078" priority="553" bottom="1" rank="3"/>
    <cfRule type="top10" dxfId="5077" priority="554" bottom="1" rank="4"/>
  </conditionalFormatting>
  <conditionalFormatting sqref="M76 A76">
    <cfRule type="duplicateValues" dxfId="5076" priority="550"/>
  </conditionalFormatting>
  <conditionalFormatting sqref="B77:K77">
    <cfRule type="top10" dxfId="5075" priority="546" bottom="1" rank="1"/>
    <cfRule type="top10" dxfId="5074" priority="547" bottom="1" rank="2"/>
    <cfRule type="top10" dxfId="5073" priority="548" bottom="1" rank="3"/>
    <cfRule type="top10" dxfId="5072" priority="549" bottom="1" rank="4"/>
  </conditionalFormatting>
  <conditionalFormatting sqref="M77 A77">
    <cfRule type="duplicateValues" dxfId="5071" priority="545"/>
  </conditionalFormatting>
  <conditionalFormatting sqref="B78:K78">
    <cfRule type="top10" dxfId="5070" priority="541" bottom="1" rank="1"/>
    <cfRule type="top10" dxfId="5069" priority="542" bottom="1" rank="2"/>
    <cfRule type="top10" dxfId="5068" priority="543" bottom="1" rank="3"/>
    <cfRule type="top10" dxfId="5067" priority="544" bottom="1" rank="4"/>
  </conditionalFormatting>
  <conditionalFormatting sqref="M78 A78">
    <cfRule type="duplicateValues" dxfId="5066" priority="540"/>
  </conditionalFormatting>
  <conditionalFormatting sqref="B79:K79">
    <cfRule type="top10" dxfId="5065" priority="536" bottom="1" rank="1"/>
    <cfRule type="top10" dxfId="5064" priority="537" bottom="1" rank="2"/>
    <cfRule type="top10" dxfId="5063" priority="538" bottom="1" rank="3"/>
    <cfRule type="top10" dxfId="5062" priority="539" bottom="1" rank="4"/>
  </conditionalFormatting>
  <conditionalFormatting sqref="M79 A79">
    <cfRule type="duplicateValues" dxfId="5061" priority="535"/>
  </conditionalFormatting>
  <conditionalFormatting sqref="B80:K80">
    <cfRule type="top10" dxfId="5060" priority="531" bottom="1" rank="1"/>
    <cfRule type="top10" dxfId="5059" priority="532" bottom="1" rank="2"/>
    <cfRule type="top10" dxfId="5058" priority="533" bottom="1" rank="3"/>
    <cfRule type="top10" dxfId="5057" priority="534" bottom="1" rank="4"/>
  </conditionalFormatting>
  <conditionalFormatting sqref="M80 A80">
    <cfRule type="duplicateValues" dxfId="5056" priority="530"/>
  </conditionalFormatting>
  <conditionalFormatting sqref="B81:K81">
    <cfRule type="top10" dxfId="5055" priority="526" bottom="1" rank="1"/>
    <cfRule type="top10" dxfId="5054" priority="527" bottom="1" rank="2"/>
    <cfRule type="top10" dxfId="5053" priority="528" bottom="1" rank="3"/>
    <cfRule type="top10" dxfId="5052" priority="529" bottom="1" rank="4"/>
  </conditionalFormatting>
  <conditionalFormatting sqref="M81 A81">
    <cfRule type="duplicateValues" dxfId="5051" priority="525"/>
  </conditionalFormatting>
  <conditionalFormatting sqref="B82:K82">
    <cfRule type="top10" dxfId="5050" priority="521" bottom="1" rank="1"/>
    <cfRule type="top10" dxfId="5049" priority="522" bottom="1" rank="2"/>
    <cfRule type="top10" dxfId="5048" priority="523" bottom="1" rank="3"/>
    <cfRule type="top10" dxfId="5047" priority="524" bottom="1" rank="4"/>
  </conditionalFormatting>
  <conditionalFormatting sqref="M82 A82">
    <cfRule type="duplicateValues" dxfId="5046" priority="520"/>
  </conditionalFormatting>
  <conditionalFormatting sqref="B83:K83">
    <cfRule type="top10" dxfId="5045" priority="516" bottom="1" rank="1"/>
    <cfRule type="top10" dxfId="5044" priority="517" bottom="1" rank="2"/>
    <cfRule type="top10" dxfId="5043" priority="518" bottom="1" rank="3"/>
    <cfRule type="top10" dxfId="5042" priority="519" bottom="1" rank="4"/>
  </conditionalFormatting>
  <conditionalFormatting sqref="M83 A83">
    <cfRule type="duplicateValues" dxfId="5041" priority="515"/>
  </conditionalFormatting>
  <conditionalFormatting sqref="B84:K84">
    <cfRule type="top10" dxfId="5040" priority="511" bottom="1" rank="1"/>
    <cfRule type="top10" dxfId="5039" priority="512" bottom="1" rank="2"/>
    <cfRule type="top10" dxfId="5038" priority="513" bottom="1" rank="3"/>
    <cfRule type="top10" dxfId="5037" priority="514" bottom="1" rank="4"/>
  </conditionalFormatting>
  <conditionalFormatting sqref="M84 A84">
    <cfRule type="duplicateValues" dxfId="5036" priority="510"/>
  </conditionalFormatting>
  <conditionalFormatting sqref="B85:K85">
    <cfRule type="top10" dxfId="5035" priority="506" bottom="1" rank="1"/>
    <cfRule type="top10" dxfId="5034" priority="507" bottom="1" rank="2"/>
    <cfRule type="top10" dxfId="5033" priority="508" bottom="1" rank="3"/>
    <cfRule type="top10" dxfId="5032" priority="509" bottom="1" rank="4"/>
  </conditionalFormatting>
  <conditionalFormatting sqref="M85 A85">
    <cfRule type="duplicateValues" dxfId="5031" priority="505"/>
  </conditionalFormatting>
  <conditionalFormatting sqref="B86:K86">
    <cfRule type="top10" dxfId="5030" priority="501" bottom="1" rank="1"/>
    <cfRule type="top10" dxfId="5029" priority="502" bottom="1" rank="2"/>
    <cfRule type="top10" dxfId="5028" priority="503" bottom="1" rank="3"/>
    <cfRule type="top10" dxfId="5027" priority="504" bottom="1" rank="4"/>
  </conditionalFormatting>
  <conditionalFormatting sqref="M86 A86">
    <cfRule type="duplicateValues" dxfId="5026" priority="500"/>
  </conditionalFormatting>
  <conditionalFormatting sqref="B87:K87">
    <cfRule type="top10" dxfId="5025" priority="496" bottom="1" rank="1"/>
    <cfRule type="top10" dxfId="5024" priority="497" bottom="1" rank="2"/>
    <cfRule type="top10" dxfId="5023" priority="498" bottom="1" rank="3"/>
    <cfRule type="top10" dxfId="5022" priority="499" bottom="1" rank="4"/>
  </conditionalFormatting>
  <conditionalFormatting sqref="M87 A87">
    <cfRule type="duplicateValues" dxfId="5021" priority="495"/>
  </conditionalFormatting>
  <conditionalFormatting sqref="B88:K88">
    <cfRule type="top10" dxfId="5020" priority="491" bottom="1" rank="1"/>
    <cfRule type="top10" dxfId="5019" priority="492" bottom="1" rank="2"/>
    <cfRule type="top10" dxfId="5018" priority="493" bottom="1" rank="3"/>
    <cfRule type="top10" dxfId="5017" priority="494" bottom="1" rank="4"/>
  </conditionalFormatting>
  <conditionalFormatting sqref="M88 A88">
    <cfRule type="duplicateValues" dxfId="5016" priority="490"/>
  </conditionalFormatting>
  <conditionalFormatting sqref="B89:K89">
    <cfRule type="top10" dxfId="5015" priority="486" bottom="1" rank="1"/>
    <cfRule type="top10" dxfId="5014" priority="487" bottom="1" rank="2"/>
    <cfRule type="top10" dxfId="5013" priority="488" bottom="1" rank="3"/>
    <cfRule type="top10" dxfId="5012" priority="489" bottom="1" rank="4"/>
  </conditionalFormatting>
  <conditionalFormatting sqref="M89 A89">
    <cfRule type="duplicateValues" dxfId="5011" priority="485"/>
  </conditionalFormatting>
  <conditionalFormatting sqref="B90:K90">
    <cfRule type="top10" dxfId="5010" priority="481" bottom="1" rank="1"/>
    <cfRule type="top10" dxfId="5009" priority="482" bottom="1" rank="2"/>
    <cfRule type="top10" dxfId="5008" priority="483" bottom="1" rank="3"/>
    <cfRule type="top10" dxfId="5007" priority="484" bottom="1" rank="4"/>
  </conditionalFormatting>
  <conditionalFormatting sqref="M90 A90">
    <cfRule type="duplicateValues" dxfId="5006" priority="480"/>
  </conditionalFormatting>
  <conditionalFormatting sqref="B91:K91">
    <cfRule type="top10" dxfId="5005" priority="476" bottom="1" rank="1"/>
    <cfRule type="top10" dxfId="5004" priority="477" bottom="1" rank="2"/>
    <cfRule type="top10" dxfId="5003" priority="478" bottom="1" rank="3"/>
    <cfRule type="top10" dxfId="5002" priority="479" bottom="1" rank="4"/>
  </conditionalFormatting>
  <conditionalFormatting sqref="M91 A91">
    <cfRule type="duplicateValues" dxfId="5001" priority="475"/>
  </conditionalFormatting>
  <conditionalFormatting sqref="B92:K92">
    <cfRule type="top10" dxfId="5000" priority="471" bottom="1" rank="1"/>
    <cfRule type="top10" dxfId="4999" priority="472" bottom="1" rank="2"/>
    <cfRule type="top10" dxfId="4998" priority="473" bottom="1" rank="3"/>
    <cfRule type="top10" dxfId="4997" priority="474" bottom="1" rank="4"/>
  </conditionalFormatting>
  <conditionalFormatting sqref="M92 A92">
    <cfRule type="duplicateValues" dxfId="4996" priority="470"/>
  </conditionalFormatting>
  <conditionalFormatting sqref="B93:K93">
    <cfRule type="top10" dxfId="4995" priority="466" bottom="1" rank="1"/>
    <cfRule type="top10" dxfId="4994" priority="467" bottom="1" rank="2"/>
    <cfRule type="top10" dxfId="4993" priority="468" bottom="1" rank="3"/>
    <cfRule type="top10" dxfId="4992" priority="469" bottom="1" rank="4"/>
  </conditionalFormatting>
  <conditionalFormatting sqref="M93 A93">
    <cfRule type="duplicateValues" dxfId="4991" priority="465"/>
  </conditionalFormatting>
  <conditionalFormatting sqref="B94:K94">
    <cfRule type="top10" dxfId="4990" priority="461" bottom="1" rank="1"/>
    <cfRule type="top10" dxfId="4989" priority="462" bottom="1" rank="2"/>
    <cfRule type="top10" dxfId="4988" priority="463" bottom="1" rank="3"/>
    <cfRule type="top10" dxfId="4987" priority="464" bottom="1" rank="4"/>
  </conditionalFormatting>
  <conditionalFormatting sqref="M94 A94">
    <cfRule type="duplicateValues" dxfId="4986" priority="460"/>
  </conditionalFormatting>
  <conditionalFormatting sqref="B95:K95">
    <cfRule type="top10" dxfId="4985" priority="456" bottom="1" rank="1"/>
    <cfRule type="top10" dxfId="4984" priority="457" bottom="1" rank="2"/>
    <cfRule type="top10" dxfId="4983" priority="458" bottom="1" rank="3"/>
    <cfRule type="top10" dxfId="4982" priority="459" bottom="1" rank="4"/>
  </conditionalFormatting>
  <conditionalFormatting sqref="M95 A95">
    <cfRule type="duplicateValues" dxfId="4981" priority="455"/>
  </conditionalFormatting>
  <conditionalFormatting sqref="B96:K96">
    <cfRule type="top10" dxfId="4980" priority="451" bottom="1" rank="1"/>
    <cfRule type="top10" dxfId="4979" priority="452" bottom="1" rank="2"/>
    <cfRule type="top10" dxfId="4978" priority="453" bottom="1" rank="3"/>
    <cfRule type="top10" dxfId="4977" priority="454" bottom="1" rank="4"/>
  </conditionalFormatting>
  <conditionalFormatting sqref="M96 A96">
    <cfRule type="duplicateValues" dxfId="4976" priority="450"/>
  </conditionalFormatting>
  <conditionalFormatting sqref="B97:K97">
    <cfRule type="top10" dxfId="4975" priority="446" bottom="1" rank="1"/>
    <cfRule type="top10" dxfId="4974" priority="447" bottom="1" rank="2"/>
    <cfRule type="top10" dxfId="4973" priority="448" bottom="1" rank="3"/>
    <cfRule type="top10" dxfId="4972" priority="449" bottom="1" rank="4"/>
  </conditionalFormatting>
  <conditionalFormatting sqref="M97 A97">
    <cfRule type="duplicateValues" dxfId="4971" priority="445"/>
  </conditionalFormatting>
  <conditionalFormatting sqref="B98:K98">
    <cfRule type="top10" dxfId="4970" priority="441" bottom="1" rank="1"/>
    <cfRule type="top10" dxfId="4969" priority="442" bottom="1" rank="2"/>
    <cfRule type="top10" dxfId="4968" priority="443" bottom="1" rank="3"/>
    <cfRule type="top10" dxfId="4967" priority="444" bottom="1" rank="4"/>
  </conditionalFormatting>
  <conditionalFormatting sqref="M98 A98">
    <cfRule type="duplicateValues" dxfId="4966" priority="440"/>
  </conditionalFormatting>
  <conditionalFormatting sqref="B99:K99">
    <cfRule type="top10" dxfId="4965" priority="436" bottom="1" rank="1"/>
    <cfRule type="top10" dxfId="4964" priority="437" bottom="1" rank="2"/>
    <cfRule type="top10" dxfId="4963" priority="438" bottom="1" rank="3"/>
    <cfRule type="top10" dxfId="4962" priority="439" bottom="1" rank="4"/>
  </conditionalFormatting>
  <conditionalFormatting sqref="M99 A99">
    <cfRule type="duplicateValues" dxfId="4961" priority="435"/>
  </conditionalFormatting>
  <conditionalFormatting sqref="B100:K100">
    <cfRule type="top10" dxfId="4960" priority="431" bottom="1" rank="1"/>
    <cfRule type="top10" dxfId="4959" priority="432" bottom="1" rank="2"/>
    <cfRule type="top10" dxfId="4958" priority="433" bottom="1" rank="3"/>
    <cfRule type="top10" dxfId="4957" priority="434" bottom="1" rank="4"/>
  </conditionalFormatting>
  <conditionalFormatting sqref="M100 A100">
    <cfRule type="duplicateValues" dxfId="4956" priority="430"/>
  </conditionalFormatting>
  <conditionalFormatting sqref="B101:K101">
    <cfRule type="top10" dxfId="4955" priority="426" bottom="1" rank="1"/>
    <cfRule type="top10" dxfId="4954" priority="427" bottom="1" rank="2"/>
    <cfRule type="top10" dxfId="4953" priority="428" bottom="1" rank="3"/>
    <cfRule type="top10" dxfId="4952" priority="429" bottom="1" rank="4"/>
  </conditionalFormatting>
  <conditionalFormatting sqref="M101 A101">
    <cfRule type="duplicateValues" dxfId="4951" priority="425"/>
  </conditionalFormatting>
  <conditionalFormatting sqref="B102:K102">
    <cfRule type="top10" dxfId="4950" priority="421" bottom="1" rank="1"/>
    <cfRule type="top10" dxfId="4949" priority="422" bottom="1" rank="2"/>
    <cfRule type="top10" dxfId="4948" priority="423" bottom="1" rank="3"/>
    <cfRule type="top10" dxfId="4947" priority="424" bottom="1" rank="4"/>
  </conditionalFormatting>
  <conditionalFormatting sqref="M102 A102">
    <cfRule type="duplicateValues" dxfId="4946" priority="420"/>
  </conditionalFormatting>
  <conditionalFormatting sqref="B103:K103">
    <cfRule type="top10" dxfId="4945" priority="416" bottom="1" rank="1"/>
    <cfRule type="top10" dxfId="4944" priority="417" bottom="1" rank="2"/>
    <cfRule type="top10" dxfId="4943" priority="418" bottom="1" rank="3"/>
    <cfRule type="top10" dxfId="4942" priority="419" bottom="1" rank="4"/>
  </conditionalFormatting>
  <conditionalFormatting sqref="M103 A103">
    <cfRule type="duplicateValues" dxfId="4941" priority="415"/>
  </conditionalFormatting>
  <conditionalFormatting sqref="B104:K104">
    <cfRule type="top10" dxfId="4940" priority="411" bottom="1" rank="1"/>
    <cfRule type="top10" dxfId="4939" priority="412" bottom="1" rank="2"/>
    <cfRule type="top10" dxfId="4938" priority="413" bottom="1" rank="3"/>
    <cfRule type="top10" dxfId="4937" priority="414" bottom="1" rank="4"/>
  </conditionalFormatting>
  <conditionalFormatting sqref="M104 A104">
    <cfRule type="duplicateValues" dxfId="4936" priority="410"/>
  </conditionalFormatting>
  <conditionalFormatting sqref="B105:K105">
    <cfRule type="top10" dxfId="4935" priority="406" bottom="1" rank="1"/>
    <cfRule type="top10" dxfId="4934" priority="407" bottom="1" rank="2"/>
    <cfRule type="top10" dxfId="4933" priority="408" bottom="1" rank="3"/>
    <cfRule type="top10" dxfId="4932" priority="409" bottom="1" rank="4"/>
  </conditionalFormatting>
  <conditionalFormatting sqref="M105 A105">
    <cfRule type="duplicateValues" dxfId="4931" priority="405"/>
  </conditionalFormatting>
  <conditionalFormatting sqref="N7">
    <cfRule type="duplicateValues" dxfId="4930" priority="404"/>
  </conditionalFormatting>
  <conditionalFormatting sqref="N8">
    <cfRule type="duplicateValues" dxfId="4929" priority="403"/>
  </conditionalFormatting>
  <conditionalFormatting sqref="N9">
    <cfRule type="duplicateValues" dxfId="4928" priority="402"/>
  </conditionalFormatting>
  <conditionalFormatting sqref="N10">
    <cfRule type="duplicateValues" dxfId="4927" priority="401"/>
  </conditionalFormatting>
  <conditionalFormatting sqref="N11">
    <cfRule type="duplicateValues" dxfId="4926" priority="400"/>
  </conditionalFormatting>
  <conditionalFormatting sqref="N12">
    <cfRule type="duplicateValues" dxfId="4925" priority="399"/>
  </conditionalFormatting>
  <conditionalFormatting sqref="N13">
    <cfRule type="duplicateValues" dxfId="4924" priority="398"/>
  </conditionalFormatting>
  <conditionalFormatting sqref="N14">
    <cfRule type="duplicateValues" dxfId="4923" priority="397"/>
  </conditionalFormatting>
  <conditionalFormatting sqref="N15">
    <cfRule type="duplicateValues" dxfId="4922" priority="396"/>
  </conditionalFormatting>
  <conditionalFormatting sqref="N16">
    <cfRule type="duplicateValues" dxfId="4921" priority="395"/>
  </conditionalFormatting>
  <conditionalFormatting sqref="N17">
    <cfRule type="duplicateValues" dxfId="4920" priority="394"/>
  </conditionalFormatting>
  <conditionalFormatting sqref="N18">
    <cfRule type="duplicateValues" dxfId="4919" priority="393"/>
  </conditionalFormatting>
  <conditionalFormatting sqref="N19">
    <cfRule type="duplicateValues" dxfId="4918" priority="392"/>
  </conditionalFormatting>
  <conditionalFormatting sqref="N20">
    <cfRule type="duplicateValues" dxfId="4917" priority="391"/>
  </conditionalFormatting>
  <conditionalFormatting sqref="N21">
    <cfRule type="duplicateValues" dxfId="4916" priority="390"/>
  </conditionalFormatting>
  <conditionalFormatting sqref="N22">
    <cfRule type="duplicateValues" dxfId="4915" priority="389"/>
  </conditionalFormatting>
  <conditionalFormatting sqref="N23">
    <cfRule type="duplicateValues" dxfId="4914" priority="388"/>
  </conditionalFormatting>
  <conditionalFormatting sqref="N24">
    <cfRule type="duplicateValues" dxfId="4913" priority="387"/>
  </conditionalFormatting>
  <conditionalFormatting sqref="N25">
    <cfRule type="duplicateValues" dxfId="4912" priority="386"/>
  </conditionalFormatting>
  <conditionalFormatting sqref="N26">
    <cfRule type="duplicateValues" dxfId="4911" priority="385"/>
  </conditionalFormatting>
  <conditionalFormatting sqref="N27">
    <cfRule type="duplicateValues" dxfId="4910" priority="384"/>
  </conditionalFormatting>
  <conditionalFormatting sqref="N28">
    <cfRule type="duplicateValues" dxfId="4909" priority="383"/>
  </conditionalFormatting>
  <conditionalFormatting sqref="N29">
    <cfRule type="duplicateValues" dxfId="4908" priority="382"/>
  </conditionalFormatting>
  <conditionalFormatting sqref="N30">
    <cfRule type="duplicateValues" dxfId="4907" priority="381"/>
  </conditionalFormatting>
  <conditionalFormatting sqref="N31">
    <cfRule type="duplicateValues" dxfId="4906" priority="380"/>
  </conditionalFormatting>
  <conditionalFormatting sqref="N32">
    <cfRule type="duplicateValues" dxfId="4905" priority="379"/>
  </conditionalFormatting>
  <conditionalFormatting sqref="N33">
    <cfRule type="duplicateValues" dxfId="4904" priority="378"/>
  </conditionalFormatting>
  <conditionalFormatting sqref="N34">
    <cfRule type="duplicateValues" dxfId="4903" priority="377"/>
  </conditionalFormatting>
  <conditionalFormatting sqref="N35">
    <cfRule type="duplicateValues" dxfId="4902" priority="376"/>
  </conditionalFormatting>
  <conditionalFormatting sqref="N36">
    <cfRule type="duplicateValues" dxfId="4901" priority="375"/>
  </conditionalFormatting>
  <conditionalFormatting sqref="N37">
    <cfRule type="duplicateValues" dxfId="4900" priority="374"/>
  </conditionalFormatting>
  <conditionalFormatting sqref="N38">
    <cfRule type="duplicateValues" dxfId="4899" priority="373"/>
  </conditionalFormatting>
  <conditionalFormatting sqref="N39">
    <cfRule type="duplicateValues" dxfId="4898" priority="372"/>
  </conditionalFormatting>
  <conditionalFormatting sqref="N40">
    <cfRule type="duplicateValues" dxfId="4897" priority="371"/>
  </conditionalFormatting>
  <conditionalFormatting sqref="N41">
    <cfRule type="duplicateValues" dxfId="4896" priority="370"/>
  </conditionalFormatting>
  <conditionalFormatting sqref="N42">
    <cfRule type="duplicateValues" dxfId="4895" priority="369"/>
  </conditionalFormatting>
  <conditionalFormatting sqref="N43">
    <cfRule type="duplicateValues" dxfId="4894" priority="368"/>
  </conditionalFormatting>
  <conditionalFormatting sqref="N44">
    <cfRule type="duplicateValues" dxfId="4893" priority="367"/>
  </conditionalFormatting>
  <conditionalFormatting sqref="N45">
    <cfRule type="duplicateValues" dxfId="4892" priority="366"/>
  </conditionalFormatting>
  <conditionalFormatting sqref="N46">
    <cfRule type="duplicateValues" dxfId="4891" priority="365"/>
  </conditionalFormatting>
  <conditionalFormatting sqref="N47">
    <cfRule type="duplicateValues" dxfId="4890" priority="364"/>
  </conditionalFormatting>
  <conditionalFormatting sqref="N48">
    <cfRule type="duplicateValues" dxfId="4889" priority="363"/>
  </conditionalFormatting>
  <conditionalFormatting sqref="N49">
    <cfRule type="duplicateValues" dxfId="4888" priority="362"/>
  </conditionalFormatting>
  <conditionalFormatting sqref="N50">
    <cfRule type="duplicateValues" dxfId="4887" priority="361"/>
  </conditionalFormatting>
  <conditionalFormatting sqref="N51">
    <cfRule type="duplicateValues" dxfId="4886" priority="360"/>
  </conditionalFormatting>
  <conditionalFormatting sqref="N52">
    <cfRule type="duplicateValues" dxfId="4885" priority="359"/>
  </conditionalFormatting>
  <conditionalFormatting sqref="N53">
    <cfRule type="duplicateValues" dxfId="4884" priority="358"/>
  </conditionalFormatting>
  <conditionalFormatting sqref="N54">
    <cfRule type="duplicateValues" dxfId="4883" priority="357"/>
  </conditionalFormatting>
  <conditionalFormatting sqref="N55">
    <cfRule type="duplicateValues" dxfId="4882" priority="356"/>
  </conditionalFormatting>
  <conditionalFormatting sqref="N56">
    <cfRule type="duplicateValues" dxfId="4881" priority="355"/>
  </conditionalFormatting>
  <conditionalFormatting sqref="N57">
    <cfRule type="duplicateValues" dxfId="4880" priority="354"/>
  </conditionalFormatting>
  <conditionalFormatting sqref="N58">
    <cfRule type="duplicateValues" dxfId="4879" priority="353"/>
  </conditionalFormatting>
  <conditionalFormatting sqref="N59">
    <cfRule type="duplicateValues" dxfId="4878" priority="352"/>
  </conditionalFormatting>
  <conditionalFormatting sqref="N60">
    <cfRule type="duplicateValues" dxfId="4877" priority="351"/>
  </conditionalFormatting>
  <conditionalFormatting sqref="N61">
    <cfRule type="duplicateValues" dxfId="4876" priority="350"/>
  </conditionalFormatting>
  <conditionalFormatting sqref="N62">
    <cfRule type="duplicateValues" dxfId="4875" priority="349"/>
  </conditionalFormatting>
  <conditionalFormatting sqref="N63">
    <cfRule type="duplicateValues" dxfId="4874" priority="348"/>
  </conditionalFormatting>
  <conditionalFormatting sqref="N64">
    <cfRule type="duplicateValues" dxfId="4873" priority="347"/>
  </conditionalFormatting>
  <conditionalFormatting sqref="N65">
    <cfRule type="duplicateValues" dxfId="4872" priority="346"/>
  </conditionalFormatting>
  <conditionalFormatting sqref="N66">
    <cfRule type="duplicateValues" dxfId="4871" priority="345"/>
  </conditionalFormatting>
  <conditionalFormatting sqref="N67">
    <cfRule type="duplicateValues" dxfId="4870" priority="344"/>
  </conditionalFormatting>
  <conditionalFormatting sqref="N68">
    <cfRule type="duplicateValues" dxfId="4869" priority="343"/>
  </conditionalFormatting>
  <conditionalFormatting sqref="N69">
    <cfRule type="duplicateValues" dxfId="4868" priority="342"/>
  </conditionalFormatting>
  <conditionalFormatting sqref="N70">
    <cfRule type="duplicateValues" dxfId="4867" priority="341"/>
  </conditionalFormatting>
  <conditionalFormatting sqref="N71">
    <cfRule type="duplicateValues" dxfId="4866" priority="340"/>
  </conditionalFormatting>
  <conditionalFormatting sqref="N72">
    <cfRule type="duplicateValues" dxfId="4865" priority="339"/>
  </conditionalFormatting>
  <conditionalFormatting sqref="N73">
    <cfRule type="duplicateValues" dxfId="4864" priority="338"/>
  </conditionalFormatting>
  <conditionalFormatting sqref="N74">
    <cfRule type="duplicateValues" dxfId="4863" priority="337"/>
  </conditionalFormatting>
  <conditionalFormatting sqref="N75">
    <cfRule type="duplicateValues" dxfId="4862" priority="336"/>
  </conditionalFormatting>
  <conditionalFormatting sqref="N76">
    <cfRule type="duplicateValues" dxfId="4861" priority="335"/>
  </conditionalFormatting>
  <conditionalFormatting sqref="N77">
    <cfRule type="duplicateValues" dxfId="4860" priority="334"/>
  </conditionalFormatting>
  <conditionalFormatting sqref="N78">
    <cfRule type="duplicateValues" dxfId="4859" priority="333"/>
  </conditionalFormatting>
  <conditionalFormatting sqref="N79">
    <cfRule type="duplicateValues" dxfId="4858" priority="332"/>
  </conditionalFormatting>
  <conditionalFormatting sqref="N80">
    <cfRule type="duplicateValues" dxfId="4857" priority="331"/>
  </conditionalFormatting>
  <conditionalFormatting sqref="N81">
    <cfRule type="duplicateValues" dxfId="4856" priority="330"/>
  </conditionalFormatting>
  <conditionalFormatting sqref="N82">
    <cfRule type="duplicateValues" dxfId="4855" priority="329"/>
  </conditionalFormatting>
  <conditionalFormatting sqref="N83">
    <cfRule type="duplicateValues" dxfId="4854" priority="328"/>
  </conditionalFormatting>
  <conditionalFormatting sqref="N84">
    <cfRule type="duplicateValues" dxfId="4853" priority="327"/>
  </conditionalFormatting>
  <conditionalFormatting sqref="N85">
    <cfRule type="duplicateValues" dxfId="4852" priority="326"/>
  </conditionalFormatting>
  <conditionalFormatting sqref="N86">
    <cfRule type="duplicateValues" dxfId="4851" priority="325"/>
  </conditionalFormatting>
  <conditionalFormatting sqref="N87">
    <cfRule type="duplicateValues" dxfId="4850" priority="324"/>
  </conditionalFormatting>
  <conditionalFormatting sqref="N88">
    <cfRule type="duplicateValues" dxfId="4849" priority="323"/>
  </conditionalFormatting>
  <conditionalFormatting sqref="N89">
    <cfRule type="duplicateValues" dxfId="4848" priority="322"/>
  </conditionalFormatting>
  <conditionalFormatting sqref="N90">
    <cfRule type="duplicateValues" dxfId="4847" priority="321"/>
  </conditionalFormatting>
  <conditionalFormatting sqref="N91">
    <cfRule type="duplicateValues" dxfId="4846" priority="320"/>
  </conditionalFormatting>
  <conditionalFormatting sqref="N92">
    <cfRule type="duplicateValues" dxfId="4845" priority="319"/>
  </conditionalFormatting>
  <conditionalFormatting sqref="N93">
    <cfRule type="duplicateValues" dxfId="4844" priority="318"/>
  </conditionalFormatting>
  <conditionalFormatting sqref="N94">
    <cfRule type="duplicateValues" dxfId="4843" priority="317"/>
  </conditionalFormatting>
  <conditionalFormatting sqref="N95">
    <cfRule type="duplicateValues" dxfId="4842" priority="316"/>
  </conditionalFormatting>
  <conditionalFormatting sqref="N96">
    <cfRule type="duplicateValues" dxfId="4841" priority="315"/>
  </conditionalFormatting>
  <conditionalFormatting sqref="N97">
    <cfRule type="duplicateValues" dxfId="4840" priority="314"/>
  </conditionalFormatting>
  <conditionalFormatting sqref="N98">
    <cfRule type="duplicateValues" dxfId="4839" priority="313"/>
  </conditionalFormatting>
  <conditionalFormatting sqref="N99">
    <cfRule type="duplicateValues" dxfId="4838" priority="312"/>
  </conditionalFormatting>
  <conditionalFormatting sqref="N100">
    <cfRule type="duplicateValues" dxfId="4837" priority="311"/>
  </conditionalFormatting>
  <conditionalFormatting sqref="N101">
    <cfRule type="duplicateValues" dxfId="4836" priority="310"/>
  </conditionalFormatting>
  <conditionalFormatting sqref="N102">
    <cfRule type="duplicateValues" dxfId="4835" priority="309"/>
  </conditionalFormatting>
  <conditionalFormatting sqref="N103">
    <cfRule type="duplicateValues" dxfId="4834" priority="308"/>
  </conditionalFormatting>
  <conditionalFormatting sqref="N104">
    <cfRule type="duplicateValues" dxfId="4833" priority="307"/>
  </conditionalFormatting>
  <conditionalFormatting sqref="N105">
    <cfRule type="duplicateValues" dxfId="4832" priority="306"/>
  </conditionalFormatting>
  <conditionalFormatting sqref="M6:N105">
    <cfRule type="expression" dxfId="4831" priority="305">
      <formula>ISNA($N6)</formula>
    </cfRule>
  </conditionalFormatting>
  <conditionalFormatting sqref="R6:R17">
    <cfRule type="colorScale" priority="304">
      <colorScale>
        <cfvo type="num" val="0.2"/>
        <cfvo type="num" val="0.5"/>
        <cfvo type="num" val="0.9"/>
        <color rgb="FFF8696B"/>
        <color rgb="FFFFEB84"/>
        <color rgb="FF63BE7B"/>
      </colorScale>
    </cfRule>
  </conditionalFormatting>
  <conditionalFormatting sqref="U6">
    <cfRule type="duplicateValues" dxfId="4830" priority="303"/>
  </conditionalFormatting>
  <conditionalFormatting sqref="U7">
    <cfRule type="duplicateValues" dxfId="4829" priority="302"/>
  </conditionalFormatting>
  <conditionalFormatting sqref="U8">
    <cfRule type="duplicateValues" dxfId="4828" priority="301"/>
  </conditionalFormatting>
  <conditionalFormatting sqref="U9">
    <cfRule type="duplicateValues" dxfId="4827" priority="300"/>
  </conditionalFormatting>
  <conditionalFormatting sqref="U10">
    <cfRule type="duplicateValues" dxfId="4826" priority="299"/>
  </conditionalFormatting>
  <conditionalFormatting sqref="U11">
    <cfRule type="duplicateValues" dxfId="4825" priority="298"/>
  </conditionalFormatting>
  <conditionalFormatting sqref="U12">
    <cfRule type="duplicateValues" dxfId="4824" priority="297"/>
  </conditionalFormatting>
  <conditionalFormatting sqref="U13">
    <cfRule type="duplicateValues" dxfId="4823" priority="296"/>
  </conditionalFormatting>
  <conditionalFormatting sqref="U14">
    <cfRule type="duplicateValues" dxfId="4822" priority="295"/>
  </conditionalFormatting>
  <conditionalFormatting sqref="U15">
    <cfRule type="duplicateValues" dxfId="4821" priority="294"/>
  </conditionalFormatting>
  <conditionalFormatting sqref="U16">
    <cfRule type="duplicateValues" dxfId="4820" priority="293"/>
  </conditionalFormatting>
  <conditionalFormatting sqref="U17">
    <cfRule type="duplicateValues" dxfId="4819" priority="292"/>
  </conditionalFormatting>
  <conditionalFormatting sqref="U18">
    <cfRule type="duplicateValues" dxfId="4818" priority="291"/>
  </conditionalFormatting>
  <conditionalFormatting sqref="U19">
    <cfRule type="duplicateValues" dxfId="4817" priority="290"/>
  </conditionalFormatting>
  <conditionalFormatting sqref="U20">
    <cfRule type="duplicateValues" dxfId="4816" priority="289"/>
  </conditionalFormatting>
  <conditionalFormatting sqref="U21">
    <cfRule type="duplicateValues" dxfId="4815" priority="288"/>
  </conditionalFormatting>
  <conditionalFormatting sqref="U22">
    <cfRule type="duplicateValues" dxfId="4814" priority="287"/>
  </conditionalFormatting>
  <conditionalFormatting sqref="U23">
    <cfRule type="duplicateValues" dxfId="4813" priority="286"/>
  </conditionalFormatting>
  <conditionalFormatting sqref="U24">
    <cfRule type="duplicateValues" dxfId="4812" priority="285"/>
  </conditionalFormatting>
  <conditionalFormatting sqref="U25">
    <cfRule type="duplicateValues" dxfId="4811" priority="284"/>
  </conditionalFormatting>
  <conditionalFormatting sqref="U26">
    <cfRule type="duplicateValues" dxfId="4810" priority="283"/>
  </conditionalFormatting>
  <conditionalFormatting sqref="U27">
    <cfRule type="duplicateValues" dxfId="4809" priority="282"/>
  </conditionalFormatting>
  <conditionalFormatting sqref="U28">
    <cfRule type="duplicateValues" dxfId="4808" priority="281"/>
  </conditionalFormatting>
  <conditionalFormatting sqref="U29">
    <cfRule type="duplicateValues" dxfId="4807" priority="280"/>
  </conditionalFormatting>
  <conditionalFormatting sqref="U30">
    <cfRule type="duplicateValues" dxfId="4806" priority="279"/>
  </conditionalFormatting>
  <conditionalFormatting sqref="U31">
    <cfRule type="duplicateValues" dxfId="4805" priority="278"/>
  </conditionalFormatting>
  <conditionalFormatting sqref="U32">
    <cfRule type="duplicateValues" dxfId="4804" priority="277"/>
  </conditionalFormatting>
  <conditionalFormatting sqref="U33">
    <cfRule type="duplicateValues" dxfId="4803" priority="276"/>
  </conditionalFormatting>
  <conditionalFormatting sqref="U34">
    <cfRule type="duplicateValues" dxfId="4802" priority="275"/>
  </conditionalFormatting>
  <conditionalFormatting sqref="U35">
    <cfRule type="duplicateValues" dxfId="4801" priority="274"/>
  </conditionalFormatting>
  <conditionalFormatting sqref="U36">
    <cfRule type="duplicateValues" dxfId="4800" priority="273"/>
  </conditionalFormatting>
  <conditionalFormatting sqref="U37">
    <cfRule type="duplicateValues" dxfId="4799" priority="272"/>
  </conditionalFormatting>
  <conditionalFormatting sqref="U38">
    <cfRule type="duplicateValues" dxfId="4798" priority="271"/>
  </conditionalFormatting>
  <conditionalFormatting sqref="U39">
    <cfRule type="duplicateValues" dxfId="4797" priority="270"/>
  </conditionalFormatting>
  <conditionalFormatting sqref="U40">
    <cfRule type="duplicateValues" dxfId="4796" priority="269"/>
  </conditionalFormatting>
  <conditionalFormatting sqref="U41">
    <cfRule type="duplicateValues" dxfId="4795" priority="268"/>
  </conditionalFormatting>
  <conditionalFormatting sqref="U42">
    <cfRule type="duplicateValues" dxfId="4794" priority="267"/>
  </conditionalFormatting>
  <conditionalFormatting sqref="U43">
    <cfRule type="duplicateValues" dxfId="4793" priority="266"/>
  </conditionalFormatting>
  <conditionalFormatting sqref="U44">
    <cfRule type="duplicateValues" dxfId="4792" priority="265"/>
  </conditionalFormatting>
  <conditionalFormatting sqref="U45">
    <cfRule type="duplicateValues" dxfId="4791" priority="264"/>
  </conditionalFormatting>
  <conditionalFormatting sqref="U46">
    <cfRule type="duplicateValues" dxfId="4790" priority="263"/>
  </conditionalFormatting>
  <conditionalFormatting sqref="U47">
    <cfRule type="duplicateValues" dxfId="4789" priority="262"/>
  </conditionalFormatting>
  <conditionalFormatting sqref="U48">
    <cfRule type="duplicateValues" dxfId="4788" priority="261"/>
  </conditionalFormatting>
  <conditionalFormatting sqref="U49">
    <cfRule type="duplicateValues" dxfId="4787" priority="260"/>
  </conditionalFormatting>
  <conditionalFormatting sqref="U50">
    <cfRule type="duplicateValues" dxfId="4786" priority="259"/>
  </conditionalFormatting>
  <conditionalFormatting sqref="U51">
    <cfRule type="duplicateValues" dxfId="4785" priority="258"/>
  </conditionalFormatting>
  <conditionalFormatting sqref="U52">
    <cfRule type="duplicateValues" dxfId="4784" priority="257"/>
  </conditionalFormatting>
  <conditionalFormatting sqref="U53">
    <cfRule type="duplicateValues" dxfId="4783" priority="256"/>
  </conditionalFormatting>
  <conditionalFormatting sqref="U54">
    <cfRule type="duplicateValues" dxfId="4782" priority="255"/>
  </conditionalFormatting>
  <conditionalFormatting sqref="U55">
    <cfRule type="duplicateValues" dxfId="4781" priority="254"/>
  </conditionalFormatting>
  <conditionalFormatting sqref="U56">
    <cfRule type="duplicateValues" dxfId="4780" priority="253"/>
  </conditionalFormatting>
  <conditionalFormatting sqref="U57">
    <cfRule type="duplicateValues" dxfId="4779" priority="252"/>
  </conditionalFormatting>
  <conditionalFormatting sqref="U58">
    <cfRule type="duplicateValues" dxfId="4778" priority="251"/>
  </conditionalFormatting>
  <conditionalFormatting sqref="U59">
    <cfRule type="duplicateValues" dxfId="4777" priority="250"/>
  </conditionalFormatting>
  <conditionalFormatting sqref="U60">
    <cfRule type="duplicateValues" dxfId="4776" priority="249"/>
  </conditionalFormatting>
  <conditionalFormatting sqref="U61">
    <cfRule type="duplicateValues" dxfId="4775" priority="248"/>
  </conditionalFormatting>
  <conditionalFormatting sqref="U62">
    <cfRule type="duplicateValues" dxfId="4774" priority="247"/>
  </conditionalFormatting>
  <conditionalFormatting sqref="U63">
    <cfRule type="duplicateValues" dxfId="4773" priority="246"/>
  </conditionalFormatting>
  <conditionalFormatting sqref="U64">
    <cfRule type="duplicateValues" dxfId="4772" priority="245"/>
  </conditionalFormatting>
  <conditionalFormatting sqref="U65">
    <cfRule type="duplicateValues" dxfId="4771" priority="244"/>
  </conditionalFormatting>
  <conditionalFormatting sqref="U66">
    <cfRule type="duplicateValues" dxfId="4770" priority="243"/>
  </conditionalFormatting>
  <conditionalFormatting sqref="U67">
    <cfRule type="duplicateValues" dxfId="4769" priority="242"/>
  </conditionalFormatting>
  <conditionalFormatting sqref="U68">
    <cfRule type="duplicateValues" dxfId="4768" priority="241"/>
  </conditionalFormatting>
  <conditionalFormatting sqref="U69">
    <cfRule type="duplicateValues" dxfId="4767" priority="240"/>
  </conditionalFormatting>
  <conditionalFormatting sqref="U70">
    <cfRule type="duplicateValues" dxfId="4766" priority="239"/>
  </conditionalFormatting>
  <conditionalFormatting sqref="U71">
    <cfRule type="duplicateValues" dxfId="4765" priority="238"/>
  </conditionalFormatting>
  <conditionalFormatting sqref="U72">
    <cfRule type="duplicateValues" dxfId="4764" priority="237"/>
  </conditionalFormatting>
  <conditionalFormatting sqref="U73">
    <cfRule type="duplicateValues" dxfId="4763" priority="236"/>
  </conditionalFormatting>
  <conditionalFormatting sqref="U74">
    <cfRule type="duplicateValues" dxfId="4762" priority="235"/>
  </conditionalFormatting>
  <conditionalFormatting sqref="U75">
    <cfRule type="duplicateValues" dxfId="4761" priority="234"/>
  </conditionalFormatting>
  <conditionalFormatting sqref="U76">
    <cfRule type="duplicateValues" dxfId="4760" priority="233"/>
  </conditionalFormatting>
  <conditionalFormatting sqref="U77">
    <cfRule type="duplicateValues" dxfId="4759" priority="232"/>
  </conditionalFormatting>
  <conditionalFormatting sqref="U78">
    <cfRule type="duplicateValues" dxfId="4758" priority="231"/>
  </conditionalFormatting>
  <conditionalFormatting sqref="U79">
    <cfRule type="duplicateValues" dxfId="4757" priority="230"/>
  </conditionalFormatting>
  <conditionalFormatting sqref="U80">
    <cfRule type="duplicateValues" dxfId="4756" priority="229"/>
  </conditionalFormatting>
  <conditionalFormatting sqref="U81">
    <cfRule type="duplicateValues" dxfId="4755" priority="228"/>
  </conditionalFormatting>
  <conditionalFormatting sqref="U82">
    <cfRule type="duplicateValues" dxfId="4754" priority="227"/>
  </conditionalFormatting>
  <conditionalFormatting sqref="U83">
    <cfRule type="duplicateValues" dxfId="4753" priority="226"/>
  </conditionalFormatting>
  <conditionalFormatting sqref="U84">
    <cfRule type="duplicateValues" dxfId="4752" priority="225"/>
  </conditionalFormatting>
  <conditionalFormatting sqref="U85">
    <cfRule type="duplicateValues" dxfId="4751" priority="224"/>
  </conditionalFormatting>
  <conditionalFormatting sqref="U86">
    <cfRule type="duplicateValues" dxfId="4750" priority="223"/>
  </conditionalFormatting>
  <conditionalFormatting sqref="U87">
    <cfRule type="duplicateValues" dxfId="4749" priority="222"/>
  </conditionalFormatting>
  <conditionalFormatting sqref="U88">
    <cfRule type="duplicateValues" dxfId="4748" priority="221"/>
  </conditionalFormatting>
  <conditionalFormatting sqref="U89">
    <cfRule type="duplicateValues" dxfId="4747" priority="220"/>
  </conditionalFormatting>
  <conditionalFormatting sqref="U90">
    <cfRule type="duplicateValues" dxfId="4746" priority="219"/>
  </conditionalFormatting>
  <conditionalFormatting sqref="U91">
    <cfRule type="duplicateValues" dxfId="4745" priority="218"/>
  </conditionalFormatting>
  <conditionalFormatting sqref="U92">
    <cfRule type="duplicateValues" dxfId="4744" priority="217"/>
  </conditionalFormatting>
  <conditionalFormatting sqref="U93">
    <cfRule type="duplicateValues" dxfId="4743" priority="216"/>
  </conditionalFormatting>
  <conditionalFormatting sqref="U94">
    <cfRule type="duplicateValues" dxfId="4742" priority="215"/>
  </conditionalFormatting>
  <conditionalFormatting sqref="U95">
    <cfRule type="duplicateValues" dxfId="4741" priority="214"/>
  </conditionalFormatting>
  <conditionalFormatting sqref="U96">
    <cfRule type="duplicateValues" dxfId="4740" priority="213"/>
  </conditionalFormatting>
  <conditionalFormatting sqref="U97">
    <cfRule type="duplicateValues" dxfId="4739" priority="212"/>
  </conditionalFormatting>
  <conditionalFormatting sqref="U98">
    <cfRule type="duplicateValues" dxfId="4738" priority="211"/>
  </conditionalFormatting>
  <conditionalFormatting sqref="U99">
    <cfRule type="duplicateValues" dxfId="4737" priority="210"/>
  </conditionalFormatting>
  <conditionalFormatting sqref="U100">
    <cfRule type="duplicateValues" dxfId="4736" priority="209"/>
  </conditionalFormatting>
  <conditionalFormatting sqref="U101">
    <cfRule type="duplicateValues" dxfId="4735" priority="208"/>
  </conditionalFormatting>
  <conditionalFormatting sqref="U102">
    <cfRule type="duplicateValues" dxfId="4734" priority="207"/>
  </conditionalFormatting>
  <conditionalFormatting sqref="U103">
    <cfRule type="duplicateValues" dxfId="4733" priority="206"/>
  </conditionalFormatting>
  <conditionalFormatting sqref="U104">
    <cfRule type="duplicateValues" dxfId="4732" priority="205"/>
  </conditionalFormatting>
  <conditionalFormatting sqref="U105">
    <cfRule type="duplicateValues" dxfId="4731" priority="204"/>
  </conditionalFormatting>
  <conditionalFormatting sqref="U6:U105">
    <cfRule type="expression" dxfId="4730" priority="203">
      <formula>ISNA($N6)</formula>
    </cfRule>
  </conditionalFormatting>
  <conditionalFormatting sqref="V6">
    <cfRule type="duplicateValues" dxfId="4729" priority="202"/>
  </conditionalFormatting>
  <conditionalFormatting sqref="V7">
    <cfRule type="duplicateValues" dxfId="4728" priority="201"/>
  </conditionalFormatting>
  <conditionalFormatting sqref="V8">
    <cfRule type="duplicateValues" dxfId="4727" priority="200"/>
  </conditionalFormatting>
  <conditionalFormatting sqref="V9">
    <cfRule type="duplicateValues" dxfId="4726" priority="199"/>
  </conditionalFormatting>
  <conditionalFormatting sqref="V10">
    <cfRule type="duplicateValues" dxfId="4725" priority="198"/>
  </conditionalFormatting>
  <conditionalFormatting sqref="V11">
    <cfRule type="duplicateValues" dxfId="4724" priority="197"/>
  </conditionalFormatting>
  <conditionalFormatting sqref="V12">
    <cfRule type="duplicateValues" dxfId="4723" priority="196"/>
  </conditionalFormatting>
  <conditionalFormatting sqref="V13">
    <cfRule type="duplicateValues" dxfId="4722" priority="195"/>
  </conditionalFormatting>
  <conditionalFormatting sqref="V14">
    <cfRule type="duplicateValues" dxfId="4721" priority="194"/>
  </conditionalFormatting>
  <conditionalFormatting sqref="V15">
    <cfRule type="duplicateValues" dxfId="4720" priority="193"/>
  </conditionalFormatting>
  <conditionalFormatting sqref="V16">
    <cfRule type="duplicateValues" dxfId="4719" priority="192"/>
  </conditionalFormatting>
  <conditionalFormatting sqref="V17">
    <cfRule type="duplicateValues" dxfId="4718" priority="191"/>
  </conditionalFormatting>
  <conditionalFormatting sqref="V18">
    <cfRule type="duplicateValues" dxfId="4717" priority="190"/>
  </conditionalFormatting>
  <conditionalFormatting sqref="V19">
    <cfRule type="duplicateValues" dxfId="4716" priority="189"/>
  </conditionalFormatting>
  <conditionalFormatting sqref="V20">
    <cfRule type="duplicateValues" dxfId="4715" priority="188"/>
  </conditionalFormatting>
  <conditionalFormatting sqref="V21">
    <cfRule type="duplicateValues" dxfId="4714" priority="187"/>
  </conditionalFormatting>
  <conditionalFormatting sqref="V22">
    <cfRule type="duplicateValues" dxfId="4713" priority="186"/>
  </conditionalFormatting>
  <conditionalFormatting sqref="V23">
    <cfRule type="duplicateValues" dxfId="4712" priority="185"/>
  </conditionalFormatting>
  <conditionalFormatting sqref="V24">
    <cfRule type="duplicateValues" dxfId="4711" priority="184"/>
  </conditionalFormatting>
  <conditionalFormatting sqref="V25">
    <cfRule type="duplicateValues" dxfId="4710" priority="183"/>
  </conditionalFormatting>
  <conditionalFormatting sqref="V26">
    <cfRule type="duplicateValues" dxfId="4709" priority="182"/>
  </conditionalFormatting>
  <conditionalFormatting sqref="V27">
    <cfRule type="duplicateValues" dxfId="4708" priority="181"/>
  </conditionalFormatting>
  <conditionalFormatting sqref="V28">
    <cfRule type="duplicateValues" dxfId="4707" priority="180"/>
  </conditionalFormatting>
  <conditionalFormatting sqref="V29">
    <cfRule type="duplicateValues" dxfId="4706" priority="179"/>
  </conditionalFormatting>
  <conditionalFormatting sqref="V30">
    <cfRule type="duplicateValues" dxfId="4705" priority="178"/>
  </conditionalFormatting>
  <conditionalFormatting sqref="V31">
    <cfRule type="duplicateValues" dxfId="4704" priority="177"/>
  </conditionalFormatting>
  <conditionalFormatting sqref="V32">
    <cfRule type="duplicateValues" dxfId="4703" priority="176"/>
  </conditionalFormatting>
  <conditionalFormatting sqref="V33">
    <cfRule type="duplicateValues" dxfId="4702" priority="175"/>
  </conditionalFormatting>
  <conditionalFormatting sqref="V34">
    <cfRule type="duplicateValues" dxfId="4701" priority="174"/>
  </conditionalFormatting>
  <conditionalFormatting sqref="V35">
    <cfRule type="duplicateValues" dxfId="4700" priority="173"/>
  </conditionalFormatting>
  <conditionalFormatting sqref="V36">
    <cfRule type="duplicateValues" dxfId="4699" priority="172"/>
  </conditionalFormatting>
  <conditionalFormatting sqref="V37">
    <cfRule type="duplicateValues" dxfId="4698" priority="171"/>
  </conditionalFormatting>
  <conditionalFormatting sqref="V38">
    <cfRule type="duplicateValues" dxfId="4697" priority="170"/>
  </conditionalFormatting>
  <conditionalFormatting sqref="V39">
    <cfRule type="duplicateValues" dxfId="4696" priority="169"/>
  </conditionalFormatting>
  <conditionalFormatting sqref="V40">
    <cfRule type="duplicateValues" dxfId="4695" priority="168"/>
  </conditionalFormatting>
  <conditionalFormatting sqref="V41">
    <cfRule type="duplicateValues" dxfId="4694" priority="167"/>
  </conditionalFormatting>
  <conditionalFormatting sqref="V42">
    <cfRule type="duplicateValues" dxfId="4693" priority="166"/>
  </conditionalFormatting>
  <conditionalFormatting sqref="V43">
    <cfRule type="duplicateValues" dxfId="4692" priority="165"/>
  </conditionalFormatting>
  <conditionalFormatting sqref="V44">
    <cfRule type="duplicateValues" dxfId="4691" priority="164"/>
  </conditionalFormatting>
  <conditionalFormatting sqref="V45">
    <cfRule type="duplicateValues" dxfId="4690" priority="163"/>
  </conditionalFormatting>
  <conditionalFormatting sqref="V46">
    <cfRule type="duplicateValues" dxfId="4689" priority="162"/>
  </conditionalFormatting>
  <conditionalFormatting sqref="V47">
    <cfRule type="duplicateValues" dxfId="4688" priority="161"/>
  </conditionalFormatting>
  <conditionalFormatting sqref="V48">
    <cfRule type="duplicateValues" dxfId="4687" priority="160"/>
  </conditionalFormatting>
  <conditionalFormatting sqref="V49">
    <cfRule type="duplicateValues" dxfId="4686" priority="159"/>
  </conditionalFormatting>
  <conditionalFormatting sqref="V50">
    <cfRule type="duplicateValues" dxfId="4685" priority="158"/>
  </conditionalFormatting>
  <conditionalFormatting sqref="V51">
    <cfRule type="duplicateValues" dxfId="4684" priority="157"/>
  </conditionalFormatting>
  <conditionalFormatting sqref="V52">
    <cfRule type="duplicateValues" dxfId="4683" priority="156"/>
  </conditionalFormatting>
  <conditionalFormatting sqref="V53">
    <cfRule type="duplicateValues" dxfId="4682" priority="155"/>
  </conditionalFormatting>
  <conditionalFormatting sqref="V54">
    <cfRule type="duplicateValues" dxfId="4681" priority="154"/>
  </conditionalFormatting>
  <conditionalFormatting sqref="V55">
    <cfRule type="duplicateValues" dxfId="4680" priority="153"/>
  </conditionalFormatting>
  <conditionalFormatting sqref="V56">
    <cfRule type="duplicateValues" dxfId="4679" priority="152"/>
  </conditionalFormatting>
  <conditionalFormatting sqref="V57">
    <cfRule type="duplicateValues" dxfId="4678" priority="151"/>
  </conditionalFormatting>
  <conditionalFormatting sqref="V58">
    <cfRule type="duplicateValues" dxfId="4677" priority="150"/>
  </conditionalFormatting>
  <conditionalFormatting sqref="V59">
    <cfRule type="duplicateValues" dxfId="4676" priority="149"/>
  </conditionalFormatting>
  <conditionalFormatting sqref="V60">
    <cfRule type="duplicateValues" dxfId="4675" priority="148"/>
  </conditionalFormatting>
  <conditionalFormatting sqref="V61">
    <cfRule type="duplicateValues" dxfId="4674" priority="147"/>
  </conditionalFormatting>
  <conditionalFormatting sqref="V62">
    <cfRule type="duplicateValues" dxfId="4673" priority="146"/>
  </conditionalFormatting>
  <conditionalFormatting sqref="V63">
    <cfRule type="duplicateValues" dxfId="4672" priority="145"/>
  </conditionalFormatting>
  <conditionalFormatting sqref="V64">
    <cfRule type="duplicateValues" dxfId="4671" priority="144"/>
  </conditionalFormatting>
  <conditionalFormatting sqref="V65">
    <cfRule type="duplicateValues" dxfId="4670" priority="143"/>
  </conditionalFormatting>
  <conditionalFormatting sqref="V66">
    <cfRule type="duplicateValues" dxfId="4669" priority="142"/>
  </conditionalFormatting>
  <conditionalFormatting sqref="V67">
    <cfRule type="duplicateValues" dxfId="4668" priority="141"/>
  </conditionalFormatting>
  <conditionalFormatting sqref="V68">
    <cfRule type="duplicateValues" dxfId="4667" priority="140"/>
  </conditionalFormatting>
  <conditionalFormatting sqref="V69">
    <cfRule type="duplicateValues" dxfId="4666" priority="139"/>
  </conditionalFormatting>
  <conditionalFormatting sqref="V70">
    <cfRule type="duplicateValues" dxfId="4665" priority="138"/>
  </conditionalFormatting>
  <conditionalFormatting sqref="V71">
    <cfRule type="duplicateValues" dxfId="4664" priority="137"/>
  </conditionalFormatting>
  <conditionalFormatting sqref="V72">
    <cfRule type="duplicateValues" dxfId="4663" priority="136"/>
  </conditionalFormatting>
  <conditionalFormatting sqref="V73">
    <cfRule type="duplicateValues" dxfId="4662" priority="135"/>
  </conditionalFormatting>
  <conditionalFormatting sqref="V74">
    <cfRule type="duplicateValues" dxfId="4661" priority="134"/>
  </conditionalFormatting>
  <conditionalFormatting sqref="V75">
    <cfRule type="duplicateValues" dxfId="4660" priority="133"/>
  </conditionalFormatting>
  <conditionalFormatting sqref="V76">
    <cfRule type="duplicateValues" dxfId="4659" priority="132"/>
  </conditionalFormatting>
  <conditionalFormatting sqref="V77">
    <cfRule type="duplicateValues" dxfId="4658" priority="131"/>
  </conditionalFormatting>
  <conditionalFormatting sqref="V78">
    <cfRule type="duplicateValues" dxfId="4657" priority="130"/>
  </conditionalFormatting>
  <conditionalFormatting sqref="V79">
    <cfRule type="duplicateValues" dxfId="4656" priority="129"/>
  </conditionalFormatting>
  <conditionalFormatting sqref="V80">
    <cfRule type="duplicateValues" dxfId="4655" priority="128"/>
  </conditionalFormatting>
  <conditionalFormatting sqref="V81">
    <cfRule type="duplicateValues" dxfId="4654" priority="127"/>
  </conditionalFormatting>
  <conditionalFormatting sqref="V82">
    <cfRule type="duplicateValues" dxfId="4653" priority="126"/>
  </conditionalFormatting>
  <conditionalFormatting sqref="V83">
    <cfRule type="duplicateValues" dxfId="4652" priority="125"/>
  </conditionalFormatting>
  <conditionalFormatting sqref="V84">
    <cfRule type="duplicateValues" dxfId="4651" priority="124"/>
  </conditionalFormatting>
  <conditionalFormatting sqref="V85">
    <cfRule type="duplicateValues" dxfId="4650" priority="123"/>
  </conditionalFormatting>
  <conditionalFormatting sqref="V86">
    <cfRule type="duplicateValues" dxfId="4649" priority="122"/>
  </conditionalFormatting>
  <conditionalFormatting sqref="V87">
    <cfRule type="duplicateValues" dxfId="4648" priority="121"/>
  </conditionalFormatting>
  <conditionalFormatting sqref="V88">
    <cfRule type="duplicateValues" dxfId="4647" priority="120"/>
  </conditionalFormatting>
  <conditionalFormatting sqref="V89">
    <cfRule type="duplicateValues" dxfId="4646" priority="119"/>
  </conditionalFormatting>
  <conditionalFormatting sqref="V90">
    <cfRule type="duplicateValues" dxfId="4645" priority="118"/>
  </conditionalFormatting>
  <conditionalFormatting sqref="V91">
    <cfRule type="duplicateValues" dxfId="4644" priority="117"/>
  </conditionalFormatting>
  <conditionalFormatting sqref="V92">
    <cfRule type="duplicateValues" dxfId="4643" priority="116"/>
  </conditionalFormatting>
  <conditionalFormatting sqref="V93">
    <cfRule type="duplicateValues" dxfId="4642" priority="115"/>
  </conditionalFormatting>
  <conditionalFormatting sqref="V94">
    <cfRule type="duplicateValues" dxfId="4641" priority="114"/>
  </conditionalFormatting>
  <conditionalFormatting sqref="V95">
    <cfRule type="duplicateValues" dxfId="4640" priority="113"/>
  </conditionalFormatting>
  <conditionalFormatting sqref="V96">
    <cfRule type="duplicateValues" dxfId="4639" priority="112"/>
  </conditionalFormatting>
  <conditionalFormatting sqref="V97">
    <cfRule type="duplicateValues" dxfId="4638" priority="111"/>
  </conditionalFormatting>
  <conditionalFormatting sqref="V98">
    <cfRule type="duplicateValues" dxfId="4637" priority="110"/>
  </conditionalFormatting>
  <conditionalFormatting sqref="V99">
    <cfRule type="duplicateValues" dxfId="4636" priority="109"/>
  </conditionalFormatting>
  <conditionalFormatting sqref="V100">
    <cfRule type="duplicateValues" dxfId="4635" priority="108"/>
  </conditionalFormatting>
  <conditionalFormatting sqref="V101">
    <cfRule type="duplicateValues" dxfId="4634" priority="107"/>
  </conditionalFormatting>
  <conditionalFormatting sqref="V102">
    <cfRule type="duplicateValues" dxfId="4633" priority="106"/>
  </conditionalFormatting>
  <conditionalFormatting sqref="V103">
    <cfRule type="duplicateValues" dxfId="4632" priority="105"/>
  </conditionalFormatting>
  <conditionalFormatting sqref="V104">
    <cfRule type="duplicateValues" dxfId="4631" priority="104"/>
  </conditionalFormatting>
  <conditionalFormatting sqref="V105">
    <cfRule type="duplicateValues" dxfId="4630" priority="103"/>
  </conditionalFormatting>
  <conditionalFormatting sqref="V6:V105">
    <cfRule type="expression" dxfId="4629" priority="102">
      <formula>ISNA($N6)</formula>
    </cfRule>
  </conditionalFormatting>
  <conditionalFormatting sqref="W6">
    <cfRule type="duplicateValues" dxfId="4628" priority="101"/>
  </conditionalFormatting>
  <conditionalFormatting sqref="W7">
    <cfRule type="duplicateValues" dxfId="4627" priority="100"/>
  </conditionalFormatting>
  <conditionalFormatting sqref="W8">
    <cfRule type="duplicateValues" dxfId="4626" priority="99"/>
  </conditionalFormatting>
  <conditionalFormatting sqref="W9">
    <cfRule type="duplicateValues" dxfId="4625" priority="98"/>
  </conditionalFormatting>
  <conditionalFormatting sqref="W10">
    <cfRule type="duplicateValues" dxfId="4624" priority="97"/>
  </conditionalFormatting>
  <conditionalFormatting sqref="W11">
    <cfRule type="duplicateValues" dxfId="4623" priority="96"/>
  </conditionalFormatting>
  <conditionalFormatting sqref="W12">
    <cfRule type="duplicateValues" dxfId="4622" priority="95"/>
  </conditionalFormatting>
  <conditionalFormatting sqref="W13">
    <cfRule type="duplicateValues" dxfId="4621" priority="94"/>
  </conditionalFormatting>
  <conditionalFormatting sqref="W14">
    <cfRule type="duplicateValues" dxfId="4620" priority="93"/>
  </conditionalFormatting>
  <conditionalFormatting sqref="W15">
    <cfRule type="duplicateValues" dxfId="4619" priority="92"/>
  </conditionalFormatting>
  <conditionalFormatting sqref="W16">
    <cfRule type="duplicateValues" dxfId="4618" priority="91"/>
  </conditionalFormatting>
  <conditionalFormatting sqref="W17">
    <cfRule type="duplicateValues" dxfId="4617" priority="90"/>
  </conditionalFormatting>
  <conditionalFormatting sqref="W18">
    <cfRule type="duplicateValues" dxfId="4616" priority="89"/>
  </conditionalFormatting>
  <conditionalFormatting sqref="W19">
    <cfRule type="duplicateValues" dxfId="4615" priority="88"/>
  </conditionalFormatting>
  <conditionalFormatting sqref="W20">
    <cfRule type="duplicateValues" dxfId="4614" priority="87"/>
  </conditionalFormatting>
  <conditionalFormatting sqref="W21">
    <cfRule type="duplicateValues" dxfId="4613" priority="86"/>
  </conditionalFormatting>
  <conditionalFormatting sqref="W22">
    <cfRule type="duplicateValues" dxfId="4612" priority="85"/>
  </conditionalFormatting>
  <conditionalFormatting sqref="W23">
    <cfRule type="duplicateValues" dxfId="4611" priority="84"/>
  </conditionalFormatting>
  <conditionalFormatting sqref="W24">
    <cfRule type="duplicateValues" dxfId="4610" priority="83"/>
  </conditionalFormatting>
  <conditionalFormatting sqref="W25">
    <cfRule type="duplicateValues" dxfId="4609" priority="82"/>
  </conditionalFormatting>
  <conditionalFormatting sqref="W26">
    <cfRule type="duplicateValues" dxfId="4608" priority="81"/>
  </conditionalFormatting>
  <conditionalFormatting sqref="W27">
    <cfRule type="duplicateValues" dxfId="4607" priority="80"/>
  </conditionalFormatting>
  <conditionalFormatting sqref="W28">
    <cfRule type="duplicateValues" dxfId="4606" priority="79"/>
  </conditionalFormatting>
  <conditionalFormatting sqref="W29">
    <cfRule type="duplicateValues" dxfId="4605" priority="78"/>
  </conditionalFormatting>
  <conditionalFormatting sqref="W30">
    <cfRule type="duplicateValues" dxfId="4604" priority="77"/>
  </conditionalFormatting>
  <conditionalFormatting sqref="W31">
    <cfRule type="duplicateValues" dxfId="4603" priority="76"/>
  </conditionalFormatting>
  <conditionalFormatting sqref="W32">
    <cfRule type="duplicateValues" dxfId="4602" priority="75"/>
  </conditionalFormatting>
  <conditionalFormatting sqref="W33">
    <cfRule type="duplicateValues" dxfId="4601" priority="74"/>
  </conditionalFormatting>
  <conditionalFormatting sqref="W34">
    <cfRule type="duplicateValues" dxfId="4600" priority="73"/>
  </conditionalFormatting>
  <conditionalFormatting sqref="W35">
    <cfRule type="duplicateValues" dxfId="4599" priority="72"/>
  </conditionalFormatting>
  <conditionalFormatting sqref="W36">
    <cfRule type="duplicateValues" dxfId="4598" priority="71"/>
  </conditionalFormatting>
  <conditionalFormatting sqref="W37">
    <cfRule type="duplicateValues" dxfId="4597" priority="70"/>
  </conditionalFormatting>
  <conditionalFormatting sqref="W38">
    <cfRule type="duplicateValues" dxfId="4596" priority="69"/>
  </conditionalFormatting>
  <conditionalFormatting sqref="W39">
    <cfRule type="duplicateValues" dxfId="4595" priority="68"/>
  </conditionalFormatting>
  <conditionalFormatting sqref="W40">
    <cfRule type="duplicateValues" dxfId="4594" priority="67"/>
  </conditionalFormatting>
  <conditionalFormatting sqref="W41">
    <cfRule type="duplicateValues" dxfId="4593" priority="66"/>
  </conditionalFormatting>
  <conditionalFormatting sqref="W42">
    <cfRule type="duplicateValues" dxfId="4592" priority="65"/>
  </conditionalFormatting>
  <conditionalFormatting sqref="W43">
    <cfRule type="duplicateValues" dxfId="4591" priority="64"/>
  </conditionalFormatting>
  <conditionalFormatting sqref="W44">
    <cfRule type="duplicateValues" dxfId="4590" priority="63"/>
  </conditionalFormatting>
  <conditionalFormatting sqref="W45">
    <cfRule type="duplicateValues" dxfId="4589" priority="62"/>
  </conditionalFormatting>
  <conditionalFormatting sqref="W46">
    <cfRule type="duplicateValues" dxfId="4588" priority="61"/>
  </conditionalFormatting>
  <conditionalFormatting sqref="W47">
    <cfRule type="duplicateValues" dxfId="4587" priority="60"/>
  </conditionalFormatting>
  <conditionalFormatting sqref="W48">
    <cfRule type="duplicateValues" dxfId="4586" priority="59"/>
  </conditionalFormatting>
  <conditionalFormatting sqref="W49">
    <cfRule type="duplicateValues" dxfId="4585" priority="58"/>
  </conditionalFormatting>
  <conditionalFormatting sqref="W50">
    <cfRule type="duplicateValues" dxfId="4584" priority="57"/>
  </conditionalFormatting>
  <conditionalFormatting sqref="W51">
    <cfRule type="duplicateValues" dxfId="4583" priority="56"/>
  </conditionalFormatting>
  <conditionalFormatting sqref="W52">
    <cfRule type="duplicateValues" dxfId="4582" priority="55"/>
  </conditionalFormatting>
  <conditionalFormatting sqref="W53">
    <cfRule type="duplicateValues" dxfId="4581" priority="54"/>
  </conditionalFormatting>
  <conditionalFormatting sqref="W54">
    <cfRule type="duplicateValues" dxfId="4580" priority="53"/>
  </conditionalFormatting>
  <conditionalFormatting sqref="W55">
    <cfRule type="duplicateValues" dxfId="4579" priority="52"/>
  </conditionalFormatting>
  <conditionalFormatting sqref="W56">
    <cfRule type="duplicateValues" dxfId="4578" priority="51"/>
  </conditionalFormatting>
  <conditionalFormatting sqref="W57">
    <cfRule type="duplicateValues" dxfId="4577" priority="50"/>
  </conditionalFormatting>
  <conditionalFormatting sqref="W58">
    <cfRule type="duplicateValues" dxfId="4576" priority="49"/>
  </conditionalFormatting>
  <conditionalFormatting sqref="W59">
    <cfRule type="duplicateValues" dxfId="4575" priority="48"/>
  </conditionalFormatting>
  <conditionalFormatting sqref="W60">
    <cfRule type="duplicateValues" dxfId="4574" priority="47"/>
  </conditionalFormatting>
  <conditionalFormatting sqref="W61">
    <cfRule type="duplicateValues" dxfId="4573" priority="46"/>
  </conditionalFormatting>
  <conditionalFormatting sqref="W62">
    <cfRule type="duplicateValues" dxfId="4572" priority="45"/>
  </conditionalFormatting>
  <conditionalFormatting sqref="W63">
    <cfRule type="duplicateValues" dxfId="4571" priority="44"/>
  </conditionalFormatting>
  <conditionalFormatting sqref="W64">
    <cfRule type="duplicateValues" dxfId="4570" priority="43"/>
  </conditionalFormatting>
  <conditionalFormatting sqref="W65">
    <cfRule type="duplicateValues" dxfId="4569" priority="42"/>
  </conditionalFormatting>
  <conditionalFormatting sqref="W66">
    <cfRule type="duplicateValues" dxfId="4568" priority="41"/>
  </conditionalFormatting>
  <conditionalFormatting sqref="W67">
    <cfRule type="duplicateValues" dxfId="4567" priority="40"/>
  </conditionalFormatting>
  <conditionalFormatting sqref="W68">
    <cfRule type="duplicateValues" dxfId="4566" priority="39"/>
  </conditionalFormatting>
  <conditionalFormatting sqref="W69">
    <cfRule type="duplicateValues" dxfId="4565" priority="38"/>
  </conditionalFormatting>
  <conditionalFormatting sqref="W70">
    <cfRule type="duplicateValues" dxfId="4564" priority="37"/>
  </conditionalFormatting>
  <conditionalFormatting sqref="W71">
    <cfRule type="duplicateValues" dxfId="4563" priority="36"/>
  </conditionalFormatting>
  <conditionalFormatting sqref="W72">
    <cfRule type="duplicateValues" dxfId="4562" priority="35"/>
  </conditionalFormatting>
  <conditionalFormatting sqref="W73">
    <cfRule type="duplicateValues" dxfId="4561" priority="34"/>
  </conditionalFormatting>
  <conditionalFormatting sqref="W74">
    <cfRule type="duplicateValues" dxfId="4560" priority="33"/>
  </conditionalFormatting>
  <conditionalFormatting sqref="W75">
    <cfRule type="duplicateValues" dxfId="4559" priority="32"/>
  </conditionalFormatting>
  <conditionalFormatting sqref="W76">
    <cfRule type="duplicateValues" dxfId="4558" priority="31"/>
  </conditionalFormatting>
  <conditionalFormatting sqref="W77">
    <cfRule type="duplicateValues" dxfId="4557" priority="30"/>
  </conditionalFormatting>
  <conditionalFormatting sqref="W78">
    <cfRule type="duplicateValues" dxfId="4556" priority="29"/>
  </conditionalFormatting>
  <conditionalFormatting sqref="W79">
    <cfRule type="duplicateValues" dxfId="4555" priority="28"/>
  </conditionalFormatting>
  <conditionalFormatting sqref="W80">
    <cfRule type="duplicateValues" dxfId="4554" priority="27"/>
  </conditionalFormatting>
  <conditionalFormatting sqref="W81">
    <cfRule type="duplicateValues" dxfId="4553" priority="26"/>
  </conditionalFormatting>
  <conditionalFormatting sqref="W82">
    <cfRule type="duplicateValues" dxfId="4552" priority="25"/>
  </conditionalFormatting>
  <conditionalFormatting sqref="W83">
    <cfRule type="duplicateValues" dxfId="4551" priority="24"/>
  </conditionalFormatting>
  <conditionalFormatting sqref="W84">
    <cfRule type="duplicateValues" dxfId="4550" priority="23"/>
  </conditionalFormatting>
  <conditionalFormatting sqref="W85">
    <cfRule type="duplicateValues" dxfId="4549" priority="22"/>
  </conditionalFormatting>
  <conditionalFormatting sqref="W86">
    <cfRule type="duplicateValues" dxfId="4548" priority="21"/>
  </conditionalFormatting>
  <conditionalFormatting sqref="W87">
    <cfRule type="duplicateValues" dxfId="4547" priority="20"/>
  </conditionalFormatting>
  <conditionalFormatting sqref="W88">
    <cfRule type="duplicateValues" dxfId="4546" priority="19"/>
  </conditionalFormatting>
  <conditionalFormatting sqref="W89">
    <cfRule type="duplicateValues" dxfId="4545" priority="18"/>
  </conditionalFormatting>
  <conditionalFormatting sqref="W90">
    <cfRule type="duplicateValues" dxfId="4544" priority="17"/>
  </conditionalFormatting>
  <conditionalFormatting sqref="W91">
    <cfRule type="duplicateValues" dxfId="4543" priority="16"/>
  </conditionalFormatting>
  <conditionalFormatting sqref="W92">
    <cfRule type="duplicateValues" dxfId="4542" priority="15"/>
  </conditionalFormatting>
  <conditionalFormatting sqref="W93">
    <cfRule type="duplicateValues" dxfId="4541" priority="14"/>
  </conditionalFormatting>
  <conditionalFormatting sqref="W94">
    <cfRule type="duplicateValues" dxfId="4540" priority="13"/>
  </conditionalFormatting>
  <conditionalFormatting sqref="W95">
    <cfRule type="duplicateValues" dxfId="4539" priority="12"/>
  </conditionalFormatting>
  <conditionalFormatting sqref="W96">
    <cfRule type="duplicateValues" dxfId="4538" priority="11"/>
  </conditionalFormatting>
  <conditionalFormatting sqref="W97">
    <cfRule type="duplicateValues" dxfId="4537" priority="10"/>
  </conditionalFormatting>
  <conditionalFormatting sqref="W98">
    <cfRule type="duplicateValues" dxfId="4536" priority="9"/>
  </conditionalFormatting>
  <conditionalFormatting sqref="W99">
    <cfRule type="duplicateValues" dxfId="4535" priority="8"/>
  </conditionalFormatting>
  <conditionalFormatting sqref="W100">
    <cfRule type="duplicateValues" dxfId="4534" priority="7"/>
  </conditionalFormatting>
  <conditionalFormatting sqref="W101">
    <cfRule type="duplicateValues" dxfId="4533" priority="6"/>
  </conditionalFormatting>
  <conditionalFormatting sqref="W102">
    <cfRule type="duplicateValues" dxfId="4532" priority="5"/>
  </conditionalFormatting>
  <conditionalFormatting sqref="W103">
    <cfRule type="duplicateValues" dxfId="4531" priority="4"/>
  </conditionalFormatting>
  <conditionalFormatting sqref="W104">
    <cfRule type="duplicateValues" dxfId="4530" priority="3"/>
  </conditionalFormatting>
  <conditionalFormatting sqref="W105">
    <cfRule type="duplicateValues" dxfId="4529" priority="2"/>
  </conditionalFormatting>
  <conditionalFormatting sqref="W6:W105">
    <cfRule type="expression" dxfId="4528" priority="1">
      <formula>ISNA($N6)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workbookViewId="0">
      <selection activeCell="B6" sqref="B6:K105"/>
    </sheetView>
  </sheetViews>
  <sheetFormatPr defaultRowHeight="15" x14ac:dyDescent="0.25"/>
  <cols>
    <col min="1" max="1" width="14.5703125" style="8" bestFit="1" customWidth="1"/>
    <col min="2" max="2" width="9.140625" style="2" customWidth="1"/>
    <col min="3" max="12" width="9.140625" style="2"/>
    <col min="13" max="13" width="18.28515625" style="2" customWidth="1"/>
    <col min="14" max="14" width="9.140625" style="3"/>
    <col min="15" max="15" width="9.140625" style="4"/>
    <col min="16" max="16" width="9.140625" style="2"/>
    <col min="17" max="17" width="16.5703125" style="2" bestFit="1" customWidth="1"/>
    <col min="18" max="16384" width="9.140625" style="2"/>
  </cols>
  <sheetData>
    <row r="1" spans="1:23" x14ac:dyDescent="0.25">
      <c r="A1" s="31" t="s">
        <v>0</v>
      </c>
      <c r="B1" s="65" t="s">
        <v>57</v>
      </c>
      <c r="C1" s="65" t="s">
        <v>57</v>
      </c>
      <c r="D1" s="65" t="s">
        <v>57</v>
      </c>
      <c r="E1" s="32" t="s">
        <v>4</v>
      </c>
      <c r="F1" s="62"/>
      <c r="G1" s="65" t="s">
        <v>61</v>
      </c>
      <c r="H1" s="65" t="s">
        <v>61</v>
      </c>
      <c r="I1" s="32" t="s">
        <v>2</v>
      </c>
      <c r="J1" s="65" t="s">
        <v>59</v>
      </c>
      <c r="K1" s="66" t="s">
        <v>59</v>
      </c>
    </row>
    <row r="2" spans="1:23" ht="15.75" thickBot="1" x14ac:dyDescent="0.3">
      <c r="A2" s="33" t="s">
        <v>1</v>
      </c>
      <c r="B2" s="67" t="s">
        <v>58</v>
      </c>
      <c r="C2" s="67" t="s">
        <v>58</v>
      </c>
      <c r="D2" s="67" t="s">
        <v>58</v>
      </c>
      <c r="E2" s="34" t="s">
        <v>3</v>
      </c>
      <c r="F2" s="63"/>
      <c r="G2" s="67" t="s">
        <v>62</v>
      </c>
      <c r="H2" s="67" t="s">
        <v>62</v>
      </c>
      <c r="I2" s="34" t="s">
        <v>24</v>
      </c>
      <c r="J2" s="67" t="s">
        <v>60</v>
      </c>
      <c r="K2" s="68" t="s">
        <v>60</v>
      </c>
      <c r="M2" s="5"/>
    </row>
    <row r="3" spans="1:23" x14ac:dyDescent="0.25">
      <c r="A3" s="6"/>
    </row>
    <row r="4" spans="1:23" ht="15.75" thickBot="1" x14ac:dyDescent="0.3">
      <c r="A4" s="2"/>
      <c r="B4" s="125" t="s">
        <v>22</v>
      </c>
      <c r="C4" s="125"/>
      <c r="D4" s="125"/>
      <c r="E4" s="125"/>
      <c r="F4" s="125"/>
      <c r="G4" s="125"/>
      <c r="H4" s="125"/>
      <c r="I4" s="125"/>
      <c r="J4" s="125"/>
      <c r="K4" s="125"/>
    </row>
    <row r="5" spans="1:23" s="6" customFormat="1" ht="15.75" thickBot="1" x14ac:dyDescent="0.3">
      <c r="A5" s="6" t="s">
        <v>23</v>
      </c>
      <c r="B5" s="9" t="s">
        <v>63</v>
      </c>
      <c r="C5" s="1" t="s">
        <v>64</v>
      </c>
      <c r="D5" s="1" t="s">
        <v>65</v>
      </c>
      <c r="E5" s="1" t="s">
        <v>66</v>
      </c>
      <c r="F5" s="1" t="s">
        <v>67</v>
      </c>
      <c r="G5" s="1" t="s">
        <v>68</v>
      </c>
      <c r="H5" s="1" t="s">
        <v>69</v>
      </c>
      <c r="I5" s="1" t="s">
        <v>70</v>
      </c>
      <c r="J5" s="1" t="s">
        <v>71</v>
      </c>
      <c r="K5" s="10" t="s">
        <v>72</v>
      </c>
      <c r="M5" s="14" t="s">
        <v>16</v>
      </c>
      <c r="N5" s="15" t="s">
        <v>17</v>
      </c>
      <c r="O5" s="7"/>
      <c r="Q5" s="6" t="s">
        <v>18</v>
      </c>
      <c r="R5" s="28" t="s">
        <v>19</v>
      </c>
      <c r="S5" s="10" t="s">
        <v>20</v>
      </c>
      <c r="U5" s="6" t="s">
        <v>29</v>
      </c>
      <c r="V5" s="6" t="s">
        <v>28</v>
      </c>
      <c r="W5" s="6" t="s">
        <v>30</v>
      </c>
    </row>
    <row r="6" spans="1:23" x14ac:dyDescent="0.25">
      <c r="A6" s="11" t="s">
        <v>63</v>
      </c>
      <c r="B6" s="41">
        <v>1.0432191222774903</v>
      </c>
      <c r="C6" s="42">
        <v>1.0117419747892604</v>
      </c>
      <c r="D6" s="42">
        <v>0.86189645251899183</v>
      </c>
      <c r="E6" s="42">
        <v>0.68747603749291653</v>
      </c>
      <c r="F6" s="42">
        <v>0.91126476110580878</v>
      </c>
      <c r="G6" s="42">
        <v>1.0360354657743345</v>
      </c>
      <c r="H6" s="42">
        <v>1.1015356111916101</v>
      </c>
      <c r="I6" s="42">
        <v>1.1137729512607488</v>
      </c>
      <c r="J6" s="42">
        <v>1.0762477184310224</v>
      </c>
      <c r="K6" s="43">
        <v>0.87799142870090796</v>
      </c>
      <c r="M6" s="16" t="str">
        <f t="shared" ref="M6:M69" si="0">INDEX($B$5:$K$5,MATCH(MIN($B6:$K6),$B6:$K6,0))</f>
        <v>NO</v>
      </c>
      <c r="N6" s="20" t="b">
        <f t="shared" ref="N6:N69" si="1">$M6 = $A6</f>
        <v>0</v>
      </c>
      <c r="Q6" s="22" t="s">
        <v>7</v>
      </c>
      <c r="R6" s="25">
        <f>IF(ISERR($O$15)," ",$O$15)</f>
        <v>0</v>
      </c>
      <c r="S6" s="20">
        <f>(10 - COUNTIF($N6:$N15,"#N/A"))</f>
        <v>10</v>
      </c>
      <c r="U6" s="16" t="str">
        <f t="shared" ref="U6:U69" si="2">INDEX($B$5:$K$5,MATCH(MIN($B6:$K6),$B6:$K6,0))</f>
        <v>NO</v>
      </c>
      <c r="V6" s="16">
        <f>MIN(B6:K6)</f>
        <v>0.68747603749291653</v>
      </c>
      <c r="W6" s="16">
        <f>SMALL(B6:K6,2)-V6</f>
        <v>0.1744204150260753</v>
      </c>
    </row>
    <row r="7" spans="1:23" x14ac:dyDescent="0.25">
      <c r="A7" s="12" t="s">
        <v>63</v>
      </c>
      <c r="B7" s="44">
        <v>1.8340074288062336</v>
      </c>
      <c r="C7" s="45">
        <v>1.1299603001917142</v>
      </c>
      <c r="D7" s="45">
        <v>0.88704094699479097</v>
      </c>
      <c r="E7" s="45">
        <v>0.78279158081779476</v>
      </c>
      <c r="F7" s="45">
        <v>0.74688592180753033</v>
      </c>
      <c r="G7" s="45">
        <v>0.68554835501104239</v>
      </c>
      <c r="H7" s="45">
        <v>0.62869914977621644</v>
      </c>
      <c r="I7" s="45">
        <v>0.86819508232756648</v>
      </c>
      <c r="J7" s="45">
        <v>0.72520977638183381</v>
      </c>
      <c r="K7" s="46">
        <v>0.77062416759375729</v>
      </c>
      <c r="M7" s="18" t="str">
        <f t="shared" si="0"/>
        <v>CANCEL</v>
      </c>
      <c r="N7" s="17" t="b">
        <f t="shared" si="1"/>
        <v>0</v>
      </c>
      <c r="Q7" s="23" t="s">
        <v>6</v>
      </c>
      <c r="R7" s="26">
        <f>IF(ISERR($O$25)," ",$O$25)</f>
        <v>0.4</v>
      </c>
      <c r="S7" s="17">
        <f>(10 - COUNTIF($N16:$N25,"#N/A"))</f>
        <v>10</v>
      </c>
      <c r="U7" s="18" t="str">
        <f t="shared" si="2"/>
        <v>CANCEL</v>
      </c>
      <c r="V7" s="18">
        <f t="shared" ref="V7:V70" si="3">MIN(B7:K7)</f>
        <v>0.62869914977621644</v>
      </c>
      <c r="W7" s="18">
        <f t="shared" ref="W7:W70" si="4">SMALL(B7:K7,2)-V7</f>
        <v>5.684920523482595E-2</v>
      </c>
    </row>
    <row r="8" spans="1:23" x14ac:dyDescent="0.25">
      <c r="A8" s="12" t="s">
        <v>63</v>
      </c>
      <c r="B8" s="44">
        <v>1.5136074222589655</v>
      </c>
      <c r="C8" s="45">
        <v>0.67013772317419584</v>
      </c>
      <c r="D8" s="45">
        <v>0.92629837382958702</v>
      </c>
      <c r="E8" s="45">
        <v>0.67075236384820869</v>
      </c>
      <c r="F8" s="45">
        <v>0.7823880438076305</v>
      </c>
      <c r="G8" s="45">
        <v>0.68785753232823033</v>
      </c>
      <c r="H8" s="45">
        <v>0.9542704979016019</v>
      </c>
      <c r="I8" s="45">
        <v>0.74732620460164501</v>
      </c>
      <c r="J8" s="45">
        <v>0.932746102557799</v>
      </c>
      <c r="K8" s="46">
        <v>0.57032511289725907</v>
      </c>
      <c r="M8" s="18" t="str">
        <f t="shared" si="0"/>
        <v>MODIFY</v>
      </c>
      <c r="N8" s="17" t="b">
        <f t="shared" si="1"/>
        <v>0</v>
      </c>
      <c r="Q8" s="23" t="s">
        <v>8</v>
      </c>
      <c r="R8" s="26">
        <f>IF(ISERR($O$35)," ",$O$35)</f>
        <v>0.1</v>
      </c>
      <c r="S8" s="17">
        <f>(10 - COUNTIF($N26:$N35,"#N/A"))</f>
        <v>10</v>
      </c>
      <c r="U8" s="18" t="str">
        <f t="shared" si="2"/>
        <v>MODIFY</v>
      </c>
      <c r="V8" s="18">
        <f t="shared" si="3"/>
        <v>0.57032511289725907</v>
      </c>
      <c r="W8" s="18">
        <f t="shared" si="4"/>
        <v>9.9812610276936775E-2</v>
      </c>
    </row>
    <row r="9" spans="1:23" x14ac:dyDescent="0.25">
      <c r="A9" s="12" t="s">
        <v>63</v>
      </c>
      <c r="B9" s="44">
        <v>1.812066559855837</v>
      </c>
      <c r="C9" s="45">
        <v>0.87667137120911953</v>
      </c>
      <c r="D9" s="45">
        <v>0.84950135482678524</v>
      </c>
      <c r="E9" s="45">
        <v>0.81634378736839786</v>
      </c>
      <c r="F9" s="45">
        <v>0.93268392816655854</v>
      </c>
      <c r="G9" s="45">
        <v>0.8403985675205019</v>
      </c>
      <c r="H9" s="45">
        <v>0.6946030317535975</v>
      </c>
      <c r="I9" s="45">
        <v>0.7884464314845584</v>
      </c>
      <c r="J9" s="45">
        <v>0.58212520812607471</v>
      </c>
      <c r="K9" s="46">
        <v>0.78302116420888812</v>
      </c>
      <c r="M9" s="18" t="str">
        <f t="shared" si="0"/>
        <v>BEGIN</v>
      </c>
      <c r="N9" s="17" t="b">
        <f t="shared" si="1"/>
        <v>0</v>
      </c>
      <c r="Q9" s="23" t="s">
        <v>9</v>
      </c>
      <c r="R9" s="26">
        <f>IF(ISERR($O$45)," ",$O$45)</f>
        <v>0.5</v>
      </c>
      <c r="S9" s="17">
        <f>(10 - COUNTIF($N36:$N45,"#N/A"))</f>
        <v>10</v>
      </c>
      <c r="U9" s="18" t="str">
        <f t="shared" si="2"/>
        <v>BEGIN</v>
      </c>
      <c r="V9" s="18">
        <f t="shared" si="3"/>
        <v>0.58212520812607471</v>
      </c>
      <c r="W9" s="18">
        <f t="shared" si="4"/>
        <v>0.11247782362752279</v>
      </c>
    </row>
    <row r="10" spans="1:23" x14ac:dyDescent="0.25">
      <c r="A10" s="12" t="s">
        <v>63</v>
      </c>
      <c r="B10" s="44">
        <v>1.8078813117283656</v>
      </c>
      <c r="C10" s="45">
        <v>0.78026013159993524</v>
      </c>
      <c r="D10" s="45">
        <v>0.82033119090019757</v>
      </c>
      <c r="E10" s="45">
        <v>0.79201819658090444</v>
      </c>
      <c r="F10" s="45">
        <v>0.91463828940544178</v>
      </c>
      <c r="G10" s="45">
        <v>0.79209729938837148</v>
      </c>
      <c r="H10" s="45">
        <v>0.72721120277314388</v>
      </c>
      <c r="I10" s="45">
        <v>0.85351879000210773</v>
      </c>
      <c r="J10" s="45">
        <v>0.68604403462942687</v>
      </c>
      <c r="K10" s="46">
        <v>0.82657975442863441</v>
      </c>
      <c r="M10" s="18" t="str">
        <f t="shared" si="0"/>
        <v>BEGIN</v>
      </c>
      <c r="N10" s="17" t="b">
        <f t="shared" si="1"/>
        <v>0</v>
      </c>
      <c r="Q10" s="23" t="s">
        <v>10</v>
      </c>
      <c r="R10" s="26">
        <f>IF(ISERR($O$55)," ",$O$55)</f>
        <v>0</v>
      </c>
      <c r="S10" s="17">
        <f>(10 - COUNTIF($N46:$N55,"#N/A"))</f>
        <v>10</v>
      </c>
      <c r="U10" s="18" t="str">
        <f t="shared" si="2"/>
        <v>BEGIN</v>
      </c>
      <c r="V10" s="18">
        <f t="shared" si="3"/>
        <v>0.68604403462942687</v>
      </c>
      <c r="W10" s="18">
        <f t="shared" si="4"/>
        <v>4.1167168143717014E-2</v>
      </c>
    </row>
    <row r="11" spans="1:23" x14ac:dyDescent="0.25">
      <c r="A11" s="12" t="s">
        <v>63</v>
      </c>
      <c r="B11" s="44">
        <v>1.7930484593938989</v>
      </c>
      <c r="C11" s="45">
        <v>0.67745285709719183</v>
      </c>
      <c r="D11" s="45">
        <v>1.0055978865742994</v>
      </c>
      <c r="E11" s="45">
        <v>0.84512793070232295</v>
      </c>
      <c r="F11" s="45">
        <v>0.91923104281538615</v>
      </c>
      <c r="G11" s="45">
        <v>0.7547518411238695</v>
      </c>
      <c r="H11" s="45">
        <v>0.90473584167645071</v>
      </c>
      <c r="I11" s="45">
        <v>0.61252905131155622</v>
      </c>
      <c r="J11" s="45">
        <v>0.8207033716397657</v>
      </c>
      <c r="K11" s="46">
        <v>0.67634730147076272</v>
      </c>
      <c r="M11" s="18" t="str">
        <f t="shared" si="0"/>
        <v>PAUSE</v>
      </c>
      <c r="N11" s="17" t="b">
        <f t="shared" si="1"/>
        <v>0</v>
      </c>
      <c r="Q11" s="23" t="s">
        <v>11</v>
      </c>
      <c r="R11" s="26">
        <f>IF(ISERR($O$65)," ",$O$65)</f>
        <v>0.3</v>
      </c>
      <c r="S11" s="17">
        <f>(10 - COUNTIF($N56:$N65,"#N/A"))</f>
        <v>10</v>
      </c>
      <c r="U11" s="18" t="str">
        <f t="shared" si="2"/>
        <v>PAUSE</v>
      </c>
      <c r="V11" s="18">
        <f t="shared" si="3"/>
        <v>0.61252905131155622</v>
      </c>
      <c r="W11" s="18">
        <f t="shared" si="4"/>
        <v>6.3818250159206502E-2</v>
      </c>
    </row>
    <row r="12" spans="1:23" x14ac:dyDescent="0.25">
      <c r="A12" s="12" t="s">
        <v>63</v>
      </c>
      <c r="B12" s="44">
        <v>1.695122804865054</v>
      </c>
      <c r="C12" s="45">
        <v>0.71378306871816688</v>
      </c>
      <c r="D12" s="45">
        <v>1.0110549475793567</v>
      </c>
      <c r="E12" s="45">
        <v>0.83811948373885703</v>
      </c>
      <c r="F12" s="45">
        <v>0.89962191017175042</v>
      </c>
      <c r="G12" s="45">
        <v>0.78081379224725578</v>
      </c>
      <c r="H12" s="45">
        <v>0.97048431705090299</v>
      </c>
      <c r="I12" s="45">
        <v>0.59387650507180867</v>
      </c>
      <c r="J12" s="45">
        <v>0.91000596573253278</v>
      </c>
      <c r="K12" s="46">
        <v>0.66345367999206017</v>
      </c>
      <c r="M12" s="18" t="str">
        <f t="shared" si="0"/>
        <v>PAUSE</v>
      </c>
      <c r="N12" s="17" t="b">
        <f t="shared" si="1"/>
        <v>0</v>
      </c>
      <c r="Q12" s="23" t="s">
        <v>12</v>
      </c>
      <c r="R12" s="26">
        <f>IF(ISERR($O$75)," ",$O$75)</f>
        <v>0</v>
      </c>
      <c r="S12" s="17">
        <f>(10 - COUNTIF($N66:$N75,"#N/A"))</f>
        <v>10</v>
      </c>
      <c r="U12" s="18" t="str">
        <f t="shared" si="2"/>
        <v>PAUSE</v>
      </c>
      <c r="V12" s="18">
        <f t="shared" si="3"/>
        <v>0.59387650507180867</v>
      </c>
      <c r="W12" s="18">
        <f t="shared" si="4"/>
        <v>6.9577174920251506E-2</v>
      </c>
    </row>
    <row r="13" spans="1:23" x14ac:dyDescent="0.25">
      <c r="A13" s="12" t="s">
        <v>63</v>
      </c>
      <c r="B13" s="44">
        <v>1.6984850306590633</v>
      </c>
      <c r="C13" s="45">
        <v>0.54863077056559273</v>
      </c>
      <c r="D13" s="45">
        <v>0.93157590178679617</v>
      </c>
      <c r="E13" s="45">
        <v>0.73024721617951105</v>
      </c>
      <c r="F13" s="45">
        <v>0.94974844851891249</v>
      </c>
      <c r="G13" s="45">
        <v>0.7997203622896164</v>
      </c>
      <c r="H13" s="45">
        <v>0.92996942752749678</v>
      </c>
      <c r="I13" s="45">
        <v>0.72140763107496897</v>
      </c>
      <c r="J13" s="45">
        <v>0.80212001439922398</v>
      </c>
      <c r="K13" s="46">
        <v>0.66403863369820582</v>
      </c>
      <c r="M13" s="18" t="str">
        <f t="shared" si="0"/>
        <v>CLOSE</v>
      </c>
      <c r="N13" s="17" t="b">
        <f t="shared" si="1"/>
        <v>0</v>
      </c>
      <c r="Q13" s="23" t="s">
        <v>13</v>
      </c>
      <c r="R13" s="26">
        <f>IF(ISERR($O$85)," ",$O$85)</f>
        <v>0.8</v>
      </c>
      <c r="S13" s="17">
        <f>(10 - COUNTIF($N76:$N85,"#N/A"))</f>
        <v>10</v>
      </c>
      <c r="U13" s="18" t="str">
        <f t="shared" si="2"/>
        <v>CLOSE</v>
      </c>
      <c r="V13" s="18">
        <f t="shared" si="3"/>
        <v>0.54863077056559273</v>
      </c>
      <c r="W13" s="18">
        <f t="shared" si="4"/>
        <v>0.11540786313261309</v>
      </c>
    </row>
    <row r="14" spans="1:23" ht="15.75" thickBot="1" x14ac:dyDescent="0.3">
      <c r="A14" s="12" t="s">
        <v>63</v>
      </c>
      <c r="B14" s="44">
        <v>1.5148925857944235</v>
      </c>
      <c r="C14" s="45">
        <v>0.64611169595299789</v>
      </c>
      <c r="D14" s="45">
        <v>0.99493538781597712</v>
      </c>
      <c r="E14" s="45">
        <v>0.68626912444846389</v>
      </c>
      <c r="F14" s="45">
        <v>0.99243789035496266</v>
      </c>
      <c r="G14" s="45">
        <v>0.90831279428964307</v>
      </c>
      <c r="H14" s="45">
        <v>1.1024335713973901</v>
      </c>
      <c r="I14" s="45">
        <v>0.85547015982372887</v>
      </c>
      <c r="J14" s="45">
        <v>0.98005716950927624</v>
      </c>
      <c r="K14" s="46">
        <v>0.65467926315773273</v>
      </c>
      <c r="M14" s="18" t="str">
        <f t="shared" si="0"/>
        <v>CLOSE</v>
      </c>
      <c r="N14" s="17" t="b">
        <f t="shared" si="1"/>
        <v>0</v>
      </c>
      <c r="Q14" s="23" t="s">
        <v>14</v>
      </c>
      <c r="R14" s="26">
        <f>IF(ISERR($O$95)," ",$O$95)</f>
        <v>0.8</v>
      </c>
      <c r="S14" s="17">
        <f>(10 - COUNTIF($N86:$N95,"#N/A"))</f>
        <v>10</v>
      </c>
      <c r="U14" s="18" t="str">
        <f t="shared" si="2"/>
        <v>CLOSE</v>
      </c>
      <c r="V14" s="18">
        <f t="shared" si="3"/>
        <v>0.64611169595299789</v>
      </c>
      <c r="W14" s="18">
        <f t="shared" si="4"/>
        <v>8.5675672047348383E-3</v>
      </c>
    </row>
    <row r="15" spans="1:23" ht="15.75" thickBot="1" x14ac:dyDescent="0.3">
      <c r="A15" s="13" t="s">
        <v>63</v>
      </c>
      <c r="B15" s="47">
        <v>1.5024088035560326</v>
      </c>
      <c r="C15" s="48">
        <v>0.75399370559954504</v>
      </c>
      <c r="D15" s="48">
        <v>0.91052480653864909</v>
      </c>
      <c r="E15" s="48">
        <v>0.67215763977781384</v>
      </c>
      <c r="F15" s="48">
        <v>0.76214639635526782</v>
      </c>
      <c r="G15" s="48">
        <v>0.73561747296039903</v>
      </c>
      <c r="H15" s="48">
        <v>0.92588857511460732</v>
      </c>
      <c r="I15" s="48">
        <v>0.72701135809400541</v>
      </c>
      <c r="J15" s="48">
        <v>0.87463760126402379</v>
      </c>
      <c r="K15" s="49">
        <v>0.58227186397905273</v>
      </c>
      <c r="M15" s="19" t="str">
        <f t="shared" si="0"/>
        <v>MODIFY</v>
      </c>
      <c r="N15" s="21" t="b">
        <f t="shared" si="1"/>
        <v>0</v>
      </c>
      <c r="O15" s="30">
        <f>COUNTIF($N6:$N15,TRUE)/(10 - COUNTIF($N6:$N15,"#N/A"))</f>
        <v>0</v>
      </c>
      <c r="Q15" s="24" t="s">
        <v>15</v>
      </c>
      <c r="R15" s="27">
        <f>IF(ISERR($O$105)," ",$O$105)</f>
        <v>0.4</v>
      </c>
      <c r="S15" s="21">
        <f>(10 - COUNTIF($N96:$N105,"#N/A"))</f>
        <v>10</v>
      </c>
      <c r="U15" s="19" t="str">
        <f t="shared" si="2"/>
        <v>MODIFY</v>
      </c>
      <c r="V15" s="19">
        <f t="shared" si="3"/>
        <v>0.58227186397905273</v>
      </c>
      <c r="W15" s="19">
        <f t="shared" si="4"/>
        <v>8.9885775798761114E-2</v>
      </c>
    </row>
    <row r="16" spans="1:23" ht="15.75" thickBot="1" x14ac:dyDescent="0.3">
      <c r="A16" s="11" t="s">
        <v>64</v>
      </c>
      <c r="B16" s="41">
        <v>1.4667970451585208</v>
      </c>
      <c r="C16" s="42">
        <v>0.52345003656861666</v>
      </c>
      <c r="D16" s="42">
        <v>1.0757970958944938</v>
      </c>
      <c r="E16" s="42">
        <v>0.81068009380225281</v>
      </c>
      <c r="F16" s="42">
        <v>1.0349324383105898</v>
      </c>
      <c r="G16" s="42">
        <v>0.85962034028764045</v>
      </c>
      <c r="H16" s="42">
        <v>1.2531694428112186</v>
      </c>
      <c r="I16" s="42">
        <v>0.93066707367289569</v>
      </c>
      <c r="J16" s="42">
        <v>1.1716023302342822</v>
      </c>
      <c r="K16" s="43">
        <v>0.6463220229849066</v>
      </c>
      <c r="M16" s="16" t="str">
        <f t="shared" si="0"/>
        <v>CLOSE</v>
      </c>
      <c r="N16" s="20" t="b">
        <f t="shared" si="1"/>
        <v>1</v>
      </c>
      <c r="U16" s="16" t="str">
        <f t="shared" si="2"/>
        <v>CLOSE</v>
      </c>
      <c r="V16" s="16">
        <f t="shared" si="3"/>
        <v>0.52345003656861666</v>
      </c>
      <c r="W16" s="16">
        <f t="shared" si="4"/>
        <v>0.12287198641628994</v>
      </c>
    </row>
    <row r="17" spans="1:23" ht="15.75" thickBot="1" x14ac:dyDescent="0.3">
      <c r="A17" s="12" t="s">
        <v>64</v>
      </c>
      <c r="B17" s="44">
        <v>1.7923493437077924</v>
      </c>
      <c r="C17" s="45">
        <v>0.74937464278452226</v>
      </c>
      <c r="D17" s="45">
        <v>1.1334340008176258</v>
      </c>
      <c r="E17" s="45">
        <v>0.9080710003256024</v>
      </c>
      <c r="F17" s="45">
        <v>0.93587460683635204</v>
      </c>
      <c r="G17" s="45">
        <v>0.79611834909104284</v>
      </c>
      <c r="H17" s="45">
        <v>1.0934415444261731</v>
      </c>
      <c r="I17" s="45">
        <v>0.37730303122114861</v>
      </c>
      <c r="J17" s="45">
        <v>0.97459166969726629</v>
      </c>
      <c r="K17" s="46">
        <v>0.59361214094119175</v>
      </c>
      <c r="M17" s="18" t="str">
        <f t="shared" si="0"/>
        <v>PAUSE</v>
      </c>
      <c r="N17" s="17" t="b">
        <f t="shared" si="1"/>
        <v>0</v>
      </c>
      <c r="Q17" s="61" t="s">
        <v>21</v>
      </c>
      <c r="R17" s="126">
        <f>COUNTIF($N6:$N105,TRUE)/(100 - COUNTIF($N6:$N105,"#N/A"))</f>
        <v>0.33</v>
      </c>
      <c r="S17" s="127"/>
      <c r="U17" s="18" t="str">
        <f t="shared" si="2"/>
        <v>PAUSE</v>
      </c>
      <c r="V17" s="18">
        <f t="shared" si="3"/>
        <v>0.37730303122114861</v>
      </c>
      <c r="W17" s="18">
        <f t="shared" si="4"/>
        <v>0.21630910972004314</v>
      </c>
    </row>
    <row r="18" spans="1:23" x14ac:dyDescent="0.25">
      <c r="A18" s="12" t="s">
        <v>64</v>
      </c>
      <c r="B18" s="44">
        <v>1.7744306649632482</v>
      </c>
      <c r="C18" s="45">
        <v>0.60101351468346964</v>
      </c>
      <c r="D18" s="45">
        <v>1.0673069661270276</v>
      </c>
      <c r="E18" s="45">
        <v>0.86728651289540215</v>
      </c>
      <c r="F18" s="45">
        <v>0.8719169438245602</v>
      </c>
      <c r="G18" s="45">
        <v>0.67007872131573387</v>
      </c>
      <c r="H18" s="45">
        <v>1.0347385365305661</v>
      </c>
      <c r="I18" s="45">
        <v>0.47261138077083259</v>
      </c>
      <c r="J18" s="45">
        <v>0.96432211280216662</v>
      </c>
      <c r="K18" s="46">
        <v>0.5558627128005813</v>
      </c>
      <c r="M18" s="18" t="str">
        <f t="shared" si="0"/>
        <v>PAUSE</v>
      </c>
      <c r="N18" s="17" t="b">
        <f t="shared" si="1"/>
        <v>0</v>
      </c>
      <c r="U18" s="18" t="str">
        <f t="shared" si="2"/>
        <v>PAUSE</v>
      </c>
      <c r="V18" s="18">
        <f t="shared" si="3"/>
        <v>0.47261138077083259</v>
      </c>
      <c r="W18" s="18">
        <f t="shared" si="4"/>
        <v>8.3251332029748715E-2</v>
      </c>
    </row>
    <row r="19" spans="1:23" x14ac:dyDescent="0.25">
      <c r="A19" s="12" t="s">
        <v>64</v>
      </c>
      <c r="B19" s="44">
        <v>1.8303618444382734</v>
      </c>
      <c r="C19" s="45">
        <v>0.67143449970364477</v>
      </c>
      <c r="D19" s="45">
        <v>1.1431771160428144</v>
      </c>
      <c r="E19" s="45">
        <v>0.91970299753237494</v>
      </c>
      <c r="F19" s="45">
        <v>0.98255759937304055</v>
      </c>
      <c r="G19" s="45">
        <v>0.75230886491996907</v>
      </c>
      <c r="H19" s="45">
        <v>1.1119802062868189</v>
      </c>
      <c r="I19" s="45">
        <v>0.47007024574541723</v>
      </c>
      <c r="J19" s="45">
        <v>1.0231095679083542</v>
      </c>
      <c r="K19" s="46">
        <v>0.59693561674107631</v>
      </c>
      <c r="M19" s="18" t="str">
        <f t="shared" si="0"/>
        <v>PAUSE</v>
      </c>
      <c r="N19" s="17" t="b">
        <f t="shared" si="1"/>
        <v>0</v>
      </c>
      <c r="U19" s="18" t="str">
        <f t="shared" si="2"/>
        <v>PAUSE</v>
      </c>
      <c r="V19" s="18">
        <f t="shared" si="3"/>
        <v>0.47007024574541723</v>
      </c>
      <c r="W19" s="18">
        <f t="shared" si="4"/>
        <v>0.12686537099565909</v>
      </c>
    </row>
    <row r="20" spans="1:23" x14ac:dyDescent="0.25">
      <c r="A20" s="12" t="s">
        <v>64</v>
      </c>
      <c r="B20" s="44">
        <v>1.8032961694453993</v>
      </c>
      <c r="C20" s="45">
        <v>0.66622965871154027</v>
      </c>
      <c r="D20" s="45">
        <v>1.0683463043185462</v>
      </c>
      <c r="E20" s="45">
        <v>0.8922561597875317</v>
      </c>
      <c r="F20" s="45">
        <v>0.93794766428482679</v>
      </c>
      <c r="G20" s="45">
        <v>0.7536997640518498</v>
      </c>
      <c r="H20" s="45">
        <v>1.0308408351046483</v>
      </c>
      <c r="I20" s="45">
        <v>0.51178275962355546</v>
      </c>
      <c r="J20" s="45">
        <v>0.93418047608642374</v>
      </c>
      <c r="K20" s="46">
        <v>0.60582177078722388</v>
      </c>
      <c r="M20" s="18" t="str">
        <f t="shared" si="0"/>
        <v>PAUSE</v>
      </c>
      <c r="N20" s="17" t="b">
        <f t="shared" si="1"/>
        <v>0</v>
      </c>
      <c r="U20" s="18" t="str">
        <f t="shared" si="2"/>
        <v>PAUSE</v>
      </c>
      <c r="V20" s="18">
        <f t="shared" si="3"/>
        <v>0.51178275962355546</v>
      </c>
      <c r="W20" s="18">
        <f t="shared" si="4"/>
        <v>9.4039011163668418E-2</v>
      </c>
    </row>
    <row r="21" spans="1:23" x14ac:dyDescent="0.25">
      <c r="A21" s="12" t="s">
        <v>64</v>
      </c>
      <c r="B21" s="44">
        <v>1.8611373028315041</v>
      </c>
      <c r="C21" s="45">
        <v>0.76557045629181597</v>
      </c>
      <c r="D21" s="45">
        <v>1.152882126872222</v>
      </c>
      <c r="E21" s="45">
        <v>0.96663714827779201</v>
      </c>
      <c r="F21" s="45">
        <v>0.97737282803711079</v>
      </c>
      <c r="G21" s="45">
        <v>0.83155200803830054</v>
      </c>
      <c r="H21" s="45">
        <v>1.0993410128402281</v>
      </c>
      <c r="I21" s="45">
        <v>0.40761465689102405</v>
      </c>
      <c r="J21" s="45">
        <v>0.98621255962822507</v>
      </c>
      <c r="K21" s="46">
        <v>0.68155723207628671</v>
      </c>
      <c r="M21" s="18" t="str">
        <f t="shared" si="0"/>
        <v>PAUSE</v>
      </c>
      <c r="N21" s="17" t="b">
        <f t="shared" si="1"/>
        <v>0</v>
      </c>
      <c r="U21" s="18" t="str">
        <f t="shared" si="2"/>
        <v>PAUSE</v>
      </c>
      <c r="V21" s="18">
        <f t="shared" si="3"/>
        <v>0.40761465689102405</v>
      </c>
      <c r="W21" s="18">
        <f t="shared" si="4"/>
        <v>0.27394257518526266</v>
      </c>
    </row>
    <row r="22" spans="1:23" x14ac:dyDescent="0.25">
      <c r="A22" s="12" t="s">
        <v>64</v>
      </c>
      <c r="B22" s="44">
        <v>1.8178100727557374</v>
      </c>
      <c r="C22" s="45">
        <v>0.72747884388272877</v>
      </c>
      <c r="D22" s="45">
        <v>1.0820657268070575</v>
      </c>
      <c r="E22" s="45">
        <v>0.92046431413754792</v>
      </c>
      <c r="F22" s="45">
        <v>0.96391404534900016</v>
      </c>
      <c r="G22" s="45">
        <v>0.82088587844819738</v>
      </c>
      <c r="H22" s="45">
        <v>1.0662405617355295</v>
      </c>
      <c r="I22" s="45">
        <v>0.52256649508945863</v>
      </c>
      <c r="J22" s="45">
        <v>0.97074042934295213</v>
      </c>
      <c r="K22" s="46">
        <v>0.65330758491533059</v>
      </c>
      <c r="M22" s="18" t="str">
        <f t="shared" si="0"/>
        <v>PAUSE</v>
      </c>
      <c r="N22" s="17" t="b">
        <f t="shared" si="1"/>
        <v>0</v>
      </c>
      <c r="U22" s="18" t="str">
        <f t="shared" si="2"/>
        <v>PAUSE</v>
      </c>
      <c r="V22" s="18">
        <f t="shared" si="3"/>
        <v>0.52256649508945863</v>
      </c>
      <c r="W22" s="18">
        <f t="shared" si="4"/>
        <v>0.13074108982587196</v>
      </c>
    </row>
    <row r="23" spans="1:23" x14ac:dyDescent="0.25">
      <c r="A23" s="12" t="s">
        <v>64</v>
      </c>
      <c r="B23" s="44">
        <v>1.7715042998516073</v>
      </c>
      <c r="C23" s="45">
        <v>0.43429490378250557</v>
      </c>
      <c r="D23" s="45">
        <v>1.1736930901937237</v>
      </c>
      <c r="E23" s="45">
        <v>0.93793931207535208</v>
      </c>
      <c r="F23" s="45">
        <v>1.0345532008719129</v>
      </c>
      <c r="G23" s="45">
        <v>0.87464148272408293</v>
      </c>
      <c r="H23" s="45">
        <v>1.2231751406715061</v>
      </c>
      <c r="I23" s="45">
        <v>0.68714133096445185</v>
      </c>
      <c r="J23" s="45">
        <v>1.0850736437511306</v>
      </c>
      <c r="K23" s="46">
        <v>0.61984766899348376</v>
      </c>
      <c r="M23" s="18" t="str">
        <f t="shared" si="0"/>
        <v>CLOSE</v>
      </c>
      <c r="N23" s="17" t="b">
        <f t="shared" si="1"/>
        <v>1</v>
      </c>
      <c r="U23" s="18" t="str">
        <f t="shared" si="2"/>
        <v>CLOSE</v>
      </c>
      <c r="V23" s="18">
        <f t="shared" si="3"/>
        <v>0.43429490378250557</v>
      </c>
      <c r="W23" s="18">
        <f t="shared" si="4"/>
        <v>0.18555276521097819</v>
      </c>
    </row>
    <row r="24" spans="1:23" ht="15.75" thickBot="1" x14ac:dyDescent="0.3">
      <c r="A24" s="12" t="s">
        <v>64</v>
      </c>
      <c r="B24" s="44">
        <v>1.8767768495800499</v>
      </c>
      <c r="C24" s="45">
        <v>0.53352962892677891</v>
      </c>
      <c r="D24" s="45">
        <v>1.2445411593522426</v>
      </c>
      <c r="E24" s="45">
        <v>1.0152121804172338</v>
      </c>
      <c r="F24" s="45">
        <v>1.1237934397264226</v>
      </c>
      <c r="G24" s="45">
        <v>0.9087690813982896</v>
      </c>
      <c r="H24" s="50">
        <v>1.2542307732414797</v>
      </c>
      <c r="I24" s="45">
        <v>0.62819392930787099</v>
      </c>
      <c r="J24" s="45">
        <v>1.097431730152046</v>
      </c>
      <c r="K24" s="46">
        <v>0.68431791805615949</v>
      </c>
      <c r="M24" s="18" t="str">
        <f t="shared" si="0"/>
        <v>CLOSE</v>
      </c>
      <c r="N24" s="17" t="b">
        <f t="shared" si="1"/>
        <v>1</v>
      </c>
      <c r="U24" s="18" t="str">
        <f t="shared" si="2"/>
        <v>CLOSE</v>
      </c>
      <c r="V24" s="18">
        <f t="shared" si="3"/>
        <v>0.53352962892677891</v>
      </c>
      <c r="W24" s="18">
        <f t="shared" si="4"/>
        <v>9.4664300381092081E-2</v>
      </c>
    </row>
    <row r="25" spans="1:23" ht="15.75" thickBot="1" x14ac:dyDescent="0.3">
      <c r="A25" s="13" t="s">
        <v>64</v>
      </c>
      <c r="B25" s="47">
        <v>1.8660393411136202</v>
      </c>
      <c r="C25" s="48">
        <v>0.5853168704207673</v>
      </c>
      <c r="D25" s="48">
        <v>1.190015032016668</v>
      </c>
      <c r="E25" s="48">
        <v>1.0253078123011365</v>
      </c>
      <c r="F25" s="48">
        <v>1.0704362124269786</v>
      </c>
      <c r="G25" s="48">
        <v>0.86261562470558339</v>
      </c>
      <c r="H25" s="48">
        <v>1.176862325527732</v>
      </c>
      <c r="I25" s="48">
        <v>0.58875010289770979</v>
      </c>
      <c r="J25" s="48">
        <v>1.0644368119223324</v>
      </c>
      <c r="K25" s="49">
        <v>0.7011657488787979</v>
      </c>
      <c r="M25" s="19" t="str">
        <f t="shared" si="0"/>
        <v>CLOSE</v>
      </c>
      <c r="N25" s="21" t="b">
        <f t="shared" si="1"/>
        <v>1</v>
      </c>
      <c r="O25" s="30">
        <f>COUNTIF($N16:$N25,TRUE)/(10 - COUNTIF($N16:$N25,"#N/A"))</f>
        <v>0.4</v>
      </c>
      <c r="U25" s="19" t="str">
        <f t="shared" si="2"/>
        <v>CLOSE</v>
      </c>
      <c r="V25" s="19">
        <f t="shared" si="3"/>
        <v>0.5853168704207673</v>
      </c>
      <c r="W25" s="19">
        <f t="shared" si="4"/>
        <v>3.4332324769424938E-3</v>
      </c>
    </row>
    <row r="26" spans="1:23" x14ac:dyDescent="0.25">
      <c r="A26" s="11" t="s">
        <v>65</v>
      </c>
      <c r="B26" s="41">
        <v>1.5897915936560207</v>
      </c>
      <c r="C26" s="42">
        <v>1.0094600208386983</v>
      </c>
      <c r="D26" s="42">
        <v>0.39289120445028408</v>
      </c>
      <c r="E26" s="42">
        <v>0.57673413854736144</v>
      </c>
      <c r="F26" s="42">
        <v>0.82303416169897681</v>
      </c>
      <c r="G26" s="42">
        <v>0.82936459088249515</v>
      </c>
      <c r="H26" s="42">
        <v>0.48262023205783672</v>
      </c>
      <c r="I26" s="42">
        <v>1.0501269664224284</v>
      </c>
      <c r="J26" s="42">
        <v>0.44001748082207121</v>
      </c>
      <c r="K26" s="43">
        <v>0.87352702463837306</v>
      </c>
      <c r="M26" s="16" t="str">
        <f t="shared" si="0"/>
        <v>YES</v>
      </c>
      <c r="N26" s="20" t="b">
        <f t="shared" si="1"/>
        <v>1</v>
      </c>
      <c r="U26" s="16" t="str">
        <f t="shared" si="2"/>
        <v>YES</v>
      </c>
      <c r="V26" s="16">
        <f t="shared" si="3"/>
        <v>0.39289120445028408</v>
      </c>
      <c r="W26" s="16">
        <f t="shared" si="4"/>
        <v>4.7126276371787124E-2</v>
      </c>
    </row>
    <row r="27" spans="1:23" x14ac:dyDescent="0.25">
      <c r="A27" s="12" t="s">
        <v>65</v>
      </c>
      <c r="B27" s="44">
        <v>1.7524809194184163</v>
      </c>
      <c r="C27" s="45">
        <v>1.0893169063581936</v>
      </c>
      <c r="D27" s="45">
        <v>0.63936732538206631</v>
      </c>
      <c r="E27" s="45">
        <v>0.72179130535533742</v>
      </c>
      <c r="F27" s="45">
        <v>0.95794004874982597</v>
      </c>
      <c r="G27" s="45">
        <v>0.89423151546065027</v>
      </c>
      <c r="H27" s="45">
        <v>0.52576145622087189</v>
      </c>
      <c r="I27" s="45">
        <v>1.0265420693877627</v>
      </c>
      <c r="J27" s="45">
        <v>0.50340618409513271</v>
      </c>
      <c r="K27" s="46">
        <v>0.89359762040261881</v>
      </c>
      <c r="M27" s="18" t="str">
        <f t="shared" si="0"/>
        <v>BEGIN</v>
      </c>
      <c r="N27" s="17" t="b">
        <f t="shared" si="1"/>
        <v>0</v>
      </c>
      <c r="U27" s="18" t="str">
        <f t="shared" si="2"/>
        <v>BEGIN</v>
      </c>
      <c r="V27" s="18">
        <f t="shared" si="3"/>
        <v>0.50340618409513271</v>
      </c>
      <c r="W27" s="18">
        <f t="shared" si="4"/>
        <v>2.2355272125739178E-2</v>
      </c>
    </row>
    <row r="28" spans="1:23" x14ac:dyDescent="0.25">
      <c r="A28" s="12" t="s">
        <v>65</v>
      </c>
      <c r="B28" s="44">
        <v>1.7786276032961341</v>
      </c>
      <c r="C28" s="45">
        <v>1.00161053312066</v>
      </c>
      <c r="D28" s="45">
        <v>0.67741061447975415</v>
      </c>
      <c r="E28" s="45">
        <v>0.73652747934304086</v>
      </c>
      <c r="F28" s="45">
        <v>0.79546695635583575</v>
      </c>
      <c r="G28" s="45">
        <v>0.74658729015982539</v>
      </c>
      <c r="H28" s="45">
        <v>0.51546470000202527</v>
      </c>
      <c r="I28" s="45">
        <v>1.0079613784795864</v>
      </c>
      <c r="J28" s="45">
        <v>0.60202744195615943</v>
      </c>
      <c r="K28" s="46">
        <v>0.84585871842194227</v>
      </c>
      <c r="M28" s="18" t="str">
        <f t="shared" si="0"/>
        <v>CANCEL</v>
      </c>
      <c r="N28" s="17" t="b">
        <f t="shared" si="1"/>
        <v>0</v>
      </c>
      <c r="U28" s="18" t="str">
        <f t="shared" si="2"/>
        <v>CANCEL</v>
      </c>
      <c r="V28" s="18">
        <f t="shared" si="3"/>
        <v>0.51546470000202527</v>
      </c>
      <c r="W28" s="18">
        <f t="shared" si="4"/>
        <v>8.6562741954134159E-2</v>
      </c>
    </row>
    <row r="29" spans="1:23" x14ac:dyDescent="0.25">
      <c r="A29" s="12" t="s">
        <v>65</v>
      </c>
      <c r="B29" s="44">
        <v>1.6853408247398256</v>
      </c>
      <c r="C29" s="45">
        <v>0.97363577189716255</v>
      </c>
      <c r="D29" s="45">
        <v>0.56857955995481757</v>
      </c>
      <c r="E29" s="45">
        <v>0.59271072307793071</v>
      </c>
      <c r="F29" s="45">
        <v>0.75126113006574546</v>
      </c>
      <c r="G29" s="45">
        <v>0.73258725978342298</v>
      </c>
      <c r="H29" s="45">
        <v>0.51434579936920033</v>
      </c>
      <c r="I29" s="45">
        <v>0.98602660154753208</v>
      </c>
      <c r="J29" s="45">
        <v>0.57409524093606656</v>
      </c>
      <c r="K29" s="46">
        <v>0.77073500624678204</v>
      </c>
      <c r="M29" s="18" t="str">
        <f t="shared" si="0"/>
        <v>CANCEL</v>
      </c>
      <c r="N29" s="17" t="b">
        <f t="shared" si="1"/>
        <v>0</v>
      </c>
      <c r="U29" s="18" t="str">
        <f t="shared" si="2"/>
        <v>CANCEL</v>
      </c>
      <c r="V29" s="18">
        <f t="shared" si="3"/>
        <v>0.51434579936920033</v>
      </c>
      <c r="W29" s="18">
        <f t="shared" si="4"/>
        <v>5.4233760585617241E-2</v>
      </c>
    </row>
    <row r="30" spans="1:23" x14ac:dyDescent="0.25">
      <c r="A30" s="12" t="s">
        <v>65</v>
      </c>
      <c r="B30" s="44">
        <v>1.8234505429952428</v>
      </c>
      <c r="C30" s="45">
        <v>0.79273920703408851</v>
      </c>
      <c r="D30" s="45">
        <v>0.70437982970630519</v>
      </c>
      <c r="E30" s="45">
        <v>0.68378341547201504</v>
      </c>
      <c r="F30" s="45">
        <v>0.96431714827721426</v>
      </c>
      <c r="G30" s="45">
        <v>0.81063449859686754</v>
      </c>
      <c r="H30" s="45">
        <v>0.68849130272416148</v>
      </c>
      <c r="I30" s="45">
        <v>0.90967436197130214</v>
      </c>
      <c r="J30" s="45">
        <v>0.5946939795825491</v>
      </c>
      <c r="K30" s="46">
        <v>0.77078082778001022</v>
      </c>
      <c r="M30" s="18" t="str">
        <f t="shared" si="0"/>
        <v>BEGIN</v>
      </c>
      <c r="N30" s="17" t="b">
        <f t="shared" si="1"/>
        <v>0</v>
      </c>
      <c r="U30" s="18" t="str">
        <f t="shared" si="2"/>
        <v>BEGIN</v>
      </c>
      <c r="V30" s="18">
        <f t="shared" si="3"/>
        <v>0.5946939795825491</v>
      </c>
      <c r="W30" s="18">
        <f t="shared" si="4"/>
        <v>8.908943588946594E-2</v>
      </c>
    </row>
    <row r="31" spans="1:23" x14ac:dyDescent="0.25">
      <c r="A31" s="12" t="s">
        <v>65</v>
      </c>
      <c r="B31" s="44">
        <v>1.8480187763021629</v>
      </c>
      <c r="C31" s="45">
        <v>0.89233501762520473</v>
      </c>
      <c r="D31" s="45">
        <v>0.69695489443472936</v>
      </c>
      <c r="E31" s="45">
        <v>0.73923313417038605</v>
      </c>
      <c r="F31" s="45">
        <v>0.89739632643185419</v>
      </c>
      <c r="G31" s="45">
        <v>0.76364785420833026</v>
      </c>
      <c r="H31" s="45">
        <v>0.56295159564373898</v>
      </c>
      <c r="I31" s="45">
        <v>0.92043812733685926</v>
      </c>
      <c r="J31" s="45">
        <v>0.5261367751361905</v>
      </c>
      <c r="K31" s="46">
        <v>0.81514428488737556</v>
      </c>
      <c r="M31" s="18" t="str">
        <f t="shared" si="0"/>
        <v>BEGIN</v>
      </c>
      <c r="N31" s="17" t="b">
        <f t="shared" si="1"/>
        <v>0</v>
      </c>
      <c r="U31" s="18" t="str">
        <f t="shared" si="2"/>
        <v>BEGIN</v>
      </c>
      <c r="V31" s="18">
        <f t="shared" si="3"/>
        <v>0.5261367751361905</v>
      </c>
      <c r="W31" s="18">
        <f t="shared" si="4"/>
        <v>3.6814820507548474E-2</v>
      </c>
    </row>
    <row r="32" spans="1:23" x14ac:dyDescent="0.25">
      <c r="A32" s="12" t="s">
        <v>65</v>
      </c>
      <c r="B32" s="44">
        <v>1.8114552321701221</v>
      </c>
      <c r="C32" s="45">
        <v>0.85930689743694855</v>
      </c>
      <c r="D32" s="45">
        <v>0.76206879875890887</v>
      </c>
      <c r="E32" s="45">
        <v>0.78788059135184518</v>
      </c>
      <c r="F32" s="45">
        <v>0.86180767717551865</v>
      </c>
      <c r="G32" s="45">
        <v>0.76547500065853136</v>
      </c>
      <c r="H32" s="45">
        <v>0.65647389387747279</v>
      </c>
      <c r="I32" s="45">
        <v>0.8415101944733383</v>
      </c>
      <c r="J32" s="45">
        <v>0.62408739539027402</v>
      </c>
      <c r="K32" s="46">
        <v>0.80626650798855815</v>
      </c>
      <c r="M32" s="18" t="str">
        <f t="shared" si="0"/>
        <v>BEGIN</v>
      </c>
      <c r="N32" s="17" t="b">
        <f t="shared" si="1"/>
        <v>0</v>
      </c>
      <c r="U32" s="18" t="str">
        <f t="shared" si="2"/>
        <v>BEGIN</v>
      </c>
      <c r="V32" s="18">
        <f t="shared" si="3"/>
        <v>0.62408739539027402</v>
      </c>
      <c r="W32" s="18">
        <f t="shared" si="4"/>
        <v>3.2386498487198767E-2</v>
      </c>
    </row>
    <row r="33" spans="1:23" x14ac:dyDescent="0.25">
      <c r="A33" s="12" t="s">
        <v>65</v>
      </c>
      <c r="B33" s="44">
        <v>1.7773985627830957</v>
      </c>
      <c r="C33" s="45">
        <v>0.92642206485967393</v>
      </c>
      <c r="D33" s="45">
        <v>0.70978050538723736</v>
      </c>
      <c r="E33" s="45">
        <v>0.74452216429397877</v>
      </c>
      <c r="F33" s="45">
        <v>1.0125357164264575</v>
      </c>
      <c r="G33" s="45">
        <v>0.8929313374266491</v>
      </c>
      <c r="H33" s="45">
        <v>0.66350543596709399</v>
      </c>
      <c r="I33" s="45">
        <v>0.9282932375396229</v>
      </c>
      <c r="J33" s="45">
        <v>0.49165813699088728</v>
      </c>
      <c r="K33" s="46">
        <v>0.8481007429566183</v>
      </c>
      <c r="M33" s="18" t="str">
        <f t="shared" si="0"/>
        <v>BEGIN</v>
      </c>
      <c r="N33" s="17" t="b">
        <f t="shared" si="1"/>
        <v>0</v>
      </c>
      <c r="U33" s="18" t="str">
        <f t="shared" si="2"/>
        <v>BEGIN</v>
      </c>
      <c r="V33" s="18">
        <f t="shared" si="3"/>
        <v>0.49165813699088728</v>
      </c>
      <c r="W33" s="18">
        <f t="shared" si="4"/>
        <v>0.17184729897620671</v>
      </c>
    </row>
    <row r="34" spans="1:23" ht="15.75" thickBot="1" x14ac:dyDescent="0.3">
      <c r="A34" s="12" t="s">
        <v>65</v>
      </c>
      <c r="B34" s="44">
        <v>1.7089017643583639</v>
      </c>
      <c r="C34" s="45">
        <v>1.0043526076897231</v>
      </c>
      <c r="D34" s="45">
        <v>0.56877433387295828</v>
      </c>
      <c r="E34" s="45">
        <v>0.71058836236757161</v>
      </c>
      <c r="F34" s="45">
        <v>1.0110311063125648</v>
      </c>
      <c r="G34" s="45">
        <v>0.95946167684454342</v>
      </c>
      <c r="H34" s="45">
        <v>0.62673973909306468</v>
      </c>
      <c r="I34" s="45">
        <v>1.0600073286762264</v>
      </c>
      <c r="J34" s="45">
        <v>0.46246239958495633</v>
      </c>
      <c r="K34" s="46">
        <v>0.93030745583280383</v>
      </c>
      <c r="M34" s="18" t="str">
        <f t="shared" si="0"/>
        <v>BEGIN</v>
      </c>
      <c r="N34" s="17" t="b">
        <f t="shared" si="1"/>
        <v>0</v>
      </c>
      <c r="U34" s="18" t="str">
        <f t="shared" si="2"/>
        <v>BEGIN</v>
      </c>
      <c r="V34" s="18">
        <f t="shared" si="3"/>
        <v>0.46246239958495633</v>
      </c>
      <c r="W34" s="18">
        <f t="shared" si="4"/>
        <v>0.10631193428800195</v>
      </c>
    </row>
    <row r="35" spans="1:23" ht="15.75" thickBot="1" x14ac:dyDescent="0.3">
      <c r="A35" s="13" t="s">
        <v>65</v>
      </c>
      <c r="B35" s="47">
        <v>1.6805489650122127</v>
      </c>
      <c r="C35" s="48">
        <v>1.1069332235320162</v>
      </c>
      <c r="D35" s="48">
        <v>0.44883193737570959</v>
      </c>
      <c r="E35" s="48">
        <v>0.66573241060045418</v>
      </c>
      <c r="F35" s="48">
        <v>0.8671089706528341</v>
      </c>
      <c r="G35" s="48">
        <v>0.85630709290273876</v>
      </c>
      <c r="H35" s="48">
        <v>0.42988513942318402</v>
      </c>
      <c r="I35" s="48">
        <v>1.0710602740896527</v>
      </c>
      <c r="J35" s="48">
        <v>0.4600139402570147</v>
      </c>
      <c r="K35" s="49">
        <v>0.91077264707898575</v>
      </c>
      <c r="M35" s="19" t="str">
        <f t="shared" si="0"/>
        <v>CANCEL</v>
      </c>
      <c r="N35" s="21" t="b">
        <f t="shared" si="1"/>
        <v>0</v>
      </c>
      <c r="O35" s="30">
        <f>COUNTIF($N26:$N35,TRUE)/(10 - COUNTIF($N26:$N35,"#N/A"))</f>
        <v>0.1</v>
      </c>
      <c r="U35" s="19" t="str">
        <f t="shared" si="2"/>
        <v>CANCEL</v>
      </c>
      <c r="V35" s="19">
        <f t="shared" si="3"/>
        <v>0.42988513942318402</v>
      </c>
      <c r="W35" s="19">
        <f t="shared" si="4"/>
        <v>1.8946797952525574E-2</v>
      </c>
    </row>
    <row r="36" spans="1:23" x14ac:dyDescent="0.25">
      <c r="A36" s="11" t="s">
        <v>66</v>
      </c>
      <c r="B36" s="41">
        <v>1.4569258539172423</v>
      </c>
      <c r="C36" s="42">
        <v>0.68046274801368489</v>
      </c>
      <c r="D36" s="42">
        <v>0.70288405503961404</v>
      </c>
      <c r="E36" s="42">
        <v>0.48292935951988225</v>
      </c>
      <c r="F36" s="42">
        <v>0.90257481968230557</v>
      </c>
      <c r="G36" s="42">
        <v>0.85709551195294864</v>
      </c>
      <c r="H36" s="42">
        <v>0.84860597129687854</v>
      </c>
      <c r="I36" s="42">
        <v>0.87846486779372146</v>
      </c>
      <c r="J36" s="42">
        <v>0.73375863110617123</v>
      </c>
      <c r="K36" s="43">
        <v>0.64875720686942195</v>
      </c>
      <c r="M36" s="16" t="str">
        <f t="shared" si="0"/>
        <v>NO</v>
      </c>
      <c r="N36" s="20" t="b">
        <f t="shared" si="1"/>
        <v>1</v>
      </c>
      <c r="U36" s="16" t="str">
        <f t="shared" si="2"/>
        <v>NO</v>
      </c>
      <c r="V36" s="16">
        <f t="shared" si="3"/>
        <v>0.48292935951988225</v>
      </c>
      <c r="W36" s="16">
        <f t="shared" si="4"/>
        <v>0.1658278473495397</v>
      </c>
    </row>
    <row r="37" spans="1:23" x14ac:dyDescent="0.25">
      <c r="A37" s="12" t="s">
        <v>66</v>
      </c>
      <c r="B37" s="44">
        <v>1.6610025912281141</v>
      </c>
      <c r="C37" s="45">
        <v>0.70453634176751612</v>
      </c>
      <c r="D37" s="45">
        <v>0.73921298539825642</v>
      </c>
      <c r="E37" s="45">
        <v>0.51320067139771675</v>
      </c>
      <c r="F37" s="45">
        <v>0.90804009326817547</v>
      </c>
      <c r="G37" s="45">
        <v>0.8060981623230089</v>
      </c>
      <c r="H37" s="45">
        <v>0.79170902752781891</v>
      </c>
      <c r="I37" s="45">
        <v>0.81892571913023693</v>
      </c>
      <c r="J37" s="45">
        <v>0.61122598115824278</v>
      </c>
      <c r="K37" s="46">
        <v>0.60634022359604001</v>
      </c>
      <c r="M37" s="18" t="str">
        <f t="shared" si="0"/>
        <v>NO</v>
      </c>
      <c r="N37" s="17" t="b">
        <f t="shared" si="1"/>
        <v>1</v>
      </c>
      <c r="U37" s="18" t="str">
        <f t="shared" si="2"/>
        <v>NO</v>
      </c>
      <c r="V37" s="18">
        <f t="shared" si="3"/>
        <v>0.51320067139771675</v>
      </c>
      <c r="W37" s="18">
        <f t="shared" si="4"/>
        <v>9.3139552198323261E-2</v>
      </c>
    </row>
    <row r="38" spans="1:23" x14ac:dyDescent="0.25">
      <c r="A38" s="12" t="s">
        <v>66</v>
      </c>
      <c r="B38" s="44">
        <v>1.5638446566851134</v>
      </c>
      <c r="C38" s="45">
        <v>0.7911059696396876</v>
      </c>
      <c r="D38" s="45">
        <v>0.68687218034129038</v>
      </c>
      <c r="E38" s="45">
        <v>0.43101997343544146</v>
      </c>
      <c r="F38" s="45">
        <v>0.86568817943708065</v>
      </c>
      <c r="G38" s="45">
        <v>0.79809195933929811</v>
      </c>
      <c r="H38" s="45">
        <v>0.79225015937982801</v>
      </c>
      <c r="I38" s="45">
        <v>0.91078427951024932</v>
      </c>
      <c r="J38" s="45">
        <v>0.6503465587885221</v>
      </c>
      <c r="K38" s="46">
        <v>0.61543799881417871</v>
      </c>
      <c r="M38" s="18" t="str">
        <f t="shared" si="0"/>
        <v>NO</v>
      </c>
      <c r="N38" s="17" t="b">
        <f t="shared" si="1"/>
        <v>1</v>
      </c>
      <c r="U38" s="18" t="str">
        <f t="shared" si="2"/>
        <v>NO</v>
      </c>
      <c r="V38" s="18">
        <f t="shared" si="3"/>
        <v>0.43101997343544146</v>
      </c>
      <c r="W38" s="18">
        <f t="shared" si="4"/>
        <v>0.18441802537873725</v>
      </c>
    </row>
    <row r="39" spans="1:23" x14ac:dyDescent="0.25">
      <c r="A39" s="12" t="s">
        <v>66</v>
      </c>
      <c r="B39" s="44">
        <v>1.6353769866948551</v>
      </c>
      <c r="C39" s="45">
        <v>0.65805420530245984</v>
      </c>
      <c r="D39" s="45">
        <v>0.85592315118518392</v>
      </c>
      <c r="E39" s="45">
        <v>0.61702507727431466</v>
      </c>
      <c r="F39" s="45">
        <v>0.92382408557817086</v>
      </c>
      <c r="G39" s="45">
        <v>0.79208548009592183</v>
      </c>
      <c r="H39" s="45">
        <v>0.88710240856917322</v>
      </c>
      <c r="I39" s="45">
        <v>0.82607434679048142</v>
      </c>
      <c r="J39" s="45">
        <v>0.80072865174708407</v>
      </c>
      <c r="K39" s="46">
        <v>0.59770696832758596</v>
      </c>
      <c r="M39" s="18" t="str">
        <f t="shared" si="0"/>
        <v>MODIFY</v>
      </c>
      <c r="N39" s="17" t="b">
        <f t="shared" si="1"/>
        <v>0</v>
      </c>
      <c r="U39" s="18" t="str">
        <f t="shared" si="2"/>
        <v>MODIFY</v>
      </c>
      <c r="V39" s="18">
        <f t="shared" si="3"/>
        <v>0.59770696832758596</v>
      </c>
      <c r="W39" s="18">
        <f t="shared" si="4"/>
        <v>1.9318108946728696E-2</v>
      </c>
    </row>
    <row r="40" spans="1:23" x14ac:dyDescent="0.25">
      <c r="A40" s="12" t="s">
        <v>66</v>
      </c>
      <c r="B40" s="44">
        <v>1.7978030611434463</v>
      </c>
      <c r="C40" s="45">
        <v>0.56023130822104905</v>
      </c>
      <c r="D40" s="45">
        <v>0.99257762523052817</v>
      </c>
      <c r="E40" s="45">
        <v>0.84520424956133233</v>
      </c>
      <c r="F40" s="45">
        <v>0.95526462581275406</v>
      </c>
      <c r="G40" s="45">
        <v>0.75587492436743797</v>
      </c>
      <c r="H40" s="45">
        <v>0.95401454516480566</v>
      </c>
      <c r="I40" s="45">
        <v>0.60660901844814241</v>
      </c>
      <c r="J40" s="45">
        <v>0.83790687842825728</v>
      </c>
      <c r="K40" s="46">
        <v>0.62146849242709545</v>
      </c>
      <c r="M40" s="18" t="str">
        <f t="shared" si="0"/>
        <v>CLOSE</v>
      </c>
      <c r="N40" s="17" t="b">
        <f t="shared" si="1"/>
        <v>0</v>
      </c>
      <c r="U40" s="18" t="str">
        <f t="shared" si="2"/>
        <v>CLOSE</v>
      </c>
      <c r="V40" s="18">
        <f t="shared" si="3"/>
        <v>0.56023130822104905</v>
      </c>
      <c r="W40" s="18">
        <f t="shared" si="4"/>
        <v>4.6377710227093361E-2</v>
      </c>
    </row>
    <row r="41" spans="1:23" x14ac:dyDescent="0.25">
      <c r="A41" s="12" t="s">
        <v>66</v>
      </c>
      <c r="B41" s="44">
        <v>1.6116277988091319</v>
      </c>
      <c r="C41" s="45">
        <v>0.62124556064815273</v>
      </c>
      <c r="D41" s="45">
        <v>0.77990289747442665</v>
      </c>
      <c r="E41" s="45">
        <v>0.52268068961715541</v>
      </c>
      <c r="F41" s="45">
        <v>0.89186506103674712</v>
      </c>
      <c r="G41" s="45">
        <v>0.75116721209004356</v>
      </c>
      <c r="H41" s="45">
        <v>0.84126285558238256</v>
      </c>
      <c r="I41" s="45">
        <v>0.83878308842838922</v>
      </c>
      <c r="J41" s="45">
        <v>0.72253265795006771</v>
      </c>
      <c r="K41" s="46">
        <v>0.57797417589024203</v>
      </c>
      <c r="M41" s="18" t="str">
        <f t="shared" si="0"/>
        <v>NO</v>
      </c>
      <c r="N41" s="17" t="b">
        <f t="shared" si="1"/>
        <v>1</v>
      </c>
      <c r="U41" s="18" t="str">
        <f t="shared" si="2"/>
        <v>NO</v>
      </c>
      <c r="V41" s="18">
        <f t="shared" si="3"/>
        <v>0.52268068961715541</v>
      </c>
      <c r="W41" s="18">
        <f t="shared" si="4"/>
        <v>5.5293486273086612E-2</v>
      </c>
    </row>
    <row r="42" spans="1:23" x14ac:dyDescent="0.25">
      <c r="A42" s="12" t="s">
        <v>66</v>
      </c>
      <c r="B42" s="44">
        <v>1.7784156584396875</v>
      </c>
      <c r="C42" s="45">
        <v>0.68554753076920139</v>
      </c>
      <c r="D42" s="45">
        <v>0.90272095521173401</v>
      </c>
      <c r="E42" s="45">
        <v>0.67381781843547806</v>
      </c>
      <c r="F42" s="45">
        <v>0.98453446133051914</v>
      </c>
      <c r="G42" s="45">
        <v>0.84337762883809952</v>
      </c>
      <c r="H42" s="45">
        <v>0.87653417864951544</v>
      </c>
      <c r="I42" s="45">
        <v>0.75983030344263658</v>
      </c>
      <c r="J42" s="45">
        <v>0.67932367723199905</v>
      </c>
      <c r="K42" s="46">
        <v>0.60883533628595365</v>
      </c>
      <c r="M42" s="18" t="str">
        <f t="shared" si="0"/>
        <v>MODIFY</v>
      </c>
      <c r="N42" s="17" t="b">
        <f t="shared" si="1"/>
        <v>0</v>
      </c>
      <c r="U42" s="18" t="str">
        <f t="shared" si="2"/>
        <v>MODIFY</v>
      </c>
      <c r="V42" s="18">
        <f t="shared" si="3"/>
        <v>0.60883533628595365</v>
      </c>
      <c r="W42" s="18">
        <f t="shared" si="4"/>
        <v>6.4982482149524401E-2</v>
      </c>
    </row>
    <row r="43" spans="1:23" x14ac:dyDescent="0.25">
      <c r="A43" s="12" t="s">
        <v>66</v>
      </c>
      <c r="B43" s="44">
        <v>1.7978259103793299</v>
      </c>
      <c r="C43" s="45">
        <v>0.63828399500190935</v>
      </c>
      <c r="D43" s="45">
        <v>0.89307556845889169</v>
      </c>
      <c r="E43" s="45">
        <v>0.76438801434303583</v>
      </c>
      <c r="F43" s="45">
        <v>0.9711073642307777</v>
      </c>
      <c r="G43" s="45">
        <v>0.79839728100551421</v>
      </c>
      <c r="H43" s="45">
        <v>0.82832780378138937</v>
      </c>
      <c r="I43" s="45">
        <v>0.69821285394301291</v>
      </c>
      <c r="J43" s="45">
        <v>0.6726182322977613</v>
      </c>
      <c r="K43" s="46">
        <v>0.67447813169434456</v>
      </c>
      <c r="M43" s="18" t="str">
        <f t="shared" si="0"/>
        <v>CLOSE</v>
      </c>
      <c r="N43" s="17" t="b">
        <f t="shared" si="1"/>
        <v>0</v>
      </c>
      <c r="U43" s="18" t="str">
        <f t="shared" si="2"/>
        <v>CLOSE</v>
      </c>
      <c r="V43" s="18">
        <f t="shared" si="3"/>
        <v>0.63828399500190935</v>
      </c>
      <c r="W43" s="18">
        <f t="shared" si="4"/>
        <v>3.4334237295851944E-2</v>
      </c>
    </row>
    <row r="44" spans="1:23" ht="15.75" thickBot="1" x14ac:dyDescent="0.3">
      <c r="A44" s="12" t="s">
        <v>66</v>
      </c>
      <c r="B44" s="44">
        <v>1.6681238095295339</v>
      </c>
      <c r="C44" s="45">
        <v>0.54207648774622952</v>
      </c>
      <c r="D44" s="45">
        <v>0.96404965349952754</v>
      </c>
      <c r="E44" s="45">
        <v>0.70977362527689059</v>
      </c>
      <c r="F44" s="45">
        <v>0.99455677450786673</v>
      </c>
      <c r="G44" s="45">
        <v>0.89827586468878962</v>
      </c>
      <c r="H44" s="45">
        <v>1.0260118929716693</v>
      </c>
      <c r="I44" s="45">
        <v>0.85210037865958488</v>
      </c>
      <c r="J44" s="45">
        <v>0.88672880145624189</v>
      </c>
      <c r="K44" s="46">
        <v>0.7032571102111338</v>
      </c>
      <c r="M44" s="18" t="str">
        <f t="shared" si="0"/>
        <v>CLOSE</v>
      </c>
      <c r="N44" s="17" t="b">
        <f t="shared" si="1"/>
        <v>0</v>
      </c>
      <c r="U44" s="18" t="str">
        <f t="shared" si="2"/>
        <v>CLOSE</v>
      </c>
      <c r="V44" s="18">
        <f t="shared" si="3"/>
        <v>0.54207648774622952</v>
      </c>
      <c r="W44" s="18">
        <f t="shared" si="4"/>
        <v>0.16118062246490428</v>
      </c>
    </row>
    <row r="45" spans="1:23" ht="15.75" thickBot="1" x14ac:dyDescent="0.3">
      <c r="A45" s="13" t="s">
        <v>66</v>
      </c>
      <c r="B45" s="47">
        <v>1.3796700287559369</v>
      </c>
      <c r="C45" s="48">
        <v>0.92323063916927273</v>
      </c>
      <c r="D45" s="48">
        <v>0.50117385963113859</v>
      </c>
      <c r="E45" s="48">
        <v>0.49485066297143226</v>
      </c>
      <c r="F45" s="48">
        <v>0.88422988786853174</v>
      </c>
      <c r="G45" s="48">
        <v>0.86389108977817808</v>
      </c>
      <c r="H45" s="48">
        <v>0.68267274880737305</v>
      </c>
      <c r="I45" s="48">
        <v>1.0146922844517736</v>
      </c>
      <c r="J45" s="48">
        <v>0.66177582685220748</v>
      </c>
      <c r="K45" s="49">
        <v>0.76226676444386499</v>
      </c>
      <c r="M45" s="19" t="str">
        <f t="shared" si="0"/>
        <v>NO</v>
      </c>
      <c r="N45" s="21" t="b">
        <f t="shared" si="1"/>
        <v>1</v>
      </c>
      <c r="O45" s="30">
        <f>COUNTIF($N36:$N45,TRUE)/(10 - COUNTIF($N36:$N45,"#N/A"))</f>
        <v>0.5</v>
      </c>
      <c r="U45" s="19" t="str">
        <f t="shared" si="2"/>
        <v>NO</v>
      </c>
      <c r="V45" s="19">
        <f t="shared" si="3"/>
        <v>0.49485066297143226</v>
      </c>
      <c r="W45" s="19">
        <f t="shared" si="4"/>
        <v>6.3231966597063205E-3</v>
      </c>
    </row>
    <row r="46" spans="1:23" x14ac:dyDescent="0.25">
      <c r="A46" s="11" t="s">
        <v>67</v>
      </c>
      <c r="B46" s="41">
        <v>1.5061423331539645</v>
      </c>
      <c r="C46" s="42">
        <v>0.64644067298974384</v>
      </c>
      <c r="D46" s="42">
        <v>0.94436640263598748</v>
      </c>
      <c r="E46" s="42">
        <v>0.81503025894878811</v>
      </c>
      <c r="F46" s="42">
        <v>0.8230383949869442</v>
      </c>
      <c r="G46" s="42">
        <v>0.84516271203813564</v>
      </c>
      <c r="H46" s="42">
        <v>1.0349401537091891</v>
      </c>
      <c r="I46" s="42">
        <v>0.79641228160630917</v>
      </c>
      <c r="J46" s="42">
        <v>0.96178057429063402</v>
      </c>
      <c r="K46" s="43">
        <v>0.75797922588947753</v>
      </c>
      <c r="M46" s="16" t="str">
        <f t="shared" si="0"/>
        <v>CLOSE</v>
      </c>
      <c r="N46" s="20" t="b">
        <f t="shared" si="1"/>
        <v>0</v>
      </c>
      <c r="U46" s="16" t="str">
        <f t="shared" si="2"/>
        <v>CLOSE</v>
      </c>
      <c r="V46" s="16">
        <f t="shared" si="3"/>
        <v>0.64644067298974384</v>
      </c>
      <c r="W46" s="16">
        <f t="shared" si="4"/>
        <v>0.11153855289973369</v>
      </c>
    </row>
    <row r="47" spans="1:23" x14ac:dyDescent="0.25">
      <c r="A47" s="12" t="s">
        <v>67</v>
      </c>
      <c r="B47" s="44">
        <v>1.7622641464109641</v>
      </c>
      <c r="C47" s="45">
        <v>0.69469148055384267</v>
      </c>
      <c r="D47" s="45">
        <v>0.9938667279847947</v>
      </c>
      <c r="E47" s="45">
        <v>0.89508359995609399</v>
      </c>
      <c r="F47" s="45">
        <v>0.80255396146122615</v>
      </c>
      <c r="G47" s="45">
        <v>0.73790739674114791</v>
      </c>
      <c r="H47" s="45">
        <v>0.93367639819528214</v>
      </c>
      <c r="I47" s="45">
        <v>0.66490658112955026</v>
      </c>
      <c r="J47" s="45">
        <v>0.8957758886984184</v>
      </c>
      <c r="K47" s="46">
        <v>0.73580254988230176</v>
      </c>
      <c r="M47" s="18" t="str">
        <f t="shared" si="0"/>
        <v>PAUSE</v>
      </c>
      <c r="N47" s="17" t="b">
        <f t="shared" si="1"/>
        <v>0</v>
      </c>
      <c r="U47" s="18" t="str">
        <f t="shared" si="2"/>
        <v>PAUSE</v>
      </c>
      <c r="V47" s="18">
        <f t="shared" si="3"/>
        <v>0.66490658112955026</v>
      </c>
      <c r="W47" s="18">
        <f t="shared" si="4"/>
        <v>2.978489942429241E-2</v>
      </c>
    </row>
    <row r="48" spans="1:23" x14ac:dyDescent="0.25">
      <c r="A48" s="12" t="s">
        <v>67</v>
      </c>
      <c r="B48" s="44">
        <v>1.7057288917847266</v>
      </c>
      <c r="C48" s="45">
        <v>0.63027572747285743</v>
      </c>
      <c r="D48" s="45">
        <v>0.9244369973724359</v>
      </c>
      <c r="E48" s="45">
        <v>0.77895261660314108</v>
      </c>
      <c r="F48" s="45">
        <v>0.72359836703339153</v>
      </c>
      <c r="G48" s="45">
        <v>0.56908491220562651</v>
      </c>
      <c r="H48" s="45">
        <v>0.90467732157690173</v>
      </c>
      <c r="I48" s="45">
        <v>0.65252123470028212</v>
      </c>
      <c r="J48" s="45">
        <v>0.88777258731048891</v>
      </c>
      <c r="K48" s="46">
        <v>0.62259494137386684</v>
      </c>
      <c r="M48" s="18" t="str">
        <f t="shared" si="0"/>
        <v>STOP</v>
      </c>
      <c r="N48" s="17" t="b">
        <f t="shared" si="1"/>
        <v>0</v>
      </c>
      <c r="U48" s="18" t="str">
        <f t="shared" si="2"/>
        <v>STOP</v>
      </c>
      <c r="V48" s="18">
        <f t="shared" si="3"/>
        <v>0.56908491220562651</v>
      </c>
      <c r="W48" s="18">
        <f t="shared" si="4"/>
        <v>5.3510029168240325E-2</v>
      </c>
    </row>
    <row r="49" spans="1:23" x14ac:dyDescent="0.25">
      <c r="A49" s="12" t="s">
        <v>67</v>
      </c>
      <c r="B49" s="44">
        <v>1.6889313247627828</v>
      </c>
      <c r="C49" s="45">
        <v>0.68184493399927149</v>
      </c>
      <c r="D49" s="45">
        <v>0.85960313282330481</v>
      </c>
      <c r="E49" s="45">
        <v>0.73083171021155646</v>
      </c>
      <c r="F49" s="45">
        <v>0.71205226115049292</v>
      </c>
      <c r="G49" s="45">
        <v>0.66372383493813936</v>
      </c>
      <c r="H49" s="45">
        <v>0.84617829853276605</v>
      </c>
      <c r="I49" s="45">
        <v>0.59248399102613669</v>
      </c>
      <c r="J49" s="45">
        <v>0.78560333224885059</v>
      </c>
      <c r="K49" s="46">
        <v>0.59272326744665005</v>
      </c>
      <c r="M49" s="18" t="str">
        <f t="shared" si="0"/>
        <v>PAUSE</v>
      </c>
      <c r="N49" s="17" t="b">
        <f t="shared" si="1"/>
        <v>0</v>
      </c>
      <c r="U49" s="18" t="str">
        <f t="shared" si="2"/>
        <v>PAUSE</v>
      </c>
      <c r="V49" s="18">
        <f t="shared" si="3"/>
        <v>0.59248399102613669</v>
      </c>
      <c r="W49" s="18">
        <f t="shared" si="4"/>
        <v>2.3927642051335685E-4</v>
      </c>
    </row>
    <row r="50" spans="1:23" x14ac:dyDescent="0.25">
      <c r="A50" s="12" t="s">
        <v>67</v>
      </c>
      <c r="B50" s="44">
        <v>1.7984022990285726</v>
      </c>
      <c r="C50" s="45">
        <v>0.90384509106621391</v>
      </c>
      <c r="D50" s="45">
        <v>0.99647837662054617</v>
      </c>
      <c r="E50" s="45">
        <v>0.78396189045477327</v>
      </c>
      <c r="F50" s="45">
        <v>0.8139346990009424</v>
      </c>
      <c r="G50" s="45">
        <v>0.69323512708676038</v>
      </c>
      <c r="H50" s="45">
        <v>0.9298690123853588</v>
      </c>
      <c r="I50" s="45">
        <v>0.66861995533310703</v>
      </c>
      <c r="J50" s="45">
        <v>0.88793682812218444</v>
      </c>
      <c r="K50" s="46">
        <v>0.49057774739966137</v>
      </c>
      <c r="M50" s="18" t="str">
        <f t="shared" si="0"/>
        <v>MODIFY</v>
      </c>
      <c r="N50" s="17" t="b">
        <f t="shared" si="1"/>
        <v>0</v>
      </c>
      <c r="U50" s="18" t="str">
        <f t="shared" si="2"/>
        <v>MODIFY</v>
      </c>
      <c r="V50" s="18">
        <f t="shared" si="3"/>
        <v>0.49057774739966137</v>
      </c>
      <c r="W50" s="18">
        <f t="shared" si="4"/>
        <v>0.17804220793344566</v>
      </c>
    </row>
    <row r="51" spans="1:23" x14ac:dyDescent="0.25">
      <c r="A51" s="12" t="s">
        <v>67</v>
      </c>
      <c r="B51" s="44">
        <v>1.7527901734364904</v>
      </c>
      <c r="C51" s="45">
        <v>0.8601275495219296</v>
      </c>
      <c r="D51" s="45">
        <v>0.89681215289213467</v>
      </c>
      <c r="E51" s="45">
        <v>0.88168392092345793</v>
      </c>
      <c r="F51" s="45">
        <v>0.75697845245721307</v>
      </c>
      <c r="G51" s="45">
        <v>0.74253225711450677</v>
      </c>
      <c r="H51" s="45">
        <v>0.82933710697562468</v>
      </c>
      <c r="I51" s="45">
        <v>0.7286364450396845</v>
      </c>
      <c r="J51" s="45">
        <v>0.81259534562571512</v>
      </c>
      <c r="K51" s="46">
        <v>0.78198457379573927</v>
      </c>
      <c r="M51" s="18" t="str">
        <f t="shared" si="0"/>
        <v>PAUSE</v>
      </c>
      <c r="N51" s="17" t="b">
        <f t="shared" si="1"/>
        <v>0</v>
      </c>
      <c r="U51" s="18" t="str">
        <f t="shared" si="2"/>
        <v>PAUSE</v>
      </c>
      <c r="V51" s="18">
        <f t="shared" si="3"/>
        <v>0.7286364450396845</v>
      </c>
      <c r="W51" s="18">
        <f t="shared" si="4"/>
        <v>1.3895812074822267E-2</v>
      </c>
    </row>
    <row r="52" spans="1:23" x14ac:dyDescent="0.25">
      <c r="A52" s="12" t="s">
        <v>67</v>
      </c>
      <c r="B52" s="44">
        <v>1.7724215484535262</v>
      </c>
      <c r="C52" s="45">
        <v>0.67544197596444866</v>
      </c>
      <c r="D52" s="45">
        <v>1.0338100419931688</v>
      </c>
      <c r="E52" s="45">
        <v>0.91702586268758501</v>
      </c>
      <c r="F52" s="45">
        <v>0.80264249790997444</v>
      </c>
      <c r="G52" s="45">
        <v>0.73042961580020538</v>
      </c>
      <c r="H52" s="45">
        <v>1.0032681168805087</v>
      </c>
      <c r="I52" s="45">
        <v>0.66919253276562618</v>
      </c>
      <c r="J52" s="45">
        <v>0.95087310918450285</v>
      </c>
      <c r="K52" s="46">
        <v>0.7264221713447454</v>
      </c>
      <c r="M52" s="18" t="str">
        <f t="shared" si="0"/>
        <v>PAUSE</v>
      </c>
      <c r="N52" s="17" t="b">
        <f t="shared" si="1"/>
        <v>0</v>
      </c>
      <c r="U52" s="18" t="str">
        <f t="shared" si="2"/>
        <v>PAUSE</v>
      </c>
      <c r="V52" s="18">
        <f t="shared" si="3"/>
        <v>0.66919253276562618</v>
      </c>
      <c r="W52" s="18">
        <f t="shared" si="4"/>
        <v>6.2494431988224797E-3</v>
      </c>
    </row>
    <row r="53" spans="1:23" x14ac:dyDescent="0.25">
      <c r="A53" s="12" t="s">
        <v>67</v>
      </c>
      <c r="B53" s="44">
        <v>1.8065971012803885</v>
      </c>
      <c r="C53" s="45">
        <v>0.7473000550055563</v>
      </c>
      <c r="D53" s="45">
        <v>0.88550836790672172</v>
      </c>
      <c r="E53" s="45">
        <v>0.80571132686286606</v>
      </c>
      <c r="F53" s="45">
        <v>0.86560897439995133</v>
      </c>
      <c r="G53" s="45">
        <v>0.76346285833902683</v>
      </c>
      <c r="H53" s="45">
        <v>0.84167647855459116</v>
      </c>
      <c r="I53" s="45">
        <v>0.6249373222666228</v>
      </c>
      <c r="J53" s="45">
        <v>0.73809038897459656</v>
      </c>
      <c r="K53" s="46">
        <v>0.68166952918514667</v>
      </c>
      <c r="M53" s="18" t="str">
        <f t="shared" si="0"/>
        <v>PAUSE</v>
      </c>
      <c r="N53" s="17" t="b">
        <f t="shared" si="1"/>
        <v>0</v>
      </c>
      <c r="U53" s="18" t="str">
        <f t="shared" si="2"/>
        <v>PAUSE</v>
      </c>
      <c r="V53" s="18">
        <f t="shared" si="3"/>
        <v>0.6249373222666228</v>
      </c>
      <c r="W53" s="18">
        <f t="shared" si="4"/>
        <v>5.6732206918523875E-2</v>
      </c>
    </row>
    <row r="54" spans="1:23" ht="15.75" thickBot="1" x14ac:dyDescent="0.3">
      <c r="A54" s="12" t="s">
        <v>67</v>
      </c>
      <c r="B54" s="44">
        <v>1.7415267980136713</v>
      </c>
      <c r="C54" s="45">
        <v>0.76942109515157209</v>
      </c>
      <c r="D54" s="45">
        <v>0.87771378733557615</v>
      </c>
      <c r="E54" s="45">
        <v>0.78482312231160256</v>
      </c>
      <c r="F54" s="45">
        <v>0.87555931793426844</v>
      </c>
      <c r="G54" s="45">
        <v>0.78717641706792685</v>
      </c>
      <c r="H54" s="45">
        <v>0.85055068787716792</v>
      </c>
      <c r="I54" s="45">
        <v>0.61537367976197244</v>
      </c>
      <c r="J54" s="45">
        <v>0.77650498581422678</v>
      </c>
      <c r="K54" s="46">
        <v>0.66347666893523038</v>
      </c>
      <c r="M54" s="18" t="str">
        <f t="shared" si="0"/>
        <v>PAUSE</v>
      </c>
      <c r="N54" s="17" t="b">
        <f t="shared" si="1"/>
        <v>0</v>
      </c>
      <c r="U54" s="18" t="str">
        <f t="shared" si="2"/>
        <v>PAUSE</v>
      </c>
      <c r="V54" s="18">
        <f t="shared" si="3"/>
        <v>0.61537367976197244</v>
      </c>
      <c r="W54" s="18">
        <f t="shared" si="4"/>
        <v>4.8102989173257948E-2</v>
      </c>
    </row>
    <row r="55" spans="1:23" ht="15.75" thickBot="1" x14ac:dyDescent="0.3">
      <c r="A55" s="13" t="s">
        <v>67</v>
      </c>
      <c r="B55" s="47">
        <v>1.6597489511723049</v>
      </c>
      <c r="C55" s="48">
        <v>0.86253866868430962</v>
      </c>
      <c r="D55" s="48">
        <v>0.89303061643438542</v>
      </c>
      <c r="E55" s="48">
        <v>0.81996164792734028</v>
      </c>
      <c r="F55" s="48">
        <v>0.77450775714125297</v>
      </c>
      <c r="G55" s="48">
        <v>0.64778417930413124</v>
      </c>
      <c r="H55" s="48">
        <v>0.87152068605167832</v>
      </c>
      <c r="I55" s="48">
        <v>0.66467038390819067</v>
      </c>
      <c r="J55" s="48">
        <v>0.87091249030043738</v>
      </c>
      <c r="K55" s="49">
        <v>0.62886694857611591</v>
      </c>
      <c r="M55" s="19" t="str">
        <f t="shared" si="0"/>
        <v>MODIFY</v>
      </c>
      <c r="N55" s="21" t="b">
        <f t="shared" si="1"/>
        <v>0</v>
      </c>
      <c r="O55" s="30">
        <f>COUNTIF($N46:$N55,TRUE)/(10 - COUNTIF($N46:$N55,"#N/A"))</f>
        <v>0</v>
      </c>
      <c r="U55" s="19" t="str">
        <f t="shared" si="2"/>
        <v>MODIFY</v>
      </c>
      <c r="V55" s="19">
        <f t="shared" si="3"/>
        <v>0.62886694857611591</v>
      </c>
      <c r="W55" s="19">
        <f t="shared" si="4"/>
        <v>1.8917230728015322E-2</v>
      </c>
    </row>
    <row r="56" spans="1:23" x14ac:dyDescent="0.25">
      <c r="A56" s="11" t="s">
        <v>68</v>
      </c>
      <c r="B56" s="41">
        <v>1.7660006636507208</v>
      </c>
      <c r="C56" s="42">
        <v>0.34084830308756264</v>
      </c>
      <c r="D56" s="42">
        <v>1.134592882444027</v>
      </c>
      <c r="E56" s="42">
        <v>0.9420940354967835</v>
      </c>
      <c r="F56" s="42">
        <v>1.1679873017529514</v>
      </c>
      <c r="G56" s="42">
        <v>0.88723175469845339</v>
      </c>
      <c r="H56" s="42">
        <v>1.2096222998196247</v>
      </c>
      <c r="I56" s="42">
        <v>0.83412965058832067</v>
      </c>
      <c r="J56" s="42">
        <v>1.1391000982333201</v>
      </c>
      <c r="K56" s="43">
        <v>0.75188978391237049</v>
      </c>
      <c r="M56" s="16" t="str">
        <f t="shared" si="0"/>
        <v>CLOSE</v>
      </c>
      <c r="N56" s="20" t="b">
        <f t="shared" si="1"/>
        <v>0</v>
      </c>
      <c r="U56" s="16" t="str">
        <f t="shared" si="2"/>
        <v>CLOSE</v>
      </c>
      <c r="V56" s="16">
        <f t="shared" si="3"/>
        <v>0.34084830308756264</v>
      </c>
      <c r="W56" s="16">
        <f t="shared" si="4"/>
        <v>0.41104148082480785</v>
      </c>
    </row>
    <row r="57" spans="1:23" x14ac:dyDescent="0.25">
      <c r="A57" s="12" t="s">
        <v>68</v>
      </c>
      <c r="B57" s="44">
        <v>1.7230616491437869</v>
      </c>
      <c r="C57" s="45">
        <v>0.7002847458957</v>
      </c>
      <c r="D57" s="45">
        <v>0.96801529967694933</v>
      </c>
      <c r="E57" s="45">
        <v>0.80739620513255461</v>
      </c>
      <c r="F57" s="45">
        <v>0.7925741133469123</v>
      </c>
      <c r="G57" s="45">
        <v>0.58819988656856559</v>
      </c>
      <c r="H57" s="45">
        <v>0.92756293208139928</v>
      </c>
      <c r="I57" s="45">
        <v>0.49613932697234914</v>
      </c>
      <c r="J57" s="45">
        <v>0.90122800210922072</v>
      </c>
      <c r="K57" s="46">
        <v>0.54632233176219902</v>
      </c>
      <c r="M57" s="18" t="str">
        <f t="shared" si="0"/>
        <v>PAUSE</v>
      </c>
      <c r="N57" s="17" t="b">
        <f t="shared" si="1"/>
        <v>0</v>
      </c>
      <c r="U57" s="18" t="str">
        <f t="shared" si="2"/>
        <v>PAUSE</v>
      </c>
      <c r="V57" s="18">
        <f t="shared" si="3"/>
        <v>0.49613932697234914</v>
      </c>
      <c r="W57" s="18">
        <f t="shared" si="4"/>
        <v>5.0183004789849883E-2</v>
      </c>
    </row>
    <row r="58" spans="1:23" x14ac:dyDescent="0.25">
      <c r="A58" s="12" t="s">
        <v>68</v>
      </c>
      <c r="B58" s="44">
        <v>1.8110535956743103</v>
      </c>
      <c r="C58" s="45">
        <v>0.9709796850780873</v>
      </c>
      <c r="D58" s="45">
        <v>0.99957303658664154</v>
      </c>
      <c r="E58" s="45">
        <v>0.88687865982015068</v>
      </c>
      <c r="F58" s="45">
        <v>0.6941523612251419</v>
      </c>
      <c r="G58" s="45">
        <v>0.54553851990330038</v>
      </c>
      <c r="H58" s="45">
        <v>0.88214091743183898</v>
      </c>
      <c r="I58" s="45">
        <v>0.61613950014717478</v>
      </c>
      <c r="J58" s="45">
        <v>0.95146204019437641</v>
      </c>
      <c r="K58" s="46">
        <v>0.65150212869907542</v>
      </c>
      <c r="M58" s="18" t="str">
        <f t="shared" si="0"/>
        <v>STOP</v>
      </c>
      <c r="N58" s="17" t="b">
        <f t="shared" si="1"/>
        <v>1</v>
      </c>
      <c r="U58" s="18" t="str">
        <f t="shared" si="2"/>
        <v>STOP</v>
      </c>
      <c r="V58" s="18">
        <f t="shared" si="3"/>
        <v>0.54553851990330038</v>
      </c>
      <c r="W58" s="18">
        <f t="shared" si="4"/>
        <v>7.0600980243874401E-2</v>
      </c>
    </row>
    <row r="59" spans="1:23" x14ac:dyDescent="0.25">
      <c r="A59" s="12" t="s">
        <v>68</v>
      </c>
      <c r="B59" s="44">
        <v>1.7439795357009649</v>
      </c>
      <c r="C59" s="45">
        <v>0.86068424289443157</v>
      </c>
      <c r="D59" s="45">
        <v>0.89462448195313882</v>
      </c>
      <c r="E59" s="45">
        <v>0.758668983146215</v>
      </c>
      <c r="F59" s="45">
        <v>0.67459973672096429</v>
      </c>
      <c r="G59" s="45">
        <v>0.541756807013131</v>
      </c>
      <c r="H59" s="45">
        <v>0.82128517523386235</v>
      </c>
      <c r="I59" s="45">
        <v>0.55421111798240197</v>
      </c>
      <c r="J59" s="45">
        <v>0.86361697135641624</v>
      </c>
      <c r="K59" s="46">
        <v>0.58372224988092969</v>
      </c>
      <c r="M59" s="18" t="str">
        <f t="shared" si="0"/>
        <v>STOP</v>
      </c>
      <c r="N59" s="17" t="b">
        <f t="shared" si="1"/>
        <v>1</v>
      </c>
      <c r="U59" s="18" t="str">
        <f t="shared" si="2"/>
        <v>STOP</v>
      </c>
      <c r="V59" s="18">
        <f t="shared" si="3"/>
        <v>0.541756807013131</v>
      </c>
      <c r="W59" s="18">
        <f t="shared" si="4"/>
        <v>1.2454310969270965E-2</v>
      </c>
    </row>
    <row r="60" spans="1:23" x14ac:dyDescent="0.25">
      <c r="A60" s="12" t="s">
        <v>68</v>
      </c>
      <c r="B60" s="44">
        <v>1.8956258266347592</v>
      </c>
      <c r="C60" s="45">
        <v>0.94362137553608205</v>
      </c>
      <c r="D60" s="45">
        <v>0.95006779963893062</v>
      </c>
      <c r="E60" s="45">
        <v>0.85506445481909754</v>
      </c>
      <c r="F60" s="45">
        <v>0.74935025195837246</v>
      </c>
      <c r="G60" s="45">
        <v>0.60468523015484499</v>
      </c>
      <c r="H60" s="45">
        <v>0.78732920790111127</v>
      </c>
      <c r="I60" s="45">
        <v>0.63936847371298755</v>
      </c>
      <c r="J60" s="45">
        <v>0.82000440401422225</v>
      </c>
      <c r="K60" s="46">
        <v>0.67931984520317512</v>
      </c>
      <c r="M60" s="18" t="str">
        <f t="shared" si="0"/>
        <v>STOP</v>
      </c>
      <c r="N60" s="17" t="b">
        <f t="shared" si="1"/>
        <v>1</v>
      </c>
      <c r="U60" s="18" t="str">
        <f t="shared" si="2"/>
        <v>STOP</v>
      </c>
      <c r="V60" s="18">
        <f t="shared" si="3"/>
        <v>0.60468523015484499</v>
      </c>
      <c r="W60" s="18">
        <f t="shared" si="4"/>
        <v>3.4683243558142562E-2</v>
      </c>
    </row>
    <row r="61" spans="1:23" x14ac:dyDescent="0.25">
      <c r="A61" s="12" t="s">
        <v>68</v>
      </c>
      <c r="B61" s="44">
        <v>1.7449794777230367</v>
      </c>
      <c r="C61" s="45">
        <v>0.66327151650438843</v>
      </c>
      <c r="D61" s="45">
        <v>0.9606056221688376</v>
      </c>
      <c r="E61" s="45">
        <v>0.79042448583906688</v>
      </c>
      <c r="F61" s="45">
        <v>0.85077045672687879</v>
      </c>
      <c r="G61" s="45">
        <v>0.70794344111192353</v>
      </c>
      <c r="H61" s="45">
        <v>0.94926774968267202</v>
      </c>
      <c r="I61" s="45">
        <v>0.51207109018711883</v>
      </c>
      <c r="J61" s="45">
        <v>0.83027198416558923</v>
      </c>
      <c r="K61" s="46">
        <v>0.53973135894618263</v>
      </c>
      <c r="M61" s="18" t="str">
        <f t="shared" si="0"/>
        <v>PAUSE</v>
      </c>
      <c r="N61" s="17" t="b">
        <f t="shared" si="1"/>
        <v>0</v>
      </c>
      <c r="U61" s="18" t="str">
        <f t="shared" si="2"/>
        <v>PAUSE</v>
      </c>
      <c r="V61" s="18">
        <f t="shared" si="3"/>
        <v>0.51207109018711883</v>
      </c>
      <c r="W61" s="18">
        <f t="shared" si="4"/>
        <v>2.76602687590638E-2</v>
      </c>
    </row>
    <row r="62" spans="1:23" x14ac:dyDescent="0.25">
      <c r="A62" s="12" t="s">
        <v>68</v>
      </c>
      <c r="B62" s="44">
        <v>1.7700233462851938</v>
      </c>
      <c r="C62" s="45">
        <v>0.53830465351982493</v>
      </c>
      <c r="D62" s="45">
        <v>1.0412186020203518</v>
      </c>
      <c r="E62" s="45">
        <v>0.86584928737803946</v>
      </c>
      <c r="F62" s="45">
        <v>0.83878671193809218</v>
      </c>
      <c r="G62" s="45">
        <v>0.58501128585659901</v>
      </c>
      <c r="H62" s="45">
        <v>1.0373780790484319</v>
      </c>
      <c r="I62" s="45">
        <v>0.5960083616486378</v>
      </c>
      <c r="J62" s="45">
        <v>1.0035962609863065</v>
      </c>
      <c r="K62" s="46">
        <v>0.5863842261348261</v>
      </c>
      <c r="M62" s="18" t="str">
        <f t="shared" si="0"/>
        <v>CLOSE</v>
      </c>
      <c r="N62" s="17" t="b">
        <f t="shared" si="1"/>
        <v>0</v>
      </c>
      <c r="U62" s="18" t="str">
        <f t="shared" si="2"/>
        <v>CLOSE</v>
      </c>
      <c r="V62" s="18">
        <f t="shared" si="3"/>
        <v>0.53830465351982493</v>
      </c>
      <c r="W62" s="18">
        <f t="shared" si="4"/>
        <v>4.6706632336774079E-2</v>
      </c>
    </row>
    <row r="63" spans="1:23" x14ac:dyDescent="0.25">
      <c r="A63" s="12" t="s">
        <v>68</v>
      </c>
      <c r="B63" s="44">
        <v>1.7391930796942534</v>
      </c>
      <c r="C63" s="45">
        <v>0.47840432190602988</v>
      </c>
      <c r="D63" s="45">
        <v>0.97431080855319063</v>
      </c>
      <c r="E63" s="45">
        <v>0.78298938936934348</v>
      </c>
      <c r="F63" s="45">
        <v>0.88134915671086789</v>
      </c>
      <c r="G63" s="45">
        <v>0.59774888267792925</v>
      </c>
      <c r="H63" s="45">
        <v>1.003231741444603</v>
      </c>
      <c r="I63" s="45">
        <v>0.71273833568116218</v>
      </c>
      <c r="J63" s="45">
        <v>0.95591766677481294</v>
      </c>
      <c r="K63" s="46">
        <v>0.60670324037986623</v>
      </c>
      <c r="M63" s="18" t="str">
        <f t="shared" si="0"/>
        <v>CLOSE</v>
      </c>
      <c r="N63" s="17" t="b">
        <f t="shared" si="1"/>
        <v>0</v>
      </c>
      <c r="U63" s="18" t="str">
        <f t="shared" si="2"/>
        <v>CLOSE</v>
      </c>
      <c r="V63" s="18">
        <f t="shared" si="3"/>
        <v>0.47840432190602988</v>
      </c>
      <c r="W63" s="18">
        <f t="shared" si="4"/>
        <v>0.11934456077189937</v>
      </c>
    </row>
    <row r="64" spans="1:23" ht="15.75" thickBot="1" x14ac:dyDescent="0.3">
      <c r="A64" s="12" t="s">
        <v>68</v>
      </c>
      <c r="B64" s="44">
        <v>1.7578490778465248</v>
      </c>
      <c r="C64" s="45">
        <v>0.79029334134885765</v>
      </c>
      <c r="D64" s="45">
        <v>1.041374058804555</v>
      </c>
      <c r="E64" s="45">
        <v>0.87113246606596173</v>
      </c>
      <c r="F64" s="45">
        <v>0.94583785265232312</v>
      </c>
      <c r="G64" s="45">
        <v>0.79679133225528742</v>
      </c>
      <c r="H64" s="45">
        <v>1.0279552507381851</v>
      </c>
      <c r="I64" s="45">
        <v>0.53328545458986243</v>
      </c>
      <c r="J64" s="45">
        <v>0.9405535041931995</v>
      </c>
      <c r="K64" s="46">
        <v>0.58562246536508444</v>
      </c>
      <c r="M64" s="18" t="str">
        <f t="shared" si="0"/>
        <v>PAUSE</v>
      </c>
      <c r="N64" s="17" t="b">
        <f t="shared" si="1"/>
        <v>0</v>
      </c>
      <c r="U64" s="18" t="str">
        <f t="shared" si="2"/>
        <v>PAUSE</v>
      </c>
      <c r="V64" s="18">
        <f t="shared" si="3"/>
        <v>0.53328545458986243</v>
      </c>
      <c r="W64" s="18">
        <f t="shared" si="4"/>
        <v>5.2337010775222015E-2</v>
      </c>
    </row>
    <row r="65" spans="1:23" ht="15.75" thickBot="1" x14ac:dyDescent="0.3">
      <c r="A65" s="13" t="s">
        <v>68</v>
      </c>
      <c r="B65" s="47">
        <v>1.7692977175849964</v>
      </c>
      <c r="C65" s="48">
        <v>0.67785332182971014</v>
      </c>
      <c r="D65" s="48">
        <v>1.0812763368539642</v>
      </c>
      <c r="E65" s="48">
        <v>0.94494188122428124</v>
      </c>
      <c r="F65" s="48">
        <v>0.95917008588320773</v>
      </c>
      <c r="G65" s="48">
        <v>0.70821065775268877</v>
      </c>
      <c r="H65" s="48">
        <v>1.0847889919594744</v>
      </c>
      <c r="I65" s="48">
        <v>0.54876308537869467</v>
      </c>
      <c r="J65" s="48">
        <v>1.0451226920086105</v>
      </c>
      <c r="K65" s="49">
        <v>0.66677558545242022</v>
      </c>
      <c r="M65" s="19" t="str">
        <f t="shared" si="0"/>
        <v>PAUSE</v>
      </c>
      <c r="N65" s="21" t="b">
        <f t="shared" si="1"/>
        <v>0</v>
      </c>
      <c r="O65" s="30">
        <f>COUNTIF($N56:$N65,TRUE)/(10 - COUNTIF($N56:$N65,"#N/A"))</f>
        <v>0.3</v>
      </c>
      <c r="U65" s="19" t="str">
        <f t="shared" si="2"/>
        <v>PAUSE</v>
      </c>
      <c r="V65" s="19">
        <f t="shared" si="3"/>
        <v>0.54876308537869467</v>
      </c>
      <c r="W65" s="19">
        <f t="shared" si="4"/>
        <v>0.11801250007372555</v>
      </c>
    </row>
    <row r="66" spans="1:23" x14ac:dyDescent="0.25">
      <c r="A66" s="11" t="s">
        <v>69</v>
      </c>
      <c r="B66" s="41">
        <v>1.4882941456621632</v>
      </c>
      <c r="C66" s="42">
        <v>1.2278265132581239</v>
      </c>
      <c r="D66" s="42">
        <v>0.75981589953753037</v>
      </c>
      <c r="E66" s="42">
        <v>0.85652147528692202</v>
      </c>
      <c r="F66" s="42">
        <v>1.1751696375567864</v>
      </c>
      <c r="G66" s="42">
        <v>1.1689592773093818</v>
      </c>
      <c r="H66" s="42">
        <v>0.86738874897974205</v>
      </c>
      <c r="I66" s="42">
        <v>1.1092861414398276</v>
      </c>
      <c r="J66" s="42">
        <v>0.75836596121512223</v>
      </c>
      <c r="K66" s="43">
        <v>1.1094768748718369</v>
      </c>
      <c r="M66" s="16" t="str">
        <f t="shared" si="0"/>
        <v>BEGIN</v>
      </c>
      <c r="N66" s="20" t="b">
        <f t="shared" si="1"/>
        <v>0</v>
      </c>
      <c r="U66" s="16" t="str">
        <f t="shared" si="2"/>
        <v>BEGIN</v>
      </c>
      <c r="V66" s="16">
        <f t="shared" si="3"/>
        <v>0.75836596121512223</v>
      </c>
      <c r="W66" s="16">
        <f t="shared" si="4"/>
        <v>1.4499383224081397E-3</v>
      </c>
    </row>
    <row r="67" spans="1:23" x14ac:dyDescent="0.25">
      <c r="A67" s="12" t="s">
        <v>69</v>
      </c>
      <c r="B67" s="44">
        <v>1.9143542574785464</v>
      </c>
      <c r="C67" s="45">
        <v>1.5222143484464716</v>
      </c>
      <c r="D67" s="45">
        <v>0.80717203515873015</v>
      </c>
      <c r="E67" s="45">
        <v>1.0709592351064572</v>
      </c>
      <c r="F67" s="45">
        <v>1.2888460947060474</v>
      </c>
      <c r="G67" s="45">
        <v>1.3038100952713862</v>
      </c>
      <c r="H67" s="45">
        <v>0.65487270451434831</v>
      </c>
      <c r="I67" s="45">
        <v>1.4228300611182645</v>
      </c>
      <c r="J67" s="45">
        <v>0.65381939363859576</v>
      </c>
      <c r="K67" s="46">
        <v>1.3458553638144612</v>
      </c>
      <c r="M67" s="18" t="str">
        <f t="shared" si="0"/>
        <v>BEGIN</v>
      </c>
      <c r="N67" s="17" t="b">
        <f t="shared" si="1"/>
        <v>0</v>
      </c>
      <c r="U67" s="18" t="str">
        <f t="shared" si="2"/>
        <v>BEGIN</v>
      </c>
      <c r="V67" s="18">
        <f t="shared" si="3"/>
        <v>0.65381939363859576</v>
      </c>
      <c r="W67" s="18">
        <f t="shared" si="4"/>
        <v>1.0533108757525556E-3</v>
      </c>
    </row>
    <row r="68" spans="1:23" x14ac:dyDescent="0.25">
      <c r="A68" s="12" t="s">
        <v>69</v>
      </c>
      <c r="B68" s="44">
        <v>1.8146621519075399</v>
      </c>
      <c r="C68" s="45">
        <v>1.2001892634968836</v>
      </c>
      <c r="D68" s="45">
        <v>0.78142187386192485</v>
      </c>
      <c r="E68" s="45">
        <v>0.77664252913762555</v>
      </c>
      <c r="F68" s="45">
        <v>0.97449342603080447</v>
      </c>
      <c r="G68" s="45">
        <v>0.94335874549294552</v>
      </c>
      <c r="H68" s="45">
        <v>0.58643599577117389</v>
      </c>
      <c r="I68" s="45">
        <v>0.98537428743725541</v>
      </c>
      <c r="J68" s="45">
        <v>0.53436237967526712</v>
      </c>
      <c r="K68" s="46">
        <v>0.92350386260583328</v>
      </c>
      <c r="M68" s="18" t="str">
        <f t="shared" si="0"/>
        <v>BEGIN</v>
      </c>
      <c r="N68" s="17" t="b">
        <f t="shared" si="1"/>
        <v>0</v>
      </c>
      <c r="U68" s="18" t="str">
        <f t="shared" si="2"/>
        <v>BEGIN</v>
      </c>
      <c r="V68" s="18">
        <f t="shared" si="3"/>
        <v>0.53436237967526712</v>
      </c>
      <c r="W68" s="18">
        <f t="shared" si="4"/>
        <v>5.2073616095906772E-2</v>
      </c>
    </row>
    <row r="69" spans="1:23" x14ac:dyDescent="0.25">
      <c r="A69" s="12" t="s">
        <v>69</v>
      </c>
      <c r="B69" s="44">
        <v>1.7749255891405484</v>
      </c>
      <c r="C69" s="45">
        <v>1.445277216422151</v>
      </c>
      <c r="D69" s="45">
        <v>0.71118952428499427</v>
      </c>
      <c r="E69" s="45">
        <v>0.94521831691954405</v>
      </c>
      <c r="F69" s="45">
        <v>1.2085216664684977</v>
      </c>
      <c r="G69" s="45">
        <v>1.2329221037809079</v>
      </c>
      <c r="H69" s="45">
        <v>0.58230863516674958</v>
      </c>
      <c r="I69" s="45">
        <v>1.3607612373397078</v>
      </c>
      <c r="J69" s="45">
        <v>0.56577131996348917</v>
      </c>
      <c r="K69" s="46">
        <v>1.2524426608667834</v>
      </c>
      <c r="M69" s="18" t="str">
        <f t="shared" si="0"/>
        <v>BEGIN</v>
      </c>
      <c r="N69" s="17" t="b">
        <f t="shared" si="1"/>
        <v>0</v>
      </c>
      <c r="U69" s="18" t="str">
        <f t="shared" si="2"/>
        <v>BEGIN</v>
      </c>
      <c r="V69" s="18">
        <f t="shared" si="3"/>
        <v>0.56577131996348917</v>
      </c>
      <c r="W69" s="18">
        <f t="shared" si="4"/>
        <v>1.6537315203260405E-2</v>
      </c>
    </row>
    <row r="70" spans="1:23" x14ac:dyDescent="0.25">
      <c r="A70" s="12" t="s">
        <v>69</v>
      </c>
      <c r="B70" s="44">
        <v>1.8252303989464354</v>
      </c>
      <c r="C70" s="45">
        <v>1.2169343695489723</v>
      </c>
      <c r="D70" s="45">
        <v>0.81243550681690047</v>
      </c>
      <c r="E70" s="45">
        <v>0.83441499423599441</v>
      </c>
      <c r="F70" s="45">
        <v>1.0764485051772161</v>
      </c>
      <c r="G70" s="45">
        <v>1.0272429071699705</v>
      </c>
      <c r="H70" s="45">
        <v>0.65098915885086739</v>
      </c>
      <c r="I70" s="45">
        <v>1.009302912704156</v>
      </c>
      <c r="J70" s="45">
        <v>0.55636259229015306</v>
      </c>
      <c r="K70" s="46">
        <v>1.0020555643404925</v>
      </c>
      <c r="M70" s="18" t="str">
        <f t="shared" ref="M70:M105" si="5">INDEX($B$5:$K$5,MATCH(MIN($B70:$K70),$B70:$K70,0))</f>
        <v>BEGIN</v>
      </c>
      <c r="N70" s="17" t="b">
        <f t="shared" ref="N70:N105" si="6">$M70 = $A70</f>
        <v>0</v>
      </c>
      <c r="U70" s="18" t="str">
        <f t="shared" ref="U70:U105" si="7">INDEX($B$5:$K$5,MATCH(MIN($B70:$K70),$B70:$K70,0))</f>
        <v>BEGIN</v>
      </c>
      <c r="V70" s="18">
        <f t="shared" si="3"/>
        <v>0.55636259229015306</v>
      </c>
      <c r="W70" s="18">
        <f t="shared" si="4"/>
        <v>9.4626566560714331E-2</v>
      </c>
    </row>
    <row r="71" spans="1:23" x14ac:dyDescent="0.25">
      <c r="A71" s="12" t="s">
        <v>69</v>
      </c>
      <c r="B71" s="44">
        <v>1.6783463051654663</v>
      </c>
      <c r="C71" s="45">
        <v>1.1150551011864969</v>
      </c>
      <c r="D71" s="45">
        <v>0.54671617131495009</v>
      </c>
      <c r="E71" s="45">
        <v>0.69463199775187734</v>
      </c>
      <c r="F71" s="45">
        <v>0.96824642543342032</v>
      </c>
      <c r="G71" s="45">
        <v>0.93090867175457548</v>
      </c>
      <c r="H71" s="45">
        <v>0.47070015828721606</v>
      </c>
      <c r="I71" s="45">
        <v>1.044844313517574</v>
      </c>
      <c r="J71" s="45">
        <v>0.43711225638672896</v>
      </c>
      <c r="K71" s="46">
        <v>0.94622071840647581</v>
      </c>
      <c r="M71" s="18" t="str">
        <f t="shared" si="5"/>
        <v>BEGIN</v>
      </c>
      <c r="N71" s="17" t="b">
        <f t="shared" si="6"/>
        <v>0</v>
      </c>
      <c r="U71" s="18" t="str">
        <f t="shared" si="7"/>
        <v>BEGIN</v>
      </c>
      <c r="V71" s="18">
        <f t="shared" ref="V71:V105" si="8">MIN(B71:K71)</f>
        <v>0.43711225638672896</v>
      </c>
      <c r="W71" s="18">
        <f t="shared" ref="W71:W105" si="9">SMALL(B71:K71,2)-V71</f>
        <v>3.3587901900487105E-2</v>
      </c>
    </row>
    <row r="72" spans="1:23" x14ac:dyDescent="0.25">
      <c r="A72" s="12" t="s">
        <v>69</v>
      </c>
      <c r="B72" s="44">
        <v>1.7214025632949523</v>
      </c>
      <c r="C72" s="45">
        <v>1.4611920017177547</v>
      </c>
      <c r="D72" s="45">
        <v>0.85464906084837899</v>
      </c>
      <c r="E72" s="45">
        <v>0.9736693922895423</v>
      </c>
      <c r="F72" s="45">
        <v>1.2107095730262714</v>
      </c>
      <c r="G72" s="45">
        <v>1.2788625829229952</v>
      </c>
      <c r="H72" s="45">
        <v>0.819747642844455</v>
      </c>
      <c r="I72" s="45">
        <v>1.2913746925758849</v>
      </c>
      <c r="J72" s="45">
        <v>0.74228971719395997</v>
      </c>
      <c r="K72" s="46">
        <v>1.2582672921743059</v>
      </c>
      <c r="M72" s="18" t="str">
        <f t="shared" si="5"/>
        <v>BEGIN</v>
      </c>
      <c r="N72" s="17" t="b">
        <f t="shared" si="6"/>
        <v>0</v>
      </c>
      <c r="U72" s="18" t="str">
        <f t="shared" si="7"/>
        <v>BEGIN</v>
      </c>
      <c r="V72" s="18">
        <f t="shared" si="8"/>
        <v>0.74228971719395997</v>
      </c>
      <c r="W72" s="18">
        <f t="shared" si="9"/>
        <v>7.745792565049503E-2</v>
      </c>
    </row>
    <row r="73" spans="1:23" x14ac:dyDescent="0.25">
      <c r="A73" s="12" t="s">
        <v>69</v>
      </c>
      <c r="B73" s="44">
        <v>1.643302341860279</v>
      </c>
      <c r="C73" s="45">
        <v>1.1719538899227813</v>
      </c>
      <c r="D73" s="45">
        <v>0.7066109051604349</v>
      </c>
      <c r="E73" s="45">
        <v>0.75250606564845868</v>
      </c>
      <c r="F73" s="45">
        <v>1.0071992252760784</v>
      </c>
      <c r="G73" s="45">
        <v>1.0386721058730126</v>
      </c>
      <c r="H73" s="45">
        <v>0.68872205274744736</v>
      </c>
      <c r="I73" s="45">
        <v>0.99742393190006584</v>
      </c>
      <c r="J73" s="45">
        <v>0.52751489715227262</v>
      </c>
      <c r="K73" s="46">
        <v>0.98246720084158679</v>
      </c>
      <c r="M73" s="18" t="str">
        <f t="shared" si="5"/>
        <v>BEGIN</v>
      </c>
      <c r="N73" s="17" t="b">
        <f t="shared" si="6"/>
        <v>0</v>
      </c>
      <c r="U73" s="18" t="str">
        <f t="shared" si="7"/>
        <v>BEGIN</v>
      </c>
      <c r="V73" s="18">
        <f t="shared" si="8"/>
        <v>0.52751489715227262</v>
      </c>
      <c r="W73" s="18">
        <f t="shared" si="9"/>
        <v>0.16120715559517473</v>
      </c>
    </row>
    <row r="74" spans="1:23" ht="15.75" thickBot="1" x14ac:dyDescent="0.3">
      <c r="A74" s="12" t="s">
        <v>69</v>
      </c>
      <c r="B74" s="44">
        <v>1.6315045864724138</v>
      </c>
      <c r="C74" s="45">
        <v>1.1394567585731561</v>
      </c>
      <c r="D74" s="45">
        <v>0.57977825554959084</v>
      </c>
      <c r="E74" s="45">
        <v>0.59163502544936653</v>
      </c>
      <c r="F74" s="45">
        <v>0.8144357976389941</v>
      </c>
      <c r="G74" s="45">
        <v>0.88825430374592584</v>
      </c>
      <c r="H74" s="45">
        <v>0.4847740969671202</v>
      </c>
      <c r="I74" s="45">
        <v>0.99230213152895241</v>
      </c>
      <c r="J74" s="45">
        <v>0.39798463823798991</v>
      </c>
      <c r="K74" s="46">
        <v>0.84156452313313101</v>
      </c>
      <c r="M74" s="18" t="str">
        <f t="shared" si="5"/>
        <v>BEGIN</v>
      </c>
      <c r="N74" s="17" t="b">
        <f t="shared" si="6"/>
        <v>0</v>
      </c>
      <c r="U74" s="18" t="str">
        <f t="shared" si="7"/>
        <v>BEGIN</v>
      </c>
      <c r="V74" s="18">
        <f t="shared" si="8"/>
        <v>0.39798463823798991</v>
      </c>
      <c r="W74" s="18">
        <f t="shared" si="9"/>
        <v>8.6789458729130298E-2</v>
      </c>
    </row>
    <row r="75" spans="1:23" ht="15.75" thickBot="1" x14ac:dyDescent="0.3">
      <c r="A75" s="13" t="s">
        <v>69</v>
      </c>
      <c r="B75" s="47">
        <v>1.7530611764028434</v>
      </c>
      <c r="C75" s="48">
        <v>1.2892767883570491</v>
      </c>
      <c r="D75" s="48">
        <v>0.69662375033408508</v>
      </c>
      <c r="E75" s="48">
        <v>0.87372112061090101</v>
      </c>
      <c r="F75" s="48">
        <v>1.0979502079616437</v>
      </c>
      <c r="G75" s="48">
        <v>1.1114747260788278</v>
      </c>
      <c r="H75" s="48">
        <v>0.59262276480823628</v>
      </c>
      <c r="I75" s="48">
        <v>1.1928697277044709</v>
      </c>
      <c r="J75" s="48">
        <v>0.53192150116092785</v>
      </c>
      <c r="K75" s="49">
        <v>1.1213806854361803</v>
      </c>
      <c r="M75" s="19" t="str">
        <f t="shared" si="5"/>
        <v>BEGIN</v>
      </c>
      <c r="N75" s="21" t="b">
        <f t="shared" si="6"/>
        <v>0</v>
      </c>
      <c r="O75" s="30">
        <f>COUNTIF($N66:$N75,TRUE)/(10 - COUNTIF($N66:$N75,"#N/A"))</f>
        <v>0</v>
      </c>
      <c r="U75" s="19" t="str">
        <f t="shared" si="7"/>
        <v>BEGIN</v>
      </c>
      <c r="V75" s="19">
        <f t="shared" si="8"/>
        <v>0.53192150116092785</v>
      </c>
      <c r="W75" s="19">
        <f t="shared" si="9"/>
        <v>6.0701263647308434E-2</v>
      </c>
    </row>
    <row r="76" spans="1:23" x14ac:dyDescent="0.25">
      <c r="A76" s="11" t="s">
        <v>70</v>
      </c>
      <c r="B76" s="41">
        <v>1.9415551753787927</v>
      </c>
      <c r="C76" s="42">
        <v>0.78697606447084845</v>
      </c>
      <c r="D76" s="42">
        <v>1.6417393827027784</v>
      </c>
      <c r="E76" s="42">
        <v>1.3635253476362725</v>
      </c>
      <c r="F76" s="42">
        <v>1.4029367840844058</v>
      </c>
      <c r="G76" s="42">
        <v>1.1892087856987901</v>
      </c>
      <c r="H76" s="42">
        <v>1.6988750533122163</v>
      </c>
      <c r="I76" s="42">
        <v>0.7943526677435836</v>
      </c>
      <c r="J76" s="42">
        <v>1.5986484985620815</v>
      </c>
      <c r="K76" s="43">
        <v>0.93201074501021441</v>
      </c>
      <c r="M76" s="16" t="str">
        <f t="shared" si="5"/>
        <v>CLOSE</v>
      </c>
      <c r="N76" s="20" t="b">
        <f t="shared" si="6"/>
        <v>0</v>
      </c>
      <c r="U76" s="16" t="str">
        <f t="shared" si="7"/>
        <v>CLOSE</v>
      </c>
      <c r="V76" s="16">
        <f t="shared" si="8"/>
        <v>0.78697606447084845</v>
      </c>
      <c r="W76" s="16">
        <f t="shared" si="9"/>
        <v>7.3766032727351494E-3</v>
      </c>
    </row>
    <row r="77" spans="1:23" x14ac:dyDescent="0.25">
      <c r="A77" s="12" t="s">
        <v>70</v>
      </c>
      <c r="B77" s="44">
        <v>1.8100447258981753</v>
      </c>
      <c r="C77" s="45">
        <v>0.80858645090678749</v>
      </c>
      <c r="D77" s="45">
        <v>1.2567015169488815</v>
      </c>
      <c r="E77" s="45">
        <v>1.0165609833366012</v>
      </c>
      <c r="F77" s="45">
        <v>0.97481023460461824</v>
      </c>
      <c r="G77" s="45">
        <v>0.78023905544579963</v>
      </c>
      <c r="H77" s="45">
        <v>1.2533788989235326</v>
      </c>
      <c r="I77" s="45">
        <v>0.31031677597263335</v>
      </c>
      <c r="J77" s="45">
        <v>1.1796883900064259</v>
      </c>
      <c r="K77" s="46">
        <v>0.64973359635972938</v>
      </c>
      <c r="M77" s="18" t="str">
        <f t="shared" si="5"/>
        <v>PAUSE</v>
      </c>
      <c r="N77" s="17" t="b">
        <f t="shared" si="6"/>
        <v>1</v>
      </c>
      <c r="U77" s="18" t="str">
        <f t="shared" si="7"/>
        <v>PAUSE</v>
      </c>
      <c r="V77" s="18">
        <f t="shared" si="8"/>
        <v>0.31031677597263335</v>
      </c>
      <c r="W77" s="18">
        <f t="shared" si="9"/>
        <v>0.33941682038709603</v>
      </c>
    </row>
    <row r="78" spans="1:23" x14ac:dyDescent="0.25">
      <c r="A78" s="12" t="s">
        <v>70</v>
      </c>
      <c r="B78" s="44">
        <v>1.7547251472743495</v>
      </c>
      <c r="C78" s="45">
        <v>0.72223505133108656</v>
      </c>
      <c r="D78" s="45">
        <v>1.1763947647365995</v>
      </c>
      <c r="E78" s="45">
        <v>0.90140926653679188</v>
      </c>
      <c r="F78" s="45">
        <v>0.89908435506508544</v>
      </c>
      <c r="G78" s="45">
        <v>0.66964616061678306</v>
      </c>
      <c r="H78" s="45">
        <v>1.1798068415563265</v>
      </c>
      <c r="I78" s="45">
        <v>0.26725431268094879</v>
      </c>
      <c r="J78" s="45">
        <v>1.124267897523245</v>
      </c>
      <c r="K78" s="46">
        <v>0.53990404101094802</v>
      </c>
      <c r="M78" s="18" t="str">
        <f t="shared" si="5"/>
        <v>PAUSE</v>
      </c>
      <c r="N78" s="17" t="b">
        <f t="shared" si="6"/>
        <v>1</v>
      </c>
      <c r="U78" s="18" t="str">
        <f t="shared" si="7"/>
        <v>PAUSE</v>
      </c>
      <c r="V78" s="18">
        <f t="shared" si="8"/>
        <v>0.26725431268094879</v>
      </c>
      <c r="W78" s="18">
        <f t="shared" si="9"/>
        <v>0.27264972832999923</v>
      </c>
    </row>
    <row r="79" spans="1:23" x14ac:dyDescent="0.25">
      <c r="A79" s="12" t="s">
        <v>70</v>
      </c>
      <c r="B79" s="44">
        <v>1.8525392473318245</v>
      </c>
      <c r="C79" s="45">
        <v>0.75363026326870508</v>
      </c>
      <c r="D79" s="45">
        <v>1.319184357347623</v>
      </c>
      <c r="E79" s="45">
        <v>1.0518511754629398</v>
      </c>
      <c r="F79" s="45">
        <v>1.05084102632155</v>
      </c>
      <c r="G79" s="45">
        <v>0.84213612011268479</v>
      </c>
      <c r="H79" s="45">
        <v>1.3261868044954612</v>
      </c>
      <c r="I79" s="45">
        <v>0.29704944202043909</v>
      </c>
      <c r="J79" s="45">
        <v>1.2255730923128529</v>
      </c>
      <c r="K79" s="46">
        <v>0.64087715424593783</v>
      </c>
      <c r="M79" s="18" t="str">
        <f t="shared" si="5"/>
        <v>PAUSE</v>
      </c>
      <c r="N79" s="17" t="b">
        <f t="shared" si="6"/>
        <v>1</v>
      </c>
      <c r="U79" s="18" t="str">
        <f t="shared" si="7"/>
        <v>PAUSE</v>
      </c>
      <c r="V79" s="18">
        <f t="shared" si="8"/>
        <v>0.29704944202043909</v>
      </c>
      <c r="W79" s="18">
        <f t="shared" si="9"/>
        <v>0.34382771222549874</v>
      </c>
    </row>
    <row r="80" spans="1:23" x14ac:dyDescent="0.25">
      <c r="A80" s="12" t="s">
        <v>70</v>
      </c>
      <c r="B80" s="44">
        <v>1.8003191646900643</v>
      </c>
      <c r="C80" s="45">
        <v>0.83956646444314575</v>
      </c>
      <c r="D80" s="45">
        <v>1.1738685510604174</v>
      </c>
      <c r="E80" s="45">
        <v>0.90997519434089935</v>
      </c>
      <c r="F80" s="45">
        <v>0.92077600008936988</v>
      </c>
      <c r="G80" s="45">
        <v>0.66943594206347479</v>
      </c>
      <c r="H80" s="45">
        <v>1.1516471950987182</v>
      </c>
      <c r="I80" s="45">
        <v>0.32188213064293403</v>
      </c>
      <c r="J80" s="45">
        <v>1.1088873186951651</v>
      </c>
      <c r="K80" s="46">
        <v>0.55647945707487245</v>
      </c>
      <c r="M80" s="18" t="str">
        <f t="shared" si="5"/>
        <v>PAUSE</v>
      </c>
      <c r="N80" s="17" t="b">
        <f t="shared" si="6"/>
        <v>1</v>
      </c>
      <c r="U80" s="18" t="str">
        <f t="shared" si="7"/>
        <v>PAUSE</v>
      </c>
      <c r="V80" s="18">
        <f t="shared" si="8"/>
        <v>0.32188213064293403</v>
      </c>
      <c r="W80" s="18">
        <f t="shared" si="9"/>
        <v>0.23459732643193842</v>
      </c>
    </row>
    <row r="81" spans="1:23" x14ac:dyDescent="0.25">
      <c r="A81" s="12" t="s">
        <v>70</v>
      </c>
      <c r="B81" s="44">
        <v>1.8231376170548255</v>
      </c>
      <c r="C81" s="45">
        <v>0.76888392423522989</v>
      </c>
      <c r="D81" s="45">
        <v>1.310029955188138</v>
      </c>
      <c r="E81" s="45">
        <v>1.0170470642809135</v>
      </c>
      <c r="F81" s="45">
        <v>1.0740799289513656</v>
      </c>
      <c r="G81" s="45">
        <v>0.85159876370642595</v>
      </c>
      <c r="H81" s="45">
        <v>1.3442329971606872</v>
      </c>
      <c r="I81" s="45">
        <v>0.4155531352745292</v>
      </c>
      <c r="J81" s="45">
        <v>1.2590889929623177</v>
      </c>
      <c r="K81" s="46">
        <v>0.61889046220587385</v>
      </c>
      <c r="M81" s="18" t="str">
        <f t="shared" si="5"/>
        <v>PAUSE</v>
      </c>
      <c r="N81" s="17" t="b">
        <f t="shared" si="6"/>
        <v>1</v>
      </c>
      <c r="U81" s="18" t="str">
        <f t="shared" si="7"/>
        <v>PAUSE</v>
      </c>
      <c r="V81" s="18">
        <f t="shared" si="8"/>
        <v>0.4155531352745292</v>
      </c>
      <c r="W81" s="18">
        <f t="shared" si="9"/>
        <v>0.20333732693134465</v>
      </c>
    </row>
    <row r="82" spans="1:23" x14ac:dyDescent="0.25">
      <c r="A82" s="12" t="s">
        <v>70</v>
      </c>
      <c r="B82" s="44">
        <v>1.7861710719740116</v>
      </c>
      <c r="C82" s="45">
        <v>0.65880510000971482</v>
      </c>
      <c r="D82" s="45">
        <v>1.3252695593109776</v>
      </c>
      <c r="E82" s="45">
        <v>1.0390517425291292</v>
      </c>
      <c r="F82" s="45">
        <v>1.0828382899110751</v>
      </c>
      <c r="G82" s="45">
        <v>0.83043236500000028</v>
      </c>
      <c r="H82" s="45">
        <v>1.3752836456565685</v>
      </c>
      <c r="I82" s="45">
        <v>0.47523993745552845</v>
      </c>
      <c r="J82" s="45">
        <v>1.289663210546542</v>
      </c>
      <c r="K82" s="46">
        <v>0.62713691537939209</v>
      </c>
      <c r="M82" s="18" t="str">
        <f t="shared" si="5"/>
        <v>PAUSE</v>
      </c>
      <c r="N82" s="17" t="b">
        <f t="shared" si="6"/>
        <v>1</v>
      </c>
      <c r="U82" s="18" t="str">
        <f t="shared" si="7"/>
        <v>PAUSE</v>
      </c>
      <c r="V82" s="18">
        <f t="shared" si="8"/>
        <v>0.47523993745552845</v>
      </c>
      <c r="W82" s="18">
        <f t="shared" si="9"/>
        <v>0.15189697792386364</v>
      </c>
    </row>
    <row r="83" spans="1:23" x14ac:dyDescent="0.25">
      <c r="A83" s="12" t="s">
        <v>70</v>
      </c>
      <c r="B83" s="44">
        <v>1.7236372051807662</v>
      </c>
      <c r="C83" s="45">
        <v>0.75608026986222532</v>
      </c>
      <c r="D83" s="45">
        <v>1.3857048375778023</v>
      </c>
      <c r="E83" s="45">
        <v>1.0807341986103713</v>
      </c>
      <c r="F83" s="45">
        <v>1.2313594708490785</v>
      </c>
      <c r="G83" s="45">
        <v>0.98730306021420799</v>
      </c>
      <c r="H83" s="45">
        <v>1.4902149797314124</v>
      </c>
      <c r="I83" s="45">
        <v>0.70487488289378153</v>
      </c>
      <c r="J83" s="45">
        <v>1.3816143002893417</v>
      </c>
      <c r="K83" s="46">
        <v>0.68920061301947066</v>
      </c>
      <c r="M83" s="18" t="str">
        <f t="shared" si="5"/>
        <v>MODIFY</v>
      </c>
      <c r="N83" s="17" t="b">
        <f t="shared" si="6"/>
        <v>0</v>
      </c>
      <c r="U83" s="18" t="str">
        <f t="shared" si="7"/>
        <v>MODIFY</v>
      </c>
      <c r="V83" s="18">
        <f t="shared" si="8"/>
        <v>0.68920061301947066</v>
      </c>
      <c r="W83" s="18">
        <f t="shared" si="9"/>
        <v>1.5674269874310864E-2</v>
      </c>
    </row>
    <row r="84" spans="1:23" ht="15.75" thickBot="1" x14ac:dyDescent="0.3">
      <c r="A84" s="12" t="s">
        <v>70</v>
      </c>
      <c r="B84" s="44">
        <v>1.9599494672087983</v>
      </c>
      <c r="C84" s="45">
        <v>0.99137485424160732</v>
      </c>
      <c r="D84" s="45">
        <v>1.2520963916900016</v>
      </c>
      <c r="E84" s="45">
        <v>1.0301759139915576</v>
      </c>
      <c r="F84" s="45">
        <v>1.014217097609412</v>
      </c>
      <c r="G84" s="45">
        <v>0.84925325914464156</v>
      </c>
      <c r="H84" s="45">
        <v>1.1423154175474626</v>
      </c>
      <c r="I84" s="45">
        <v>0.38380021094623479</v>
      </c>
      <c r="J84" s="45">
        <v>1.0719157015035732</v>
      </c>
      <c r="K84" s="46">
        <v>0.74521893540328588</v>
      </c>
      <c r="M84" s="18" t="str">
        <f t="shared" si="5"/>
        <v>PAUSE</v>
      </c>
      <c r="N84" s="17" t="b">
        <f t="shared" si="6"/>
        <v>1</v>
      </c>
      <c r="U84" s="18" t="str">
        <f t="shared" si="7"/>
        <v>PAUSE</v>
      </c>
      <c r="V84" s="18">
        <f t="shared" si="8"/>
        <v>0.38380021094623479</v>
      </c>
      <c r="W84" s="18">
        <f t="shared" si="9"/>
        <v>0.36141872445705109</v>
      </c>
    </row>
    <row r="85" spans="1:23" ht="15.75" thickBot="1" x14ac:dyDescent="0.3">
      <c r="A85" s="13" t="s">
        <v>70</v>
      </c>
      <c r="B85" s="47">
        <v>1.7470678992524324</v>
      </c>
      <c r="C85" s="48">
        <v>0.88862509688406643</v>
      </c>
      <c r="D85" s="48">
        <v>1.3840915616239748</v>
      </c>
      <c r="E85" s="48">
        <v>1.0989044015623906</v>
      </c>
      <c r="F85" s="48">
        <v>1.1583135099509319</v>
      </c>
      <c r="G85" s="48">
        <v>0.97678750844962026</v>
      </c>
      <c r="H85" s="48">
        <v>1.4527004986329337</v>
      </c>
      <c r="I85" s="48">
        <v>0.52523813130757979</v>
      </c>
      <c r="J85" s="48">
        <v>1.3534006483184895</v>
      </c>
      <c r="K85" s="49">
        <v>0.70826666379397429</v>
      </c>
      <c r="M85" s="19" t="str">
        <f t="shared" si="5"/>
        <v>PAUSE</v>
      </c>
      <c r="N85" s="21" t="b">
        <f t="shared" si="6"/>
        <v>1</v>
      </c>
      <c r="O85" s="30">
        <f>COUNTIF($N76:$N85,TRUE)/(10 - COUNTIF($N76:$N85,"#N/A"))</f>
        <v>0.8</v>
      </c>
      <c r="U85" s="19" t="str">
        <f t="shared" si="7"/>
        <v>PAUSE</v>
      </c>
      <c r="V85" s="19">
        <f t="shared" si="8"/>
        <v>0.52523813130757979</v>
      </c>
      <c r="W85" s="19">
        <f t="shared" si="9"/>
        <v>0.1830285324863945</v>
      </c>
    </row>
    <row r="86" spans="1:23" x14ac:dyDescent="0.25">
      <c r="A86" s="11" t="s">
        <v>71</v>
      </c>
      <c r="B86" s="41">
        <v>2.0909542977005477</v>
      </c>
      <c r="C86" s="42">
        <v>1.4527070729068108</v>
      </c>
      <c r="D86" s="42">
        <v>1.1602973000284105</v>
      </c>
      <c r="E86" s="42">
        <v>1.0884345531415003</v>
      </c>
      <c r="F86" s="42">
        <v>0.84318358007872063</v>
      </c>
      <c r="G86" s="42">
        <v>0.86774205901125123</v>
      </c>
      <c r="H86" s="42">
        <v>0.8577666629813202</v>
      </c>
      <c r="I86" s="42">
        <v>1.2158940729553906</v>
      </c>
      <c r="J86" s="42">
        <v>1.0582598544544355</v>
      </c>
      <c r="K86" s="43">
        <v>1.0628985103807547</v>
      </c>
      <c r="M86" s="16" t="str">
        <f t="shared" si="5"/>
        <v>START</v>
      </c>
      <c r="N86" s="20" t="b">
        <f t="shared" si="6"/>
        <v>0</v>
      </c>
      <c r="U86" s="16" t="str">
        <f t="shared" si="7"/>
        <v>START</v>
      </c>
      <c r="V86" s="16">
        <f t="shared" si="8"/>
        <v>0.84318358007872063</v>
      </c>
      <c r="W86" s="16">
        <f t="shared" si="9"/>
        <v>1.4583082902599576E-2</v>
      </c>
    </row>
    <row r="87" spans="1:23" x14ac:dyDescent="0.25">
      <c r="A87" s="12" t="s">
        <v>71</v>
      </c>
      <c r="B87" s="44">
        <v>1.8225267977993893</v>
      </c>
      <c r="C87" s="45">
        <v>1.3498010247700045</v>
      </c>
      <c r="D87" s="45">
        <v>0.71745493688164175</v>
      </c>
      <c r="E87" s="45">
        <v>0.88896318517973116</v>
      </c>
      <c r="F87" s="45">
        <v>1.1683794734095916</v>
      </c>
      <c r="G87" s="45">
        <v>1.192002404899094</v>
      </c>
      <c r="H87" s="45">
        <v>0.59534945764887259</v>
      </c>
      <c r="I87" s="45">
        <v>1.2469349742628184</v>
      </c>
      <c r="J87" s="45">
        <v>0.46287037078088461</v>
      </c>
      <c r="K87" s="46">
        <v>1.1720863819958871</v>
      </c>
      <c r="M87" s="18" t="str">
        <f t="shared" si="5"/>
        <v>BEGIN</v>
      </c>
      <c r="N87" s="17" t="b">
        <f t="shared" si="6"/>
        <v>1</v>
      </c>
      <c r="U87" s="18" t="str">
        <f t="shared" si="7"/>
        <v>BEGIN</v>
      </c>
      <c r="V87" s="18">
        <f t="shared" si="8"/>
        <v>0.46287037078088461</v>
      </c>
      <c r="W87" s="18">
        <f t="shared" si="9"/>
        <v>0.13247908686798798</v>
      </c>
    </row>
    <row r="88" spans="1:23" x14ac:dyDescent="0.25">
      <c r="A88" s="12" t="s">
        <v>71</v>
      </c>
      <c r="B88" s="44">
        <v>1.8907632811329156</v>
      </c>
      <c r="C88" s="45">
        <v>1.2992360757107662</v>
      </c>
      <c r="D88" s="45">
        <v>0.8159600834089531</v>
      </c>
      <c r="E88" s="45">
        <v>0.9073657554353034</v>
      </c>
      <c r="F88" s="45">
        <v>1.1377808744014539</v>
      </c>
      <c r="G88" s="45">
        <v>1.1027989007155277</v>
      </c>
      <c r="H88" s="45">
        <v>0.67217315911438524</v>
      </c>
      <c r="I88" s="45">
        <v>1.1243108130469854</v>
      </c>
      <c r="J88" s="45">
        <v>0.58203088338245268</v>
      </c>
      <c r="K88" s="46">
        <v>1.0970230578710358</v>
      </c>
      <c r="M88" s="18" t="str">
        <f t="shared" si="5"/>
        <v>BEGIN</v>
      </c>
      <c r="N88" s="17" t="b">
        <f t="shared" si="6"/>
        <v>1</v>
      </c>
      <c r="U88" s="18" t="str">
        <f t="shared" si="7"/>
        <v>BEGIN</v>
      </c>
      <c r="V88" s="18">
        <f t="shared" si="8"/>
        <v>0.58203088338245268</v>
      </c>
      <c r="W88" s="18">
        <f t="shared" si="9"/>
        <v>9.0142275731932564E-2</v>
      </c>
    </row>
    <row r="89" spans="1:23" x14ac:dyDescent="0.25">
      <c r="A89" s="12" t="s">
        <v>71</v>
      </c>
      <c r="B89" s="44">
        <v>1.8672945267512493</v>
      </c>
      <c r="C89" s="45">
        <v>1.3270689984483237</v>
      </c>
      <c r="D89" s="45">
        <v>0.78350545643558434</v>
      </c>
      <c r="E89" s="45">
        <v>0.9131284036245283</v>
      </c>
      <c r="F89" s="45">
        <v>1.1099550233232278</v>
      </c>
      <c r="G89" s="45">
        <v>1.1262361828072762</v>
      </c>
      <c r="H89" s="45">
        <v>0.62817355176886447</v>
      </c>
      <c r="I89" s="45">
        <v>1.1158555562955204</v>
      </c>
      <c r="J89" s="45">
        <v>0.50431347194078446</v>
      </c>
      <c r="K89" s="46">
        <v>1.1064633600118206</v>
      </c>
      <c r="M89" s="18" t="str">
        <f t="shared" si="5"/>
        <v>BEGIN</v>
      </c>
      <c r="N89" s="17" t="b">
        <f t="shared" si="6"/>
        <v>1</v>
      </c>
      <c r="U89" s="18" t="str">
        <f t="shared" si="7"/>
        <v>BEGIN</v>
      </c>
      <c r="V89" s="18">
        <f t="shared" si="8"/>
        <v>0.50431347194078446</v>
      </c>
      <c r="W89" s="18">
        <f t="shared" si="9"/>
        <v>0.12386007982808001</v>
      </c>
    </row>
    <row r="90" spans="1:23" x14ac:dyDescent="0.25">
      <c r="A90" s="12" t="s">
        <v>71</v>
      </c>
      <c r="B90" s="44">
        <v>2.0085349506216499</v>
      </c>
      <c r="C90" s="45">
        <v>1.4462210465559713</v>
      </c>
      <c r="D90" s="45">
        <v>1.0282688668330198</v>
      </c>
      <c r="E90" s="45">
        <v>1.1223486228290451</v>
      </c>
      <c r="F90" s="45">
        <v>1.2351556237770702</v>
      </c>
      <c r="G90" s="45">
        <v>1.2714931102992704</v>
      </c>
      <c r="H90" s="45">
        <v>0.83230528211445332</v>
      </c>
      <c r="I90" s="45">
        <v>1.201270315825169</v>
      </c>
      <c r="J90" s="45">
        <v>0.75698576009412188</v>
      </c>
      <c r="K90" s="46">
        <v>1.2531950954402458</v>
      </c>
      <c r="M90" s="18" t="str">
        <f t="shared" si="5"/>
        <v>BEGIN</v>
      </c>
      <c r="N90" s="17" t="b">
        <f t="shared" si="6"/>
        <v>1</v>
      </c>
      <c r="U90" s="18" t="str">
        <f t="shared" si="7"/>
        <v>BEGIN</v>
      </c>
      <c r="V90" s="18">
        <f t="shared" si="8"/>
        <v>0.75698576009412188</v>
      </c>
      <c r="W90" s="18">
        <f t="shared" si="9"/>
        <v>7.5319522020331431E-2</v>
      </c>
    </row>
    <row r="91" spans="1:23" x14ac:dyDescent="0.25">
      <c r="A91" s="12" t="s">
        <v>71</v>
      </c>
      <c r="B91" s="44">
        <v>1.8789385413275861</v>
      </c>
      <c r="C91" s="45">
        <v>1.3635133012101077</v>
      </c>
      <c r="D91" s="45">
        <v>0.92539156075300144</v>
      </c>
      <c r="E91" s="45">
        <v>1.0438588023823938</v>
      </c>
      <c r="F91" s="45">
        <v>1.2117194908358009</v>
      </c>
      <c r="G91" s="45">
        <v>1.2260583039799235</v>
      </c>
      <c r="H91" s="45">
        <v>0.84562484098381996</v>
      </c>
      <c r="I91" s="45">
        <v>1.0932339315274116</v>
      </c>
      <c r="J91" s="45">
        <v>0.69867200429892229</v>
      </c>
      <c r="K91" s="46">
        <v>1.1905911815158878</v>
      </c>
      <c r="M91" s="18" t="str">
        <f t="shared" si="5"/>
        <v>BEGIN</v>
      </c>
      <c r="N91" s="17" t="b">
        <f t="shared" si="6"/>
        <v>1</v>
      </c>
      <c r="U91" s="18" t="str">
        <f t="shared" si="7"/>
        <v>BEGIN</v>
      </c>
      <c r="V91" s="18">
        <f t="shared" si="8"/>
        <v>0.69867200429892229</v>
      </c>
      <c r="W91" s="18">
        <f t="shared" si="9"/>
        <v>0.14695283668489767</v>
      </c>
    </row>
    <row r="92" spans="1:23" x14ac:dyDescent="0.25">
      <c r="A92" s="12" t="s">
        <v>71</v>
      </c>
      <c r="B92" s="44">
        <v>1.8914597276104366</v>
      </c>
      <c r="C92" s="45">
        <v>1.2546242578706761</v>
      </c>
      <c r="D92" s="45">
        <v>0.87640988968570011</v>
      </c>
      <c r="E92" s="45">
        <v>0.95779270534148264</v>
      </c>
      <c r="F92" s="45">
        <v>1.2331252957031902</v>
      </c>
      <c r="G92" s="45">
        <v>1.1753889388687184</v>
      </c>
      <c r="H92" s="45">
        <v>0.78406458347602126</v>
      </c>
      <c r="I92" s="45">
        <v>1.072979924060703</v>
      </c>
      <c r="J92" s="45">
        <v>0.60328320200354424</v>
      </c>
      <c r="K92" s="46">
        <v>1.1211990996806405</v>
      </c>
      <c r="M92" s="18" t="str">
        <f t="shared" si="5"/>
        <v>BEGIN</v>
      </c>
      <c r="N92" s="17" t="b">
        <f t="shared" si="6"/>
        <v>1</v>
      </c>
      <c r="U92" s="18" t="str">
        <f t="shared" si="7"/>
        <v>BEGIN</v>
      </c>
      <c r="V92" s="18">
        <f t="shared" si="8"/>
        <v>0.60328320200354424</v>
      </c>
      <c r="W92" s="18">
        <f t="shared" si="9"/>
        <v>0.18078138147247702</v>
      </c>
    </row>
    <row r="93" spans="1:23" x14ac:dyDescent="0.25">
      <c r="A93" s="12" t="s">
        <v>71</v>
      </c>
      <c r="B93" s="44">
        <v>1.876866823973814</v>
      </c>
      <c r="C93" s="45">
        <v>1.3742033547235217</v>
      </c>
      <c r="D93" s="45">
        <v>0.89821239833421351</v>
      </c>
      <c r="E93" s="45">
        <v>1.0596755495819268</v>
      </c>
      <c r="F93" s="45">
        <v>1.2906092827924158</v>
      </c>
      <c r="G93" s="45">
        <v>1.3189175354342346</v>
      </c>
      <c r="H93" s="45">
        <v>0.83394509143669471</v>
      </c>
      <c r="I93" s="45">
        <v>1.245761687308347</v>
      </c>
      <c r="J93" s="45">
        <v>0.63953766653134747</v>
      </c>
      <c r="K93" s="46">
        <v>1.2683956235443168</v>
      </c>
      <c r="M93" s="18" t="str">
        <f t="shared" si="5"/>
        <v>BEGIN</v>
      </c>
      <c r="N93" s="17" t="b">
        <f t="shared" si="6"/>
        <v>1</v>
      </c>
      <c r="U93" s="18" t="str">
        <f t="shared" si="7"/>
        <v>BEGIN</v>
      </c>
      <c r="V93" s="18">
        <f t="shared" si="8"/>
        <v>0.63953766653134747</v>
      </c>
      <c r="W93" s="18">
        <f t="shared" si="9"/>
        <v>0.19440742490534724</v>
      </c>
    </row>
    <row r="94" spans="1:23" ht="15.75" thickBot="1" x14ac:dyDescent="0.3">
      <c r="A94" s="12" t="s">
        <v>71</v>
      </c>
      <c r="B94" s="44">
        <v>1.9172406389311376</v>
      </c>
      <c r="C94" s="45">
        <v>1.3492310006283037</v>
      </c>
      <c r="D94" s="45">
        <v>0.75226133231276426</v>
      </c>
      <c r="E94" s="45">
        <v>0.93557414997216881</v>
      </c>
      <c r="F94" s="45">
        <v>1.145688942761919</v>
      </c>
      <c r="G94" s="45">
        <v>1.1416717706101263</v>
      </c>
      <c r="H94" s="45">
        <v>0.56209824639431938</v>
      </c>
      <c r="I94" s="45">
        <v>1.175626676507328</v>
      </c>
      <c r="J94" s="45">
        <v>0.49864374791629007</v>
      </c>
      <c r="K94" s="46">
        <v>1.1602150984584181</v>
      </c>
      <c r="M94" s="18" t="str">
        <f t="shared" si="5"/>
        <v>BEGIN</v>
      </c>
      <c r="N94" s="17" t="b">
        <f t="shared" si="6"/>
        <v>1</v>
      </c>
      <c r="U94" s="18" t="str">
        <f t="shared" si="7"/>
        <v>BEGIN</v>
      </c>
      <c r="V94" s="18">
        <f t="shared" si="8"/>
        <v>0.49864374791629007</v>
      </c>
      <c r="W94" s="18">
        <f t="shared" si="9"/>
        <v>6.3454498478029309E-2</v>
      </c>
    </row>
    <row r="95" spans="1:23" ht="15.75" thickBot="1" x14ac:dyDescent="0.3">
      <c r="A95" s="13" t="s">
        <v>71</v>
      </c>
      <c r="B95" s="47">
        <v>2.2059717095903033</v>
      </c>
      <c r="C95" s="48">
        <v>2.1093619603885809</v>
      </c>
      <c r="D95" s="48">
        <v>1.2498419979135369</v>
      </c>
      <c r="E95" s="48">
        <v>1.6653310296423851</v>
      </c>
      <c r="F95" s="48">
        <v>1.8712874690211241</v>
      </c>
      <c r="G95" s="48">
        <v>1.9483353722743493</v>
      </c>
      <c r="H95" s="48">
        <v>1.1782929281715151</v>
      </c>
      <c r="I95" s="48">
        <v>2.1507518537480301</v>
      </c>
      <c r="J95" s="48">
        <v>1.2039722571897031</v>
      </c>
      <c r="K95" s="49">
        <v>2.0125776753825431</v>
      </c>
      <c r="M95" s="19" t="str">
        <f t="shared" si="5"/>
        <v>CANCEL</v>
      </c>
      <c r="N95" s="21" t="b">
        <f t="shared" si="6"/>
        <v>0</v>
      </c>
      <c r="O95" s="30">
        <f>COUNTIF($N86:$N95,TRUE)/(10 - COUNTIF($N86:$N95,"#N/A"))</f>
        <v>0.8</v>
      </c>
      <c r="U95" s="19" t="str">
        <f t="shared" si="7"/>
        <v>CANCEL</v>
      </c>
      <c r="V95" s="19">
        <f t="shared" si="8"/>
        <v>1.1782929281715151</v>
      </c>
      <c r="W95" s="19">
        <f t="shared" si="9"/>
        <v>2.5679329018188035E-2</v>
      </c>
    </row>
    <row r="96" spans="1:23" x14ac:dyDescent="0.25">
      <c r="A96" s="11" t="s">
        <v>72</v>
      </c>
      <c r="B96" s="41">
        <v>1.9006696090515804</v>
      </c>
      <c r="C96" s="42">
        <v>0.97355451866664477</v>
      </c>
      <c r="D96" s="42">
        <v>1.1229632490414543</v>
      </c>
      <c r="E96" s="42">
        <v>0.9034257060333023</v>
      </c>
      <c r="F96" s="42">
        <v>0.65888738093688837</v>
      </c>
      <c r="G96" s="42">
        <v>0.43828402494281182</v>
      </c>
      <c r="H96" s="42">
        <v>0.9937054220935515</v>
      </c>
      <c r="I96" s="42">
        <v>0.71476519825177809</v>
      </c>
      <c r="J96" s="42">
        <v>1.0683707531905642</v>
      </c>
      <c r="K96" s="43">
        <v>0.56333521838807177</v>
      </c>
      <c r="M96" s="16" t="str">
        <f t="shared" si="5"/>
        <v>STOP</v>
      </c>
      <c r="N96" s="20" t="b">
        <f t="shared" si="6"/>
        <v>0</v>
      </c>
      <c r="U96" s="16" t="str">
        <f t="shared" si="7"/>
        <v>STOP</v>
      </c>
      <c r="V96" s="16">
        <f t="shared" si="8"/>
        <v>0.43828402494281182</v>
      </c>
      <c r="W96" s="16">
        <f t="shared" si="9"/>
        <v>0.12505119344525994</v>
      </c>
    </row>
    <row r="97" spans="1:23" x14ac:dyDescent="0.25">
      <c r="A97" s="12" t="s">
        <v>72</v>
      </c>
      <c r="B97" s="44">
        <v>1.6238200349194931</v>
      </c>
      <c r="C97" s="45">
        <v>0.73729124672251056</v>
      </c>
      <c r="D97" s="45">
        <v>1.1124925398456345</v>
      </c>
      <c r="E97" s="45">
        <v>0.90265471902528216</v>
      </c>
      <c r="F97" s="45">
        <v>0.80425108115139465</v>
      </c>
      <c r="G97" s="45">
        <v>0.62644466980734459</v>
      </c>
      <c r="H97" s="45">
        <v>1.1456021537230809</v>
      </c>
      <c r="I97" s="45">
        <v>0.58329955253092658</v>
      </c>
      <c r="J97" s="45">
        <v>1.1391883783496388</v>
      </c>
      <c r="K97" s="46">
        <v>0.58779239050642929</v>
      </c>
      <c r="M97" s="18" t="str">
        <f t="shared" si="5"/>
        <v>PAUSE</v>
      </c>
      <c r="N97" s="17" t="b">
        <f t="shared" si="6"/>
        <v>0</v>
      </c>
      <c r="U97" s="18" t="str">
        <f t="shared" si="7"/>
        <v>PAUSE</v>
      </c>
      <c r="V97" s="18">
        <f t="shared" si="8"/>
        <v>0.58329955253092658</v>
      </c>
      <c r="W97" s="18">
        <f t="shared" si="9"/>
        <v>4.4928379755027059E-3</v>
      </c>
    </row>
    <row r="98" spans="1:23" x14ac:dyDescent="0.25">
      <c r="A98" s="12" t="s">
        <v>72</v>
      </c>
      <c r="B98" s="44">
        <v>1.6727614933298278</v>
      </c>
      <c r="C98" s="45">
        <v>0.62788761797925197</v>
      </c>
      <c r="D98" s="45">
        <v>1.0141210709601127</v>
      </c>
      <c r="E98" s="45">
        <v>0.82016393685069344</v>
      </c>
      <c r="F98" s="45">
        <v>0.71060808776658546</v>
      </c>
      <c r="G98" s="45">
        <v>0.57906054135610474</v>
      </c>
      <c r="H98" s="45">
        <v>0.99524308714727405</v>
      </c>
      <c r="I98" s="45">
        <v>0.58669086828351125</v>
      </c>
      <c r="J98" s="45">
        <v>0.98043511524242677</v>
      </c>
      <c r="K98" s="46">
        <v>0.52607700496092535</v>
      </c>
      <c r="M98" s="18" t="str">
        <f t="shared" si="5"/>
        <v>MODIFY</v>
      </c>
      <c r="N98" s="17" t="b">
        <f t="shared" si="6"/>
        <v>1</v>
      </c>
      <c r="U98" s="18" t="str">
        <f t="shared" si="7"/>
        <v>MODIFY</v>
      </c>
      <c r="V98" s="18">
        <f t="shared" si="8"/>
        <v>0.52607700496092535</v>
      </c>
      <c r="W98" s="18">
        <f t="shared" si="9"/>
        <v>5.2983536395179387E-2</v>
      </c>
    </row>
    <row r="99" spans="1:23" x14ac:dyDescent="0.25">
      <c r="A99" s="12" t="s">
        <v>72</v>
      </c>
      <c r="B99" s="44">
        <v>1.7804507497038258</v>
      </c>
      <c r="C99" s="45">
        <v>0.62002323649389457</v>
      </c>
      <c r="D99" s="45">
        <v>1.0826015622575664</v>
      </c>
      <c r="E99" s="45">
        <v>0.82133773875639027</v>
      </c>
      <c r="F99" s="45">
        <v>0.79041865396225608</v>
      </c>
      <c r="G99" s="45">
        <v>0.57119032236591194</v>
      </c>
      <c r="H99" s="45">
        <v>1.0410072813141253</v>
      </c>
      <c r="I99" s="45">
        <v>0.46011761075610391</v>
      </c>
      <c r="J99" s="45">
        <v>1.0034582968192776</v>
      </c>
      <c r="K99" s="46">
        <v>0.42583230446511655</v>
      </c>
      <c r="M99" s="18" t="str">
        <f t="shared" si="5"/>
        <v>MODIFY</v>
      </c>
      <c r="N99" s="17" t="b">
        <f t="shared" si="6"/>
        <v>1</v>
      </c>
      <c r="U99" s="18" t="str">
        <f t="shared" si="7"/>
        <v>MODIFY</v>
      </c>
      <c r="V99" s="18">
        <f t="shared" si="8"/>
        <v>0.42583230446511655</v>
      </c>
      <c r="W99" s="18">
        <f t="shared" si="9"/>
        <v>3.4285306290987361E-2</v>
      </c>
    </row>
    <row r="100" spans="1:23" x14ac:dyDescent="0.25">
      <c r="A100" s="12" t="s">
        <v>72</v>
      </c>
      <c r="B100" s="44">
        <v>1.7992326073550158</v>
      </c>
      <c r="C100" s="45">
        <v>0.45276821982303478</v>
      </c>
      <c r="D100" s="45">
        <v>1.17763736295846</v>
      </c>
      <c r="E100" s="45">
        <v>0.92271183074529861</v>
      </c>
      <c r="F100" s="45">
        <v>0.93949444630469547</v>
      </c>
      <c r="G100" s="45">
        <v>0.72087846148831769</v>
      </c>
      <c r="H100" s="45">
        <v>1.1744749635977791</v>
      </c>
      <c r="I100" s="45">
        <v>0.544722555889671</v>
      </c>
      <c r="J100" s="45">
        <v>1.0884620006161991</v>
      </c>
      <c r="K100" s="46">
        <v>0.53118699228604138</v>
      </c>
      <c r="M100" s="18" t="str">
        <f t="shared" si="5"/>
        <v>CLOSE</v>
      </c>
      <c r="N100" s="17" t="b">
        <f t="shared" si="6"/>
        <v>0</v>
      </c>
      <c r="U100" s="18" t="str">
        <f t="shared" si="7"/>
        <v>CLOSE</v>
      </c>
      <c r="V100" s="18">
        <f t="shared" si="8"/>
        <v>0.45276821982303478</v>
      </c>
      <c r="W100" s="18">
        <f t="shared" si="9"/>
        <v>7.8418772463006603E-2</v>
      </c>
    </row>
    <row r="101" spans="1:23" x14ac:dyDescent="0.25">
      <c r="A101" s="12" t="s">
        <v>72</v>
      </c>
      <c r="B101" s="44">
        <v>1.6973532254180113</v>
      </c>
      <c r="C101" s="45">
        <v>0.48668779352736874</v>
      </c>
      <c r="D101" s="45">
        <v>1.0990792835199239</v>
      </c>
      <c r="E101" s="45">
        <v>0.86558770416494935</v>
      </c>
      <c r="F101" s="45">
        <v>0.88886045022523552</v>
      </c>
      <c r="G101" s="45">
        <v>0.64114801302607161</v>
      </c>
      <c r="H101" s="45">
        <v>1.1271041220862132</v>
      </c>
      <c r="I101" s="45">
        <v>0.57501119383948818</v>
      </c>
      <c r="J101" s="45">
        <v>1.0843947286425764</v>
      </c>
      <c r="K101" s="46">
        <v>0.53304110461451859</v>
      </c>
      <c r="M101" s="18" t="str">
        <f t="shared" si="5"/>
        <v>CLOSE</v>
      </c>
      <c r="N101" s="17" t="b">
        <f t="shared" si="6"/>
        <v>0</v>
      </c>
      <c r="U101" s="18" t="str">
        <f t="shared" si="7"/>
        <v>CLOSE</v>
      </c>
      <c r="V101" s="18">
        <f t="shared" si="8"/>
        <v>0.48668779352736874</v>
      </c>
      <c r="W101" s="18">
        <f t="shared" si="9"/>
        <v>4.6353311087149851E-2</v>
      </c>
    </row>
    <row r="102" spans="1:23" x14ac:dyDescent="0.25">
      <c r="A102" s="12" t="s">
        <v>72</v>
      </c>
      <c r="B102" s="44">
        <v>1.6857227026018253</v>
      </c>
      <c r="C102" s="45">
        <v>0.34928341758348996</v>
      </c>
      <c r="D102" s="45">
        <v>1.1755519690945575</v>
      </c>
      <c r="E102" s="45">
        <v>0.90367473069984539</v>
      </c>
      <c r="F102" s="45">
        <v>0.97459773925360182</v>
      </c>
      <c r="G102" s="45">
        <v>0.81285324123207703</v>
      </c>
      <c r="H102" s="45">
        <v>1.23740261550779</v>
      </c>
      <c r="I102" s="45">
        <v>0.74511568573601628</v>
      </c>
      <c r="J102" s="45">
        <v>1.1617080107854063</v>
      </c>
      <c r="K102" s="46">
        <v>0.64539381744062574</v>
      </c>
      <c r="M102" s="18" t="str">
        <f t="shared" si="5"/>
        <v>CLOSE</v>
      </c>
      <c r="N102" s="17" t="b">
        <f t="shared" si="6"/>
        <v>0</v>
      </c>
      <c r="U102" s="18" t="str">
        <f t="shared" si="7"/>
        <v>CLOSE</v>
      </c>
      <c r="V102" s="18">
        <f t="shared" si="8"/>
        <v>0.34928341758348996</v>
      </c>
      <c r="W102" s="18">
        <f t="shared" si="9"/>
        <v>0.29611039985713578</v>
      </c>
    </row>
    <row r="103" spans="1:23" x14ac:dyDescent="0.25">
      <c r="A103" s="12" t="s">
        <v>72</v>
      </c>
      <c r="B103" s="44">
        <v>1.7211953683858667</v>
      </c>
      <c r="C103" s="45">
        <v>0.40294853126127245</v>
      </c>
      <c r="D103" s="45">
        <v>1.1854378567763815</v>
      </c>
      <c r="E103" s="45">
        <v>0.95820249074960717</v>
      </c>
      <c r="F103" s="45">
        <v>1.0403439239654699</v>
      </c>
      <c r="G103" s="45">
        <v>0.84679025081441395</v>
      </c>
      <c r="H103" s="45">
        <v>1.2529097357124526</v>
      </c>
      <c r="I103" s="45">
        <v>0.78517662774507857</v>
      </c>
      <c r="J103" s="45">
        <v>1.1529779498712827</v>
      </c>
      <c r="K103" s="46">
        <v>0.68312463657371736</v>
      </c>
      <c r="M103" s="18" t="str">
        <f t="shared" si="5"/>
        <v>CLOSE</v>
      </c>
      <c r="N103" s="17" t="b">
        <f t="shared" si="6"/>
        <v>0</v>
      </c>
      <c r="U103" s="18" t="str">
        <f t="shared" si="7"/>
        <v>CLOSE</v>
      </c>
      <c r="V103" s="18">
        <f t="shared" si="8"/>
        <v>0.40294853126127245</v>
      </c>
      <c r="W103" s="18">
        <f t="shared" si="9"/>
        <v>0.28017610531244491</v>
      </c>
    </row>
    <row r="104" spans="1:23" ht="15.75" thickBot="1" x14ac:dyDescent="0.3">
      <c r="A104" s="12" t="s">
        <v>72</v>
      </c>
      <c r="B104" s="44">
        <v>1.5214080525617726</v>
      </c>
      <c r="C104" s="45">
        <v>0.67643166942537492</v>
      </c>
      <c r="D104" s="45">
        <v>1.011550909198131</v>
      </c>
      <c r="E104" s="45">
        <v>0.8093400342786603</v>
      </c>
      <c r="F104" s="45">
        <v>0.76084239464118242</v>
      </c>
      <c r="G104" s="45">
        <v>0.63175213692379784</v>
      </c>
      <c r="H104" s="45">
        <v>1.0792621421935333</v>
      </c>
      <c r="I104" s="45">
        <v>0.69281152740847207</v>
      </c>
      <c r="J104" s="45">
        <v>1.0559417650672913</v>
      </c>
      <c r="K104" s="46">
        <v>0.54099769288610466</v>
      </c>
      <c r="M104" s="18" t="str">
        <f t="shared" si="5"/>
        <v>MODIFY</v>
      </c>
      <c r="N104" s="17" t="b">
        <f t="shared" si="6"/>
        <v>1</v>
      </c>
      <c r="U104" s="18" t="str">
        <f t="shared" si="7"/>
        <v>MODIFY</v>
      </c>
      <c r="V104" s="18">
        <f t="shared" si="8"/>
        <v>0.54099769288610466</v>
      </c>
      <c r="W104" s="18">
        <f t="shared" si="9"/>
        <v>9.0754444037693172E-2</v>
      </c>
    </row>
    <row r="105" spans="1:23" ht="15.75" thickBot="1" x14ac:dyDescent="0.3">
      <c r="A105" s="13" t="s">
        <v>72</v>
      </c>
      <c r="B105" s="47">
        <v>1.3782494282378177</v>
      </c>
      <c r="C105" s="48">
        <v>0.85500137288804912</v>
      </c>
      <c r="D105" s="48">
        <v>1.0869104716227611</v>
      </c>
      <c r="E105" s="48">
        <v>0.77790314086594436</v>
      </c>
      <c r="F105" s="48">
        <v>0.85977282748990846</v>
      </c>
      <c r="G105" s="48">
        <v>0.88726954909833322</v>
      </c>
      <c r="H105" s="48">
        <v>1.2451529745271912</v>
      </c>
      <c r="I105" s="48">
        <v>0.93753756100132402</v>
      </c>
      <c r="J105" s="48">
        <v>1.2050694065772345</v>
      </c>
      <c r="K105" s="49">
        <v>0.67688099735949347</v>
      </c>
      <c r="M105" s="19" t="str">
        <f t="shared" si="5"/>
        <v>MODIFY</v>
      </c>
      <c r="N105" s="21" t="b">
        <f t="shared" si="6"/>
        <v>1</v>
      </c>
      <c r="O105" s="30">
        <f>COUNTIF($N96:$N105,TRUE)/(10 - COUNTIF($N96:$N105,"#N/A"))</f>
        <v>0.4</v>
      </c>
      <c r="U105" s="19" t="str">
        <f t="shared" si="7"/>
        <v>MODIFY</v>
      </c>
      <c r="V105" s="19">
        <f t="shared" si="8"/>
        <v>0.67688099735949347</v>
      </c>
      <c r="W105" s="19">
        <f t="shared" si="9"/>
        <v>0.10102214350645089</v>
      </c>
    </row>
  </sheetData>
  <mergeCells count="2">
    <mergeCell ref="B4:K4"/>
    <mergeCell ref="R17:S17"/>
  </mergeCells>
  <conditionalFormatting sqref="B6:K6">
    <cfRule type="top10" dxfId="4527" priority="902" bottom="1" rank="1"/>
    <cfRule type="top10" dxfId="4526" priority="903" bottom="1" rank="2"/>
    <cfRule type="top10" dxfId="4525" priority="904" bottom="1" rank="3"/>
    <cfRule type="top10" dxfId="4524" priority="905" bottom="1" rank="4"/>
  </conditionalFormatting>
  <conditionalFormatting sqref="M6 A6">
    <cfRule type="duplicateValues" dxfId="4523" priority="901"/>
  </conditionalFormatting>
  <conditionalFormatting sqref="N6">
    <cfRule type="duplicateValues" dxfId="4522" priority="900"/>
  </conditionalFormatting>
  <conditionalFormatting sqref="B7:K7">
    <cfRule type="top10" dxfId="4521" priority="896" bottom="1" rank="1"/>
    <cfRule type="top10" dxfId="4520" priority="897" bottom="1" rank="2"/>
    <cfRule type="top10" dxfId="4519" priority="898" bottom="1" rank="3"/>
    <cfRule type="top10" dxfId="4518" priority="899" bottom="1" rank="4"/>
  </conditionalFormatting>
  <conditionalFormatting sqref="M7 A7">
    <cfRule type="duplicateValues" dxfId="4517" priority="895"/>
  </conditionalFormatting>
  <conditionalFormatting sqref="B8:K8">
    <cfRule type="top10" dxfId="4516" priority="891" bottom="1" rank="1"/>
    <cfRule type="top10" dxfId="4515" priority="892" bottom="1" rank="2"/>
    <cfRule type="top10" dxfId="4514" priority="893" bottom="1" rank="3"/>
    <cfRule type="top10" dxfId="4513" priority="894" bottom="1" rank="4"/>
  </conditionalFormatting>
  <conditionalFormatting sqref="M8 A8">
    <cfRule type="duplicateValues" dxfId="4512" priority="890"/>
  </conditionalFormatting>
  <conditionalFormatting sqref="B9:K9">
    <cfRule type="top10" dxfId="4511" priority="886" bottom="1" rank="1"/>
    <cfRule type="top10" dxfId="4510" priority="887" bottom="1" rank="2"/>
    <cfRule type="top10" dxfId="4509" priority="888" bottom="1" rank="3"/>
    <cfRule type="top10" dxfId="4508" priority="889" bottom="1" rank="4"/>
  </conditionalFormatting>
  <conditionalFormatting sqref="M9 A9">
    <cfRule type="duplicateValues" dxfId="4507" priority="885"/>
  </conditionalFormatting>
  <conditionalFormatting sqref="B10:K10">
    <cfRule type="top10" dxfId="4506" priority="881" bottom="1" rank="1"/>
    <cfRule type="top10" dxfId="4505" priority="882" bottom="1" rank="2"/>
    <cfRule type="top10" dxfId="4504" priority="883" bottom="1" rank="3"/>
    <cfRule type="top10" dxfId="4503" priority="884" bottom="1" rank="4"/>
  </conditionalFormatting>
  <conditionalFormatting sqref="M10 A10">
    <cfRule type="duplicateValues" dxfId="4502" priority="880"/>
  </conditionalFormatting>
  <conditionalFormatting sqref="B11:K11">
    <cfRule type="top10" dxfId="4501" priority="876" bottom="1" rank="1"/>
    <cfRule type="top10" dxfId="4500" priority="877" bottom="1" rank="2"/>
    <cfRule type="top10" dxfId="4499" priority="878" bottom="1" rank="3"/>
    <cfRule type="top10" dxfId="4498" priority="879" bottom="1" rank="4"/>
  </conditionalFormatting>
  <conditionalFormatting sqref="M11 A11">
    <cfRule type="duplicateValues" dxfId="4497" priority="875"/>
  </conditionalFormatting>
  <conditionalFormatting sqref="B12:K12">
    <cfRule type="top10" dxfId="4496" priority="871" bottom="1" rank="1"/>
    <cfRule type="top10" dxfId="4495" priority="872" bottom="1" rank="2"/>
    <cfRule type="top10" dxfId="4494" priority="873" bottom="1" rank="3"/>
    <cfRule type="top10" dxfId="4493" priority="874" bottom="1" rank="4"/>
  </conditionalFormatting>
  <conditionalFormatting sqref="M12 A12">
    <cfRule type="duplicateValues" dxfId="4492" priority="870"/>
  </conditionalFormatting>
  <conditionalFormatting sqref="B13:K13">
    <cfRule type="top10" dxfId="4491" priority="866" bottom="1" rank="1"/>
    <cfRule type="top10" dxfId="4490" priority="867" bottom="1" rank="2"/>
    <cfRule type="top10" dxfId="4489" priority="868" bottom="1" rank="3"/>
    <cfRule type="top10" dxfId="4488" priority="869" bottom="1" rank="4"/>
  </conditionalFormatting>
  <conditionalFormatting sqref="M13 A13">
    <cfRule type="duplicateValues" dxfId="4487" priority="865"/>
  </conditionalFormatting>
  <conditionalFormatting sqref="B14:K14">
    <cfRule type="top10" dxfId="4486" priority="861" bottom="1" rank="1"/>
    <cfRule type="top10" dxfId="4485" priority="862" bottom="1" rank="2"/>
    <cfRule type="top10" dxfId="4484" priority="863" bottom="1" rank="3"/>
    <cfRule type="top10" dxfId="4483" priority="864" bottom="1" rank="4"/>
  </conditionalFormatting>
  <conditionalFormatting sqref="M14 A14">
    <cfRule type="duplicateValues" dxfId="4482" priority="860"/>
  </conditionalFormatting>
  <conditionalFormatting sqref="B15:K15">
    <cfRule type="top10" dxfId="4481" priority="856" bottom="1" rank="1"/>
    <cfRule type="top10" dxfId="4480" priority="857" bottom="1" rank="2"/>
    <cfRule type="top10" dxfId="4479" priority="858" bottom="1" rank="3"/>
    <cfRule type="top10" dxfId="4478" priority="859" bottom="1" rank="4"/>
  </conditionalFormatting>
  <conditionalFormatting sqref="M15 A15">
    <cfRule type="duplicateValues" dxfId="4477" priority="855"/>
  </conditionalFormatting>
  <conditionalFormatting sqref="B16:K16">
    <cfRule type="top10" dxfId="4476" priority="851" bottom="1" rank="1"/>
    <cfRule type="top10" dxfId="4475" priority="852" bottom="1" rank="2"/>
    <cfRule type="top10" dxfId="4474" priority="853" bottom="1" rank="3"/>
    <cfRule type="top10" dxfId="4473" priority="854" bottom="1" rank="4"/>
  </conditionalFormatting>
  <conditionalFormatting sqref="M16 A16">
    <cfRule type="duplicateValues" dxfId="4472" priority="850"/>
  </conditionalFormatting>
  <conditionalFormatting sqref="B17:K17">
    <cfRule type="top10" dxfId="4471" priority="846" bottom="1" rank="1"/>
    <cfRule type="top10" dxfId="4470" priority="847" bottom="1" rank="2"/>
    <cfRule type="top10" dxfId="4469" priority="848" bottom="1" rank="3"/>
    <cfRule type="top10" dxfId="4468" priority="849" bottom="1" rank="4"/>
  </conditionalFormatting>
  <conditionalFormatting sqref="M17 A17">
    <cfRule type="duplicateValues" dxfId="4467" priority="845"/>
  </conditionalFormatting>
  <conditionalFormatting sqref="B18:K18">
    <cfRule type="top10" dxfId="4466" priority="841" bottom="1" rank="1"/>
    <cfRule type="top10" dxfId="4465" priority="842" bottom="1" rank="2"/>
    <cfRule type="top10" dxfId="4464" priority="843" bottom="1" rank="3"/>
    <cfRule type="top10" dxfId="4463" priority="844" bottom="1" rank="4"/>
  </conditionalFormatting>
  <conditionalFormatting sqref="M18 A18">
    <cfRule type="duplicateValues" dxfId="4462" priority="840"/>
  </conditionalFormatting>
  <conditionalFormatting sqref="B19:K19">
    <cfRule type="top10" dxfId="4461" priority="836" bottom="1" rank="1"/>
    <cfRule type="top10" dxfId="4460" priority="837" bottom="1" rank="2"/>
    <cfRule type="top10" dxfId="4459" priority="838" bottom="1" rank="3"/>
    <cfRule type="top10" dxfId="4458" priority="839" bottom="1" rank="4"/>
  </conditionalFormatting>
  <conditionalFormatting sqref="M19 A19">
    <cfRule type="duplicateValues" dxfId="4457" priority="835"/>
  </conditionalFormatting>
  <conditionalFormatting sqref="B20:K20">
    <cfRule type="top10" dxfId="4456" priority="831" bottom="1" rank="1"/>
    <cfRule type="top10" dxfId="4455" priority="832" bottom="1" rank="2"/>
    <cfRule type="top10" dxfId="4454" priority="833" bottom="1" rank="3"/>
    <cfRule type="top10" dxfId="4453" priority="834" bottom="1" rank="4"/>
  </conditionalFormatting>
  <conditionalFormatting sqref="M20 A20">
    <cfRule type="duplicateValues" dxfId="4452" priority="830"/>
  </conditionalFormatting>
  <conditionalFormatting sqref="B21:K21">
    <cfRule type="top10" dxfId="4451" priority="826" bottom="1" rank="1"/>
    <cfRule type="top10" dxfId="4450" priority="827" bottom="1" rank="2"/>
    <cfRule type="top10" dxfId="4449" priority="828" bottom="1" rank="3"/>
    <cfRule type="top10" dxfId="4448" priority="829" bottom="1" rank="4"/>
  </conditionalFormatting>
  <conditionalFormatting sqref="M21 A21">
    <cfRule type="duplicateValues" dxfId="4447" priority="825"/>
  </conditionalFormatting>
  <conditionalFormatting sqref="B22:K22">
    <cfRule type="top10" dxfId="4446" priority="821" bottom="1" rank="1"/>
    <cfRule type="top10" dxfId="4445" priority="822" bottom="1" rank="2"/>
    <cfRule type="top10" dxfId="4444" priority="823" bottom="1" rank="3"/>
    <cfRule type="top10" dxfId="4443" priority="824" bottom="1" rank="4"/>
  </conditionalFormatting>
  <conditionalFormatting sqref="M22 A22">
    <cfRule type="duplicateValues" dxfId="4442" priority="820"/>
  </conditionalFormatting>
  <conditionalFormatting sqref="B23:K23">
    <cfRule type="top10" dxfId="4441" priority="816" bottom="1" rank="1"/>
    <cfRule type="top10" dxfId="4440" priority="817" bottom="1" rank="2"/>
    <cfRule type="top10" dxfId="4439" priority="818" bottom="1" rank="3"/>
    <cfRule type="top10" dxfId="4438" priority="819" bottom="1" rank="4"/>
  </conditionalFormatting>
  <conditionalFormatting sqref="M23 A23">
    <cfRule type="duplicateValues" dxfId="4437" priority="815"/>
  </conditionalFormatting>
  <conditionalFormatting sqref="B24:K24">
    <cfRule type="top10" dxfId="4436" priority="811" bottom="1" rank="1"/>
    <cfRule type="top10" dxfId="4435" priority="812" bottom="1" rank="2"/>
    <cfRule type="top10" dxfId="4434" priority="813" bottom="1" rank="3"/>
    <cfRule type="top10" dxfId="4433" priority="814" bottom="1" rank="4"/>
  </conditionalFormatting>
  <conditionalFormatting sqref="M24 A24">
    <cfRule type="duplicateValues" dxfId="4432" priority="810"/>
  </conditionalFormatting>
  <conditionalFormatting sqref="B25:K25">
    <cfRule type="top10" dxfId="4431" priority="806" bottom="1" rank="1"/>
    <cfRule type="top10" dxfId="4430" priority="807" bottom="1" rank="2"/>
    <cfRule type="top10" dxfId="4429" priority="808" bottom="1" rank="3"/>
    <cfRule type="top10" dxfId="4428" priority="809" bottom="1" rank="4"/>
  </conditionalFormatting>
  <conditionalFormatting sqref="M25 A25">
    <cfRule type="duplicateValues" dxfId="4427" priority="805"/>
  </conditionalFormatting>
  <conditionalFormatting sqref="B26:K26">
    <cfRule type="top10" dxfId="4426" priority="801" bottom="1" rank="1"/>
    <cfRule type="top10" dxfId="4425" priority="802" bottom="1" rank="2"/>
    <cfRule type="top10" dxfId="4424" priority="803" bottom="1" rank="3"/>
    <cfRule type="top10" dxfId="4423" priority="804" bottom="1" rank="4"/>
  </conditionalFormatting>
  <conditionalFormatting sqref="M26 A26">
    <cfRule type="duplicateValues" dxfId="4422" priority="800"/>
  </conditionalFormatting>
  <conditionalFormatting sqref="B27:K27">
    <cfRule type="top10" dxfId="4421" priority="796" bottom="1" rank="1"/>
    <cfRule type="top10" dxfId="4420" priority="797" bottom="1" rank="2"/>
    <cfRule type="top10" dxfId="4419" priority="798" bottom="1" rank="3"/>
    <cfRule type="top10" dxfId="4418" priority="799" bottom="1" rank="4"/>
  </conditionalFormatting>
  <conditionalFormatting sqref="M27 A27">
    <cfRule type="duplicateValues" dxfId="4417" priority="795"/>
  </conditionalFormatting>
  <conditionalFormatting sqref="B28:K28">
    <cfRule type="top10" dxfId="4416" priority="791" bottom="1" rank="1"/>
    <cfRule type="top10" dxfId="4415" priority="792" bottom="1" rank="2"/>
    <cfRule type="top10" dxfId="4414" priority="793" bottom="1" rank="3"/>
    <cfRule type="top10" dxfId="4413" priority="794" bottom="1" rank="4"/>
  </conditionalFormatting>
  <conditionalFormatting sqref="M28 A28">
    <cfRule type="duplicateValues" dxfId="4412" priority="790"/>
  </conditionalFormatting>
  <conditionalFormatting sqref="B29:K29">
    <cfRule type="top10" dxfId="4411" priority="786" bottom="1" rank="1"/>
    <cfRule type="top10" dxfId="4410" priority="787" bottom="1" rank="2"/>
    <cfRule type="top10" dxfId="4409" priority="788" bottom="1" rank="3"/>
    <cfRule type="top10" dxfId="4408" priority="789" bottom="1" rank="4"/>
  </conditionalFormatting>
  <conditionalFormatting sqref="M29 A29">
    <cfRule type="duplicateValues" dxfId="4407" priority="785"/>
  </conditionalFormatting>
  <conditionalFormatting sqref="B30:K30">
    <cfRule type="top10" dxfId="4406" priority="781" bottom="1" rank="1"/>
    <cfRule type="top10" dxfId="4405" priority="782" bottom="1" rank="2"/>
    <cfRule type="top10" dxfId="4404" priority="783" bottom="1" rank="3"/>
    <cfRule type="top10" dxfId="4403" priority="784" bottom="1" rank="4"/>
  </conditionalFormatting>
  <conditionalFormatting sqref="M30 A30">
    <cfRule type="duplicateValues" dxfId="4402" priority="780"/>
  </conditionalFormatting>
  <conditionalFormatting sqref="B31:K31">
    <cfRule type="top10" dxfId="4401" priority="776" bottom="1" rank="1"/>
    <cfRule type="top10" dxfId="4400" priority="777" bottom="1" rank="2"/>
    <cfRule type="top10" dxfId="4399" priority="778" bottom="1" rank="3"/>
    <cfRule type="top10" dxfId="4398" priority="779" bottom="1" rank="4"/>
  </conditionalFormatting>
  <conditionalFormatting sqref="M31 A31">
    <cfRule type="duplicateValues" dxfId="4397" priority="775"/>
  </conditionalFormatting>
  <conditionalFormatting sqref="B32:K32">
    <cfRule type="top10" dxfId="4396" priority="771" bottom="1" rank="1"/>
    <cfRule type="top10" dxfId="4395" priority="772" bottom="1" rank="2"/>
    <cfRule type="top10" dxfId="4394" priority="773" bottom="1" rank="3"/>
    <cfRule type="top10" dxfId="4393" priority="774" bottom="1" rank="4"/>
  </conditionalFormatting>
  <conditionalFormatting sqref="M32 A32">
    <cfRule type="duplicateValues" dxfId="4392" priority="770"/>
  </conditionalFormatting>
  <conditionalFormatting sqref="B33:K33">
    <cfRule type="top10" dxfId="4391" priority="766" bottom="1" rank="1"/>
    <cfRule type="top10" dxfId="4390" priority="767" bottom="1" rank="2"/>
    <cfRule type="top10" dxfId="4389" priority="768" bottom="1" rank="3"/>
    <cfRule type="top10" dxfId="4388" priority="769" bottom="1" rank="4"/>
  </conditionalFormatting>
  <conditionalFormatting sqref="M33 A33">
    <cfRule type="duplicateValues" dxfId="4387" priority="765"/>
  </conditionalFormatting>
  <conditionalFormatting sqref="B34:K34">
    <cfRule type="top10" dxfId="4386" priority="761" bottom="1" rank="1"/>
    <cfRule type="top10" dxfId="4385" priority="762" bottom="1" rank="2"/>
    <cfRule type="top10" dxfId="4384" priority="763" bottom="1" rank="3"/>
    <cfRule type="top10" dxfId="4383" priority="764" bottom="1" rank="4"/>
  </conditionalFormatting>
  <conditionalFormatting sqref="M34 A34">
    <cfRule type="duplicateValues" dxfId="4382" priority="760"/>
  </conditionalFormatting>
  <conditionalFormatting sqref="B35:K35">
    <cfRule type="top10" dxfId="4381" priority="756" bottom="1" rank="1"/>
    <cfRule type="top10" dxfId="4380" priority="757" bottom="1" rank="2"/>
    <cfRule type="top10" dxfId="4379" priority="758" bottom="1" rank="3"/>
    <cfRule type="top10" dxfId="4378" priority="759" bottom="1" rank="4"/>
  </conditionalFormatting>
  <conditionalFormatting sqref="M35 A35">
    <cfRule type="duplicateValues" dxfId="4377" priority="755"/>
  </conditionalFormatting>
  <conditionalFormatting sqref="B36:K36">
    <cfRule type="top10" dxfId="4376" priority="751" bottom="1" rank="1"/>
    <cfRule type="top10" dxfId="4375" priority="752" bottom="1" rank="2"/>
    <cfRule type="top10" dxfId="4374" priority="753" bottom="1" rank="3"/>
    <cfRule type="top10" dxfId="4373" priority="754" bottom="1" rank="4"/>
  </conditionalFormatting>
  <conditionalFormatting sqref="M36 A36">
    <cfRule type="duplicateValues" dxfId="4372" priority="750"/>
  </conditionalFormatting>
  <conditionalFormatting sqref="B37:K37">
    <cfRule type="top10" dxfId="4371" priority="746" bottom="1" rank="1"/>
    <cfRule type="top10" dxfId="4370" priority="747" bottom="1" rank="2"/>
    <cfRule type="top10" dxfId="4369" priority="748" bottom="1" rank="3"/>
    <cfRule type="top10" dxfId="4368" priority="749" bottom="1" rank="4"/>
  </conditionalFormatting>
  <conditionalFormatting sqref="M37 A37">
    <cfRule type="duplicateValues" dxfId="4367" priority="745"/>
  </conditionalFormatting>
  <conditionalFormatting sqref="B38:K38">
    <cfRule type="top10" dxfId="4366" priority="741" bottom="1" rank="1"/>
    <cfRule type="top10" dxfId="4365" priority="742" bottom="1" rank="2"/>
    <cfRule type="top10" dxfId="4364" priority="743" bottom="1" rank="3"/>
    <cfRule type="top10" dxfId="4363" priority="744" bottom="1" rank="4"/>
  </conditionalFormatting>
  <conditionalFormatting sqref="M38 A38">
    <cfRule type="duplicateValues" dxfId="4362" priority="740"/>
  </conditionalFormatting>
  <conditionalFormatting sqref="B39:K39">
    <cfRule type="top10" dxfId="4361" priority="736" bottom="1" rank="1"/>
    <cfRule type="top10" dxfId="4360" priority="737" bottom="1" rank="2"/>
    <cfRule type="top10" dxfId="4359" priority="738" bottom="1" rank="3"/>
    <cfRule type="top10" dxfId="4358" priority="739" bottom="1" rank="4"/>
  </conditionalFormatting>
  <conditionalFormatting sqref="M39 A39">
    <cfRule type="duplicateValues" dxfId="4357" priority="735"/>
  </conditionalFormatting>
  <conditionalFormatting sqref="B40:K40">
    <cfRule type="top10" dxfId="4356" priority="731" bottom="1" rank="1"/>
    <cfRule type="top10" dxfId="4355" priority="732" bottom="1" rank="2"/>
    <cfRule type="top10" dxfId="4354" priority="733" bottom="1" rank="3"/>
    <cfRule type="top10" dxfId="4353" priority="734" bottom="1" rank="4"/>
  </conditionalFormatting>
  <conditionalFormatting sqref="M40 A40">
    <cfRule type="duplicateValues" dxfId="4352" priority="730"/>
  </conditionalFormatting>
  <conditionalFormatting sqref="B41:K41">
    <cfRule type="top10" dxfId="4351" priority="726" bottom="1" rank="1"/>
    <cfRule type="top10" dxfId="4350" priority="727" bottom="1" rank="2"/>
    <cfRule type="top10" dxfId="4349" priority="728" bottom="1" rank="3"/>
    <cfRule type="top10" dxfId="4348" priority="729" bottom="1" rank="4"/>
  </conditionalFormatting>
  <conditionalFormatting sqref="M41 A41">
    <cfRule type="duplicateValues" dxfId="4347" priority="725"/>
  </conditionalFormatting>
  <conditionalFormatting sqref="B42:K42">
    <cfRule type="top10" dxfId="4346" priority="721" bottom="1" rank="1"/>
    <cfRule type="top10" dxfId="4345" priority="722" bottom="1" rank="2"/>
    <cfRule type="top10" dxfId="4344" priority="723" bottom="1" rank="3"/>
    <cfRule type="top10" dxfId="4343" priority="724" bottom="1" rank="4"/>
  </conditionalFormatting>
  <conditionalFormatting sqref="M42 A42">
    <cfRule type="duplicateValues" dxfId="4342" priority="720"/>
  </conditionalFormatting>
  <conditionalFormatting sqref="B43:K43">
    <cfRule type="top10" dxfId="4341" priority="716" bottom="1" rank="1"/>
    <cfRule type="top10" dxfId="4340" priority="717" bottom="1" rank="2"/>
    <cfRule type="top10" dxfId="4339" priority="718" bottom="1" rank="3"/>
    <cfRule type="top10" dxfId="4338" priority="719" bottom="1" rank="4"/>
  </conditionalFormatting>
  <conditionalFormatting sqref="M43 A43">
    <cfRule type="duplicateValues" dxfId="4337" priority="715"/>
  </conditionalFormatting>
  <conditionalFormatting sqref="B44:K44">
    <cfRule type="top10" dxfId="4336" priority="711" bottom="1" rank="1"/>
    <cfRule type="top10" dxfId="4335" priority="712" bottom="1" rank="2"/>
    <cfRule type="top10" dxfId="4334" priority="713" bottom="1" rank="3"/>
    <cfRule type="top10" dxfId="4333" priority="714" bottom="1" rank="4"/>
  </conditionalFormatting>
  <conditionalFormatting sqref="M44 A44">
    <cfRule type="duplicateValues" dxfId="4332" priority="710"/>
  </conditionalFormatting>
  <conditionalFormatting sqref="B45:K45">
    <cfRule type="top10" dxfId="4331" priority="706" bottom="1" rank="1"/>
    <cfRule type="top10" dxfId="4330" priority="707" bottom="1" rank="2"/>
    <cfRule type="top10" dxfId="4329" priority="708" bottom="1" rank="3"/>
    <cfRule type="top10" dxfId="4328" priority="709" bottom="1" rank="4"/>
  </conditionalFormatting>
  <conditionalFormatting sqref="M45 A45">
    <cfRule type="duplicateValues" dxfId="4327" priority="705"/>
  </conditionalFormatting>
  <conditionalFormatting sqref="B46:K46">
    <cfRule type="top10" dxfId="4326" priority="701" bottom="1" rank="1"/>
    <cfRule type="top10" dxfId="4325" priority="702" bottom="1" rank="2"/>
    <cfRule type="top10" dxfId="4324" priority="703" bottom="1" rank="3"/>
    <cfRule type="top10" dxfId="4323" priority="704" bottom="1" rank="4"/>
  </conditionalFormatting>
  <conditionalFormatting sqref="M46 A46">
    <cfRule type="duplicateValues" dxfId="4322" priority="700"/>
  </conditionalFormatting>
  <conditionalFormatting sqref="B47:K47">
    <cfRule type="top10" dxfId="4321" priority="696" bottom="1" rank="1"/>
    <cfRule type="top10" dxfId="4320" priority="697" bottom="1" rank="2"/>
    <cfRule type="top10" dxfId="4319" priority="698" bottom="1" rank="3"/>
    <cfRule type="top10" dxfId="4318" priority="699" bottom="1" rank="4"/>
  </conditionalFormatting>
  <conditionalFormatting sqref="M47 A47">
    <cfRule type="duplicateValues" dxfId="4317" priority="695"/>
  </conditionalFormatting>
  <conditionalFormatting sqref="B48:K48">
    <cfRule type="top10" dxfId="4316" priority="691" bottom="1" rank="1"/>
    <cfRule type="top10" dxfId="4315" priority="692" bottom="1" rank="2"/>
    <cfRule type="top10" dxfId="4314" priority="693" bottom="1" rank="3"/>
    <cfRule type="top10" dxfId="4313" priority="694" bottom="1" rank="4"/>
  </conditionalFormatting>
  <conditionalFormatting sqref="M48 A48">
    <cfRule type="duplicateValues" dxfId="4312" priority="690"/>
  </conditionalFormatting>
  <conditionalFormatting sqref="B49:K49">
    <cfRule type="top10" dxfId="4311" priority="686" bottom="1" rank="1"/>
    <cfRule type="top10" dxfId="4310" priority="687" bottom="1" rank="2"/>
    <cfRule type="top10" dxfId="4309" priority="688" bottom="1" rank="3"/>
    <cfRule type="top10" dxfId="4308" priority="689" bottom="1" rank="4"/>
  </conditionalFormatting>
  <conditionalFormatting sqref="M49 A49">
    <cfRule type="duplicateValues" dxfId="4307" priority="685"/>
  </conditionalFormatting>
  <conditionalFormatting sqref="B50:K50">
    <cfRule type="top10" dxfId="4306" priority="681" bottom="1" rank="1"/>
    <cfRule type="top10" dxfId="4305" priority="682" bottom="1" rank="2"/>
    <cfRule type="top10" dxfId="4304" priority="683" bottom="1" rank="3"/>
    <cfRule type="top10" dxfId="4303" priority="684" bottom="1" rank="4"/>
  </conditionalFormatting>
  <conditionalFormatting sqref="M50 A50">
    <cfRule type="duplicateValues" dxfId="4302" priority="680"/>
  </conditionalFormatting>
  <conditionalFormatting sqref="B51:K51">
    <cfRule type="top10" dxfId="4301" priority="676" bottom="1" rank="1"/>
    <cfRule type="top10" dxfId="4300" priority="677" bottom="1" rank="2"/>
    <cfRule type="top10" dxfId="4299" priority="678" bottom="1" rank="3"/>
    <cfRule type="top10" dxfId="4298" priority="679" bottom="1" rank="4"/>
  </conditionalFormatting>
  <conditionalFormatting sqref="M51 A51">
    <cfRule type="duplicateValues" dxfId="4297" priority="675"/>
  </conditionalFormatting>
  <conditionalFormatting sqref="B52:K52">
    <cfRule type="top10" dxfId="4296" priority="671" bottom="1" rank="1"/>
    <cfRule type="top10" dxfId="4295" priority="672" bottom="1" rank="2"/>
    <cfRule type="top10" dxfId="4294" priority="673" bottom="1" rank="3"/>
    <cfRule type="top10" dxfId="4293" priority="674" bottom="1" rank="4"/>
  </conditionalFormatting>
  <conditionalFormatting sqref="M52 A52">
    <cfRule type="duplicateValues" dxfId="4292" priority="670"/>
  </conditionalFormatting>
  <conditionalFormatting sqref="B53:K53">
    <cfRule type="top10" dxfId="4291" priority="666" bottom="1" rank="1"/>
    <cfRule type="top10" dxfId="4290" priority="667" bottom="1" rank="2"/>
    <cfRule type="top10" dxfId="4289" priority="668" bottom="1" rank="3"/>
    <cfRule type="top10" dxfId="4288" priority="669" bottom="1" rank="4"/>
  </conditionalFormatting>
  <conditionalFormatting sqref="M53 A53">
    <cfRule type="duplicateValues" dxfId="4287" priority="665"/>
  </conditionalFormatting>
  <conditionalFormatting sqref="B54:K54">
    <cfRule type="top10" dxfId="4286" priority="661" bottom="1" rank="1"/>
    <cfRule type="top10" dxfId="4285" priority="662" bottom="1" rank="2"/>
    <cfRule type="top10" dxfId="4284" priority="663" bottom="1" rank="3"/>
    <cfRule type="top10" dxfId="4283" priority="664" bottom="1" rank="4"/>
  </conditionalFormatting>
  <conditionalFormatting sqref="M54 A54">
    <cfRule type="duplicateValues" dxfId="4282" priority="660"/>
  </conditionalFormatting>
  <conditionalFormatting sqref="B55:K55">
    <cfRule type="top10" dxfId="4281" priority="656" bottom="1" rank="1"/>
    <cfRule type="top10" dxfId="4280" priority="657" bottom="1" rank="2"/>
    <cfRule type="top10" dxfId="4279" priority="658" bottom="1" rank="3"/>
    <cfRule type="top10" dxfId="4278" priority="659" bottom="1" rank="4"/>
  </conditionalFormatting>
  <conditionalFormatting sqref="M55 A55">
    <cfRule type="duplicateValues" dxfId="4277" priority="655"/>
  </conditionalFormatting>
  <conditionalFormatting sqref="B56:K56">
    <cfRule type="top10" dxfId="4276" priority="651" bottom="1" rank="1"/>
    <cfRule type="top10" dxfId="4275" priority="652" bottom="1" rank="2"/>
    <cfRule type="top10" dxfId="4274" priority="653" bottom="1" rank="3"/>
    <cfRule type="top10" dxfId="4273" priority="654" bottom="1" rank="4"/>
  </conditionalFormatting>
  <conditionalFormatting sqref="M56 A56">
    <cfRule type="duplicateValues" dxfId="4272" priority="650"/>
  </conditionalFormatting>
  <conditionalFormatting sqref="B57:K57">
    <cfRule type="top10" dxfId="4271" priority="646" bottom="1" rank="1"/>
    <cfRule type="top10" dxfId="4270" priority="647" bottom="1" rank="2"/>
    <cfRule type="top10" dxfId="4269" priority="648" bottom="1" rank="3"/>
    <cfRule type="top10" dxfId="4268" priority="649" bottom="1" rank="4"/>
  </conditionalFormatting>
  <conditionalFormatting sqref="M57 A57">
    <cfRule type="duplicateValues" dxfId="4267" priority="645"/>
  </conditionalFormatting>
  <conditionalFormatting sqref="B58:K58">
    <cfRule type="top10" dxfId="4266" priority="641" bottom="1" rank="1"/>
    <cfRule type="top10" dxfId="4265" priority="642" bottom="1" rank="2"/>
    <cfRule type="top10" dxfId="4264" priority="643" bottom="1" rank="3"/>
    <cfRule type="top10" dxfId="4263" priority="644" bottom="1" rank="4"/>
  </conditionalFormatting>
  <conditionalFormatting sqref="M58 A58">
    <cfRule type="duplicateValues" dxfId="4262" priority="640"/>
  </conditionalFormatting>
  <conditionalFormatting sqref="B59:K59">
    <cfRule type="top10" dxfId="4261" priority="636" bottom="1" rank="1"/>
    <cfRule type="top10" dxfId="4260" priority="637" bottom="1" rank="2"/>
    <cfRule type="top10" dxfId="4259" priority="638" bottom="1" rank="3"/>
    <cfRule type="top10" dxfId="4258" priority="639" bottom="1" rank="4"/>
  </conditionalFormatting>
  <conditionalFormatting sqref="M59 A59">
    <cfRule type="duplicateValues" dxfId="4257" priority="635"/>
  </conditionalFormatting>
  <conditionalFormatting sqref="B60:K60">
    <cfRule type="top10" dxfId="4256" priority="631" bottom="1" rank="1"/>
    <cfRule type="top10" dxfId="4255" priority="632" bottom="1" rank="2"/>
    <cfRule type="top10" dxfId="4254" priority="633" bottom="1" rank="3"/>
    <cfRule type="top10" dxfId="4253" priority="634" bottom="1" rank="4"/>
  </conditionalFormatting>
  <conditionalFormatting sqref="M60 A60">
    <cfRule type="duplicateValues" dxfId="4252" priority="630"/>
  </conditionalFormatting>
  <conditionalFormatting sqref="B61:K61">
    <cfRule type="top10" dxfId="4251" priority="626" bottom="1" rank="1"/>
    <cfRule type="top10" dxfId="4250" priority="627" bottom="1" rank="2"/>
    <cfRule type="top10" dxfId="4249" priority="628" bottom="1" rank="3"/>
    <cfRule type="top10" dxfId="4248" priority="629" bottom="1" rank="4"/>
  </conditionalFormatting>
  <conditionalFormatting sqref="M61 A61">
    <cfRule type="duplicateValues" dxfId="4247" priority="625"/>
  </conditionalFormatting>
  <conditionalFormatting sqref="B62:K62">
    <cfRule type="top10" dxfId="4246" priority="621" bottom="1" rank="1"/>
    <cfRule type="top10" dxfId="4245" priority="622" bottom="1" rank="2"/>
    <cfRule type="top10" dxfId="4244" priority="623" bottom="1" rank="3"/>
    <cfRule type="top10" dxfId="4243" priority="624" bottom="1" rank="4"/>
  </conditionalFormatting>
  <conditionalFormatting sqref="M62 A62">
    <cfRule type="duplicateValues" dxfId="4242" priority="620"/>
  </conditionalFormatting>
  <conditionalFormatting sqref="B63:K63">
    <cfRule type="top10" dxfId="4241" priority="616" bottom="1" rank="1"/>
    <cfRule type="top10" dxfId="4240" priority="617" bottom="1" rank="2"/>
    <cfRule type="top10" dxfId="4239" priority="618" bottom="1" rank="3"/>
    <cfRule type="top10" dxfId="4238" priority="619" bottom="1" rank="4"/>
  </conditionalFormatting>
  <conditionalFormatting sqref="M63 A63">
    <cfRule type="duplicateValues" dxfId="4237" priority="615"/>
  </conditionalFormatting>
  <conditionalFormatting sqref="B64:K64">
    <cfRule type="top10" dxfId="4236" priority="611" bottom="1" rank="1"/>
    <cfRule type="top10" dxfId="4235" priority="612" bottom="1" rank="2"/>
    <cfRule type="top10" dxfId="4234" priority="613" bottom="1" rank="3"/>
    <cfRule type="top10" dxfId="4233" priority="614" bottom="1" rank="4"/>
  </conditionalFormatting>
  <conditionalFormatting sqref="M64 A64">
    <cfRule type="duplicateValues" dxfId="4232" priority="610"/>
  </conditionalFormatting>
  <conditionalFormatting sqref="B65:K65">
    <cfRule type="top10" dxfId="4231" priority="606" bottom="1" rank="1"/>
    <cfRule type="top10" dxfId="4230" priority="607" bottom="1" rank="2"/>
    <cfRule type="top10" dxfId="4229" priority="608" bottom="1" rank="3"/>
    <cfRule type="top10" dxfId="4228" priority="609" bottom="1" rank="4"/>
  </conditionalFormatting>
  <conditionalFormatting sqref="M65 A65">
    <cfRule type="duplicateValues" dxfId="4227" priority="605"/>
  </conditionalFormatting>
  <conditionalFormatting sqref="B66:K66">
    <cfRule type="top10" dxfId="4226" priority="601" bottom="1" rank="1"/>
    <cfRule type="top10" dxfId="4225" priority="602" bottom="1" rank="2"/>
    <cfRule type="top10" dxfId="4224" priority="603" bottom="1" rank="3"/>
    <cfRule type="top10" dxfId="4223" priority="604" bottom="1" rank="4"/>
  </conditionalFormatting>
  <conditionalFormatting sqref="M66 A66">
    <cfRule type="duplicateValues" dxfId="4222" priority="600"/>
  </conditionalFormatting>
  <conditionalFormatting sqref="B67:K67">
    <cfRule type="top10" dxfId="4221" priority="596" bottom="1" rank="1"/>
    <cfRule type="top10" dxfId="4220" priority="597" bottom="1" rank="2"/>
    <cfRule type="top10" dxfId="4219" priority="598" bottom="1" rank="3"/>
    <cfRule type="top10" dxfId="4218" priority="599" bottom="1" rank="4"/>
  </conditionalFormatting>
  <conditionalFormatting sqref="M67 A67">
    <cfRule type="duplicateValues" dxfId="4217" priority="595"/>
  </conditionalFormatting>
  <conditionalFormatting sqref="B68:K68">
    <cfRule type="top10" dxfId="4216" priority="591" bottom="1" rank="1"/>
    <cfRule type="top10" dxfId="4215" priority="592" bottom="1" rank="2"/>
    <cfRule type="top10" dxfId="4214" priority="593" bottom="1" rank="3"/>
    <cfRule type="top10" dxfId="4213" priority="594" bottom="1" rank="4"/>
  </conditionalFormatting>
  <conditionalFormatting sqref="M68 A68">
    <cfRule type="duplicateValues" dxfId="4212" priority="590"/>
  </conditionalFormatting>
  <conditionalFormatting sqref="B69:K69">
    <cfRule type="top10" dxfId="4211" priority="586" bottom="1" rank="1"/>
    <cfRule type="top10" dxfId="4210" priority="587" bottom="1" rank="2"/>
    <cfRule type="top10" dxfId="4209" priority="588" bottom="1" rank="3"/>
    <cfRule type="top10" dxfId="4208" priority="589" bottom="1" rank="4"/>
  </conditionalFormatting>
  <conditionalFormatting sqref="M69 A69">
    <cfRule type="duplicateValues" dxfId="4207" priority="585"/>
  </conditionalFormatting>
  <conditionalFormatting sqref="B70:K70">
    <cfRule type="top10" dxfId="4206" priority="581" bottom="1" rank="1"/>
    <cfRule type="top10" dxfId="4205" priority="582" bottom="1" rank="2"/>
    <cfRule type="top10" dxfId="4204" priority="583" bottom="1" rank="3"/>
    <cfRule type="top10" dxfId="4203" priority="584" bottom="1" rank="4"/>
  </conditionalFormatting>
  <conditionalFormatting sqref="M70 A70">
    <cfRule type="duplicateValues" dxfId="4202" priority="580"/>
  </conditionalFormatting>
  <conditionalFormatting sqref="B71:K71">
    <cfRule type="top10" dxfId="4201" priority="576" bottom="1" rank="1"/>
    <cfRule type="top10" dxfId="4200" priority="577" bottom="1" rank="2"/>
    <cfRule type="top10" dxfId="4199" priority="578" bottom="1" rank="3"/>
    <cfRule type="top10" dxfId="4198" priority="579" bottom="1" rank="4"/>
  </conditionalFormatting>
  <conditionalFormatting sqref="M71 A71">
    <cfRule type="duplicateValues" dxfId="4197" priority="575"/>
  </conditionalFormatting>
  <conditionalFormatting sqref="B72:K72">
    <cfRule type="top10" dxfId="4196" priority="571" bottom="1" rank="1"/>
    <cfRule type="top10" dxfId="4195" priority="572" bottom="1" rank="2"/>
    <cfRule type="top10" dxfId="4194" priority="573" bottom="1" rank="3"/>
    <cfRule type="top10" dxfId="4193" priority="574" bottom="1" rank="4"/>
  </conditionalFormatting>
  <conditionalFormatting sqref="M72 A72">
    <cfRule type="duplicateValues" dxfId="4192" priority="570"/>
  </conditionalFormatting>
  <conditionalFormatting sqref="B73:K73">
    <cfRule type="top10" dxfId="4191" priority="566" bottom="1" rank="1"/>
    <cfRule type="top10" dxfId="4190" priority="567" bottom="1" rank="2"/>
    <cfRule type="top10" dxfId="4189" priority="568" bottom="1" rank="3"/>
    <cfRule type="top10" dxfId="4188" priority="569" bottom="1" rank="4"/>
  </conditionalFormatting>
  <conditionalFormatting sqref="M73 A73">
    <cfRule type="duplicateValues" dxfId="4187" priority="565"/>
  </conditionalFormatting>
  <conditionalFormatting sqref="B74:K74">
    <cfRule type="top10" dxfId="4186" priority="561" bottom="1" rank="1"/>
    <cfRule type="top10" dxfId="4185" priority="562" bottom="1" rank="2"/>
    <cfRule type="top10" dxfId="4184" priority="563" bottom="1" rank="3"/>
    <cfRule type="top10" dxfId="4183" priority="564" bottom="1" rank="4"/>
  </conditionalFormatting>
  <conditionalFormatting sqref="M74 A74">
    <cfRule type="duplicateValues" dxfId="4182" priority="560"/>
  </conditionalFormatting>
  <conditionalFormatting sqref="B75:K75">
    <cfRule type="top10" dxfId="4181" priority="556" bottom="1" rank="1"/>
    <cfRule type="top10" dxfId="4180" priority="557" bottom="1" rank="2"/>
    <cfRule type="top10" dxfId="4179" priority="558" bottom="1" rank="3"/>
    <cfRule type="top10" dxfId="4178" priority="559" bottom="1" rank="4"/>
  </conditionalFormatting>
  <conditionalFormatting sqref="M75 A75">
    <cfRule type="duplicateValues" dxfId="4177" priority="555"/>
  </conditionalFormatting>
  <conditionalFormatting sqref="B76:K76">
    <cfRule type="top10" dxfId="4176" priority="551" bottom="1" rank="1"/>
    <cfRule type="top10" dxfId="4175" priority="552" bottom="1" rank="2"/>
    <cfRule type="top10" dxfId="4174" priority="553" bottom="1" rank="3"/>
    <cfRule type="top10" dxfId="4173" priority="554" bottom="1" rank="4"/>
  </conditionalFormatting>
  <conditionalFormatting sqref="M76 A76">
    <cfRule type="duplicateValues" dxfId="4172" priority="550"/>
  </conditionalFormatting>
  <conditionalFormatting sqref="B77:K77">
    <cfRule type="top10" dxfId="4171" priority="546" bottom="1" rank="1"/>
    <cfRule type="top10" dxfId="4170" priority="547" bottom="1" rank="2"/>
    <cfRule type="top10" dxfId="4169" priority="548" bottom="1" rank="3"/>
    <cfRule type="top10" dxfId="4168" priority="549" bottom="1" rank="4"/>
  </conditionalFormatting>
  <conditionalFormatting sqref="M77 A77">
    <cfRule type="duplicateValues" dxfId="4167" priority="545"/>
  </conditionalFormatting>
  <conditionalFormatting sqref="B78:K78">
    <cfRule type="top10" dxfId="4166" priority="541" bottom="1" rank="1"/>
    <cfRule type="top10" dxfId="4165" priority="542" bottom="1" rank="2"/>
    <cfRule type="top10" dxfId="4164" priority="543" bottom="1" rank="3"/>
    <cfRule type="top10" dxfId="4163" priority="544" bottom="1" rank="4"/>
  </conditionalFormatting>
  <conditionalFormatting sqref="M78 A78">
    <cfRule type="duplicateValues" dxfId="4162" priority="540"/>
  </conditionalFormatting>
  <conditionalFormatting sqref="B79:K79">
    <cfRule type="top10" dxfId="4161" priority="536" bottom="1" rank="1"/>
    <cfRule type="top10" dxfId="4160" priority="537" bottom="1" rank="2"/>
    <cfRule type="top10" dxfId="4159" priority="538" bottom="1" rank="3"/>
    <cfRule type="top10" dxfId="4158" priority="539" bottom="1" rank="4"/>
  </conditionalFormatting>
  <conditionalFormatting sqref="M79 A79">
    <cfRule type="duplicateValues" dxfId="4157" priority="535"/>
  </conditionalFormatting>
  <conditionalFormatting sqref="B80:K80">
    <cfRule type="top10" dxfId="4156" priority="531" bottom="1" rank="1"/>
    <cfRule type="top10" dxfId="4155" priority="532" bottom="1" rank="2"/>
    <cfRule type="top10" dxfId="4154" priority="533" bottom="1" rank="3"/>
    <cfRule type="top10" dxfId="4153" priority="534" bottom="1" rank="4"/>
  </conditionalFormatting>
  <conditionalFormatting sqref="M80 A80">
    <cfRule type="duplicateValues" dxfId="4152" priority="530"/>
  </conditionalFormatting>
  <conditionalFormatting sqref="B81:K81">
    <cfRule type="top10" dxfId="4151" priority="526" bottom="1" rank="1"/>
    <cfRule type="top10" dxfId="4150" priority="527" bottom="1" rank="2"/>
    <cfRule type="top10" dxfId="4149" priority="528" bottom="1" rank="3"/>
    <cfRule type="top10" dxfId="4148" priority="529" bottom="1" rank="4"/>
  </conditionalFormatting>
  <conditionalFormatting sqref="M81 A81">
    <cfRule type="duplicateValues" dxfId="4147" priority="525"/>
  </conditionalFormatting>
  <conditionalFormatting sqref="B82:K82">
    <cfRule type="top10" dxfId="4146" priority="521" bottom="1" rank="1"/>
    <cfRule type="top10" dxfId="4145" priority="522" bottom="1" rank="2"/>
    <cfRule type="top10" dxfId="4144" priority="523" bottom="1" rank="3"/>
    <cfRule type="top10" dxfId="4143" priority="524" bottom="1" rank="4"/>
  </conditionalFormatting>
  <conditionalFormatting sqref="M82 A82">
    <cfRule type="duplicateValues" dxfId="4142" priority="520"/>
  </conditionalFormatting>
  <conditionalFormatting sqref="B83:K83">
    <cfRule type="top10" dxfId="4141" priority="516" bottom="1" rank="1"/>
    <cfRule type="top10" dxfId="4140" priority="517" bottom="1" rank="2"/>
    <cfRule type="top10" dxfId="4139" priority="518" bottom="1" rank="3"/>
    <cfRule type="top10" dxfId="4138" priority="519" bottom="1" rank="4"/>
  </conditionalFormatting>
  <conditionalFormatting sqref="M83 A83">
    <cfRule type="duplicateValues" dxfId="4137" priority="515"/>
  </conditionalFormatting>
  <conditionalFormatting sqref="B84:K84">
    <cfRule type="top10" dxfId="4136" priority="511" bottom="1" rank="1"/>
    <cfRule type="top10" dxfId="4135" priority="512" bottom="1" rank="2"/>
    <cfRule type="top10" dxfId="4134" priority="513" bottom="1" rank="3"/>
    <cfRule type="top10" dxfId="4133" priority="514" bottom="1" rank="4"/>
  </conditionalFormatting>
  <conditionalFormatting sqref="M84 A84">
    <cfRule type="duplicateValues" dxfId="4132" priority="510"/>
  </conditionalFormatting>
  <conditionalFormatting sqref="B85:K85">
    <cfRule type="top10" dxfId="4131" priority="506" bottom="1" rank="1"/>
    <cfRule type="top10" dxfId="4130" priority="507" bottom="1" rank="2"/>
    <cfRule type="top10" dxfId="4129" priority="508" bottom="1" rank="3"/>
    <cfRule type="top10" dxfId="4128" priority="509" bottom="1" rank="4"/>
  </conditionalFormatting>
  <conditionalFormatting sqref="M85 A85">
    <cfRule type="duplicateValues" dxfId="4127" priority="505"/>
  </conditionalFormatting>
  <conditionalFormatting sqref="B86:K86">
    <cfRule type="top10" dxfId="4126" priority="501" bottom="1" rank="1"/>
    <cfRule type="top10" dxfId="4125" priority="502" bottom="1" rank="2"/>
    <cfRule type="top10" dxfId="4124" priority="503" bottom="1" rank="3"/>
    <cfRule type="top10" dxfId="4123" priority="504" bottom="1" rank="4"/>
  </conditionalFormatting>
  <conditionalFormatting sqref="M86 A86">
    <cfRule type="duplicateValues" dxfId="4122" priority="500"/>
  </conditionalFormatting>
  <conditionalFormatting sqref="B87:K87">
    <cfRule type="top10" dxfId="4121" priority="496" bottom="1" rank="1"/>
    <cfRule type="top10" dxfId="4120" priority="497" bottom="1" rank="2"/>
    <cfRule type="top10" dxfId="4119" priority="498" bottom="1" rank="3"/>
    <cfRule type="top10" dxfId="4118" priority="499" bottom="1" rank="4"/>
  </conditionalFormatting>
  <conditionalFormatting sqref="M87 A87">
    <cfRule type="duplicateValues" dxfId="4117" priority="495"/>
  </conditionalFormatting>
  <conditionalFormatting sqref="B88:K88">
    <cfRule type="top10" dxfId="4116" priority="491" bottom="1" rank="1"/>
    <cfRule type="top10" dxfId="4115" priority="492" bottom="1" rank="2"/>
    <cfRule type="top10" dxfId="4114" priority="493" bottom="1" rank="3"/>
    <cfRule type="top10" dxfId="4113" priority="494" bottom="1" rank="4"/>
  </conditionalFormatting>
  <conditionalFormatting sqref="M88 A88">
    <cfRule type="duplicateValues" dxfId="4112" priority="490"/>
  </conditionalFormatting>
  <conditionalFormatting sqref="B89:K89">
    <cfRule type="top10" dxfId="4111" priority="486" bottom="1" rank="1"/>
    <cfRule type="top10" dxfId="4110" priority="487" bottom="1" rank="2"/>
    <cfRule type="top10" dxfId="4109" priority="488" bottom="1" rank="3"/>
    <cfRule type="top10" dxfId="4108" priority="489" bottom="1" rank="4"/>
  </conditionalFormatting>
  <conditionalFormatting sqref="M89 A89">
    <cfRule type="duplicateValues" dxfId="4107" priority="485"/>
  </conditionalFormatting>
  <conditionalFormatting sqref="B90:K90">
    <cfRule type="top10" dxfId="4106" priority="481" bottom="1" rank="1"/>
    <cfRule type="top10" dxfId="4105" priority="482" bottom="1" rank="2"/>
    <cfRule type="top10" dxfId="4104" priority="483" bottom="1" rank="3"/>
    <cfRule type="top10" dxfId="4103" priority="484" bottom="1" rank="4"/>
  </conditionalFormatting>
  <conditionalFormatting sqref="M90 A90">
    <cfRule type="duplicateValues" dxfId="4102" priority="480"/>
  </conditionalFormatting>
  <conditionalFormatting sqref="B91:K91">
    <cfRule type="top10" dxfId="4101" priority="476" bottom="1" rank="1"/>
    <cfRule type="top10" dxfId="4100" priority="477" bottom="1" rank="2"/>
    <cfRule type="top10" dxfId="4099" priority="478" bottom="1" rank="3"/>
    <cfRule type="top10" dxfId="4098" priority="479" bottom="1" rank="4"/>
  </conditionalFormatting>
  <conditionalFormatting sqref="M91 A91">
    <cfRule type="duplicateValues" dxfId="4097" priority="475"/>
  </conditionalFormatting>
  <conditionalFormatting sqref="B92:K92">
    <cfRule type="top10" dxfId="4096" priority="471" bottom="1" rank="1"/>
    <cfRule type="top10" dxfId="4095" priority="472" bottom="1" rank="2"/>
    <cfRule type="top10" dxfId="4094" priority="473" bottom="1" rank="3"/>
    <cfRule type="top10" dxfId="4093" priority="474" bottom="1" rank="4"/>
  </conditionalFormatting>
  <conditionalFormatting sqref="M92 A92">
    <cfRule type="duplicateValues" dxfId="4092" priority="470"/>
  </conditionalFormatting>
  <conditionalFormatting sqref="B93:K93">
    <cfRule type="top10" dxfId="4091" priority="466" bottom="1" rank="1"/>
    <cfRule type="top10" dxfId="4090" priority="467" bottom="1" rank="2"/>
    <cfRule type="top10" dxfId="4089" priority="468" bottom="1" rank="3"/>
    <cfRule type="top10" dxfId="4088" priority="469" bottom="1" rank="4"/>
  </conditionalFormatting>
  <conditionalFormatting sqref="M93 A93">
    <cfRule type="duplicateValues" dxfId="4087" priority="465"/>
  </conditionalFormatting>
  <conditionalFormatting sqref="B94:K94">
    <cfRule type="top10" dxfId="4086" priority="461" bottom="1" rank="1"/>
    <cfRule type="top10" dxfId="4085" priority="462" bottom="1" rank="2"/>
    <cfRule type="top10" dxfId="4084" priority="463" bottom="1" rank="3"/>
    <cfRule type="top10" dxfId="4083" priority="464" bottom="1" rank="4"/>
  </conditionalFormatting>
  <conditionalFormatting sqref="M94 A94">
    <cfRule type="duplicateValues" dxfId="4082" priority="460"/>
  </conditionalFormatting>
  <conditionalFormatting sqref="B95:K95">
    <cfRule type="top10" dxfId="4081" priority="456" bottom="1" rank="1"/>
    <cfRule type="top10" dxfId="4080" priority="457" bottom="1" rank="2"/>
    <cfRule type="top10" dxfId="4079" priority="458" bottom="1" rank="3"/>
    <cfRule type="top10" dxfId="4078" priority="459" bottom="1" rank="4"/>
  </conditionalFormatting>
  <conditionalFormatting sqref="M95 A95">
    <cfRule type="duplicateValues" dxfId="4077" priority="455"/>
  </conditionalFormatting>
  <conditionalFormatting sqref="B96:K96">
    <cfRule type="top10" dxfId="4076" priority="451" bottom="1" rank="1"/>
    <cfRule type="top10" dxfId="4075" priority="452" bottom="1" rank="2"/>
    <cfRule type="top10" dxfId="4074" priority="453" bottom="1" rank="3"/>
    <cfRule type="top10" dxfId="4073" priority="454" bottom="1" rank="4"/>
  </conditionalFormatting>
  <conditionalFormatting sqref="M96 A96">
    <cfRule type="duplicateValues" dxfId="4072" priority="450"/>
  </conditionalFormatting>
  <conditionalFormatting sqref="B97:K97">
    <cfRule type="top10" dxfId="4071" priority="446" bottom="1" rank="1"/>
    <cfRule type="top10" dxfId="4070" priority="447" bottom="1" rank="2"/>
    <cfRule type="top10" dxfId="4069" priority="448" bottom="1" rank="3"/>
    <cfRule type="top10" dxfId="4068" priority="449" bottom="1" rank="4"/>
  </conditionalFormatting>
  <conditionalFormatting sqref="M97 A97">
    <cfRule type="duplicateValues" dxfId="4067" priority="445"/>
  </conditionalFormatting>
  <conditionalFormatting sqref="B98:K98">
    <cfRule type="top10" dxfId="4066" priority="441" bottom="1" rank="1"/>
    <cfRule type="top10" dxfId="4065" priority="442" bottom="1" rank="2"/>
    <cfRule type="top10" dxfId="4064" priority="443" bottom="1" rank="3"/>
    <cfRule type="top10" dxfId="4063" priority="444" bottom="1" rank="4"/>
  </conditionalFormatting>
  <conditionalFormatting sqref="M98 A98">
    <cfRule type="duplicateValues" dxfId="4062" priority="440"/>
  </conditionalFormatting>
  <conditionalFormatting sqref="B99:K99">
    <cfRule type="top10" dxfId="4061" priority="436" bottom="1" rank="1"/>
    <cfRule type="top10" dxfId="4060" priority="437" bottom="1" rank="2"/>
    <cfRule type="top10" dxfId="4059" priority="438" bottom="1" rank="3"/>
    <cfRule type="top10" dxfId="4058" priority="439" bottom="1" rank="4"/>
  </conditionalFormatting>
  <conditionalFormatting sqref="M99 A99">
    <cfRule type="duplicateValues" dxfId="4057" priority="435"/>
  </conditionalFormatting>
  <conditionalFormatting sqref="B100:K100">
    <cfRule type="top10" dxfId="4056" priority="431" bottom="1" rank="1"/>
    <cfRule type="top10" dxfId="4055" priority="432" bottom="1" rank="2"/>
    <cfRule type="top10" dxfId="4054" priority="433" bottom="1" rank="3"/>
    <cfRule type="top10" dxfId="4053" priority="434" bottom="1" rank="4"/>
  </conditionalFormatting>
  <conditionalFormatting sqref="M100 A100">
    <cfRule type="duplicateValues" dxfId="4052" priority="430"/>
  </conditionalFormatting>
  <conditionalFormatting sqref="B101:K101">
    <cfRule type="top10" dxfId="4051" priority="426" bottom="1" rank="1"/>
    <cfRule type="top10" dxfId="4050" priority="427" bottom="1" rank="2"/>
    <cfRule type="top10" dxfId="4049" priority="428" bottom="1" rank="3"/>
    <cfRule type="top10" dxfId="4048" priority="429" bottom="1" rank="4"/>
  </conditionalFormatting>
  <conditionalFormatting sqref="M101 A101">
    <cfRule type="duplicateValues" dxfId="4047" priority="425"/>
  </conditionalFormatting>
  <conditionalFormatting sqref="B102:K102">
    <cfRule type="top10" dxfId="4046" priority="421" bottom="1" rank="1"/>
    <cfRule type="top10" dxfId="4045" priority="422" bottom="1" rank="2"/>
    <cfRule type="top10" dxfId="4044" priority="423" bottom="1" rank="3"/>
    <cfRule type="top10" dxfId="4043" priority="424" bottom="1" rank="4"/>
  </conditionalFormatting>
  <conditionalFormatting sqref="M102 A102">
    <cfRule type="duplicateValues" dxfId="4042" priority="420"/>
  </conditionalFormatting>
  <conditionalFormatting sqref="B103:K103">
    <cfRule type="top10" dxfId="4041" priority="416" bottom="1" rank="1"/>
    <cfRule type="top10" dxfId="4040" priority="417" bottom="1" rank="2"/>
    <cfRule type="top10" dxfId="4039" priority="418" bottom="1" rank="3"/>
    <cfRule type="top10" dxfId="4038" priority="419" bottom="1" rank="4"/>
  </conditionalFormatting>
  <conditionalFormatting sqref="M103 A103">
    <cfRule type="duplicateValues" dxfId="4037" priority="415"/>
  </conditionalFormatting>
  <conditionalFormatting sqref="B104:K104">
    <cfRule type="top10" dxfId="4036" priority="411" bottom="1" rank="1"/>
    <cfRule type="top10" dxfId="4035" priority="412" bottom="1" rank="2"/>
    <cfRule type="top10" dxfId="4034" priority="413" bottom="1" rank="3"/>
    <cfRule type="top10" dxfId="4033" priority="414" bottom="1" rank="4"/>
  </conditionalFormatting>
  <conditionalFormatting sqref="M104 A104">
    <cfRule type="duplicateValues" dxfId="4032" priority="410"/>
  </conditionalFormatting>
  <conditionalFormatting sqref="B105:K105">
    <cfRule type="top10" dxfId="4031" priority="406" bottom="1" rank="1"/>
    <cfRule type="top10" dxfId="4030" priority="407" bottom="1" rank="2"/>
    <cfRule type="top10" dxfId="4029" priority="408" bottom="1" rank="3"/>
    <cfRule type="top10" dxfId="4028" priority="409" bottom="1" rank="4"/>
  </conditionalFormatting>
  <conditionalFormatting sqref="M105 A105">
    <cfRule type="duplicateValues" dxfId="4027" priority="405"/>
  </conditionalFormatting>
  <conditionalFormatting sqref="N7">
    <cfRule type="duplicateValues" dxfId="4026" priority="404"/>
  </conditionalFormatting>
  <conditionalFormatting sqref="N8">
    <cfRule type="duplicateValues" dxfId="4025" priority="403"/>
  </conditionalFormatting>
  <conditionalFormatting sqref="N9">
    <cfRule type="duplicateValues" dxfId="4024" priority="402"/>
  </conditionalFormatting>
  <conditionalFormatting sqref="N10">
    <cfRule type="duplicateValues" dxfId="4023" priority="401"/>
  </conditionalFormatting>
  <conditionalFormatting sqref="N11">
    <cfRule type="duplicateValues" dxfId="4022" priority="400"/>
  </conditionalFormatting>
  <conditionalFormatting sqref="N12">
    <cfRule type="duplicateValues" dxfId="4021" priority="399"/>
  </conditionalFormatting>
  <conditionalFormatting sqref="N13">
    <cfRule type="duplicateValues" dxfId="4020" priority="398"/>
  </conditionalFormatting>
  <conditionalFormatting sqref="N14">
    <cfRule type="duplicateValues" dxfId="4019" priority="397"/>
  </conditionalFormatting>
  <conditionalFormatting sqref="N15">
    <cfRule type="duplicateValues" dxfId="4018" priority="396"/>
  </conditionalFormatting>
  <conditionalFormatting sqref="N16">
    <cfRule type="duplicateValues" dxfId="4017" priority="395"/>
  </conditionalFormatting>
  <conditionalFormatting sqref="N17">
    <cfRule type="duplicateValues" dxfId="4016" priority="394"/>
  </conditionalFormatting>
  <conditionalFormatting sqref="N18">
    <cfRule type="duplicateValues" dxfId="4015" priority="393"/>
  </conditionalFormatting>
  <conditionalFormatting sqref="N19">
    <cfRule type="duplicateValues" dxfId="4014" priority="392"/>
  </conditionalFormatting>
  <conditionalFormatting sqref="N20">
    <cfRule type="duplicateValues" dxfId="4013" priority="391"/>
  </conditionalFormatting>
  <conditionalFormatting sqref="N21">
    <cfRule type="duplicateValues" dxfId="4012" priority="390"/>
  </conditionalFormatting>
  <conditionalFormatting sqref="N22">
    <cfRule type="duplicateValues" dxfId="4011" priority="389"/>
  </conditionalFormatting>
  <conditionalFormatting sqref="N23">
    <cfRule type="duplicateValues" dxfId="4010" priority="388"/>
  </conditionalFormatting>
  <conditionalFormatting sqref="N24">
    <cfRule type="duplicateValues" dxfId="4009" priority="387"/>
  </conditionalFormatting>
  <conditionalFormatting sqref="N25">
    <cfRule type="duplicateValues" dxfId="4008" priority="386"/>
  </conditionalFormatting>
  <conditionalFormatting sqref="N26">
    <cfRule type="duplicateValues" dxfId="4007" priority="385"/>
  </conditionalFormatting>
  <conditionalFormatting sqref="N27">
    <cfRule type="duplicateValues" dxfId="4006" priority="384"/>
  </conditionalFormatting>
  <conditionalFormatting sqref="N28">
    <cfRule type="duplicateValues" dxfId="4005" priority="383"/>
  </conditionalFormatting>
  <conditionalFormatting sqref="N29">
    <cfRule type="duplicateValues" dxfId="4004" priority="382"/>
  </conditionalFormatting>
  <conditionalFormatting sqref="N30">
    <cfRule type="duplicateValues" dxfId="4003" priority="381"/>
  </conditionalFormatting>
  <conditionalFormatting sqref="N31">
    <cfRule type="duplicateValues" dxfId="4002" priority="380"/>
  </conditionalFormatting>
  <conditionalFormatting sqref="N32">
    <cfRule type="duplicateValues" dxfId="4001" priority="379"/>
  </conditionalFormatting>
  <conditionalFormatting sqref="N33">
    <cfRule type="duplicateValues" dxfId="4000" priority="378"/>
  </conditionalFormatting>
  <conditionalFormatting sqref="N34">
    <cfRule type="duplicateValues" dxfId="3999" priority="377"/>
  </conditionalFormatting>
  <conditionalFormatting sqref="N35">
    <cfRule type="duplicateValues" dxfId="3998" priority="376"/>
  </conditionalFormatting>
  <conditionalFormatting sqref="N36">
    <cfRule type="duplicateValues" dxfId="3997" priority="375"/>
  </conditionalFormatting>
  <conditionalFormatting sqref="N37">
    <cfRule type="duplicateValues" dxfId="3996" priority="374"/>
  </conditionalFormatting>
  <conditionalFormatting sqref="N38">
    <cfRule type="duplicateValues" dxfId="3995" priority="373"/>
  </conditionalFormatting>
  <conditionalFormatting sqref="N39">
    <cfRule type="duplicateValues" dxfId="3994" priority="372"/>
  </conditionalFormatting>
  <conditionalFormatting sqref="N40">
    <cfRule type="duplicateValues" dxfId="3993" priority="371"/>
  </conditionalFormatting>
  <conditionalFormatting sqref="N41">
    <cfRule type="duplicateValues" dxfId="3992" priority="370"/>
  </conditionalFormatting>
  <conditionalFormatting sqref="N42">
    <cfRule type="duplicateValues" dxfId="3991" priority="369"/>
  </conditionalFormatting>
  <conditionalFormatting sqref="N43">
    <cfRule type="duplicateValues" dxfId="3990" priority="368"/>
  </conditionalFormatting>
  <conditionalFormatting sqref="N44">
    <cfRule type="duplicateValues" dxfId="3989" priority="367"/>
  </conditionalFormatting>
  <conditionalFormatting sqref="N45">
    <cfRule type="duplicateValues" dxfId="3988" priority="366"/>
  </conditionalFormatting>
  <conditionalFormatting sqref="N46">
    <cfRule type="duplicateValues" dxfId="3987" priority="365"/>
  </conditionalFormatting>
  <conditionalFormatting sqref="N47">
    <cfRule type="duplicateValues" dxfId="3986" priority="364"/>
  </conditionalFormatting>
  <conditionalFormatting sqref="N48">
    <cfRule type="duplicateValues" dxfId="3985" priority="363"/>
  </conditionalFormatting>
  <conditionalFormatting sqref="N49">
    <cfRule type="duplicateValues" dxfId="3984" priority="362"/>
  </conditionalFormatting>
  <conditionalFormatting sqref="N50">
    <cfRule type="duplicateValues" dxfId="3983" priority="361"/>
  </conditionalFormatting>
  <conditionalFormatting sqref="N51">
    <cfRule type="duplicateValues" dxfId="3982" priority="360"/>
  </conditionalFormatting>
  <conditionalFormatting sqref="N52">
    <cfRule type="duplicateValues" dxfId="3981" priority="359"/>
  </conditionalFormatting>
  <conditionalFormatting sqref="N53">
    <cfRule type="duplicateValues" dxfId="3980" priority="358"/>
  </conditionalFormatting>
  <conditionalFormatting sqref="N54">
    <cfRule type="duplicateValues" dxfId="3979" priority="357"/>
  </conditionalFormatting>
  <conditionalFormatting sqref="N55">
    <cfRule type="duplicateValues" dxfId="3978" priority="356"/>
  </conditionalFormatting>
  <conditionalFormatting sqref="N56">
    <cfRule type="duplicateValues" dxfId="3977" priority="355"/>
  </conditionalFormatting>
  <conditionalFormatting sqref="N57">
    <cfRule type="duplicateValues" dxfId="3976" priority="354"/>
  </conditionalFormatting>
  <conditionalFormatting sqref="N58">
    <cfRule type="duplicateValues" dxfId="3975" priority="353"/>
  </conditionalFormatting>
  <conditionalFormatting sqref="N59">
    <cfRule type="duplicateValues" dxfId="3974" priority="352"/>
  </conditionalFormatting>
  <conditionalFormatting sqref="N60">
    <cfRule type="duplicateValues" dxfId="3973" priority="351"/>
  </conditionalFormatting>
  <conditionalFormatting sqref="N61">
    <cfRule type="duplicateValues" dxfId="3972" priority="350"/>
  </conditionalFormatting>
  <conditionalFormatting sqref="N62">
    <cfRule type="duplicateValues" dxfId="3971" priority="349"/>
  </conditionalFormatting>
  <conditionalFormatting sqref="N63">
    <cfRule type="duplicateValues" dxfId="3970" priority="348"/>
  </conditionalFormatting>
  <conditionalFormatting sqref="N64">
    <cfRule type="duplicateValues" dxfId="3969" priority="347"/>
  </conditionalFormatting>
  <conditionalFormatting sqref="N65">
    <cfRule type="duplicateValues" dxfId="3968" priority="346"/>
  </conditionalFormatting>
  <conditionalFormatting sqref="N66">
    <cfRule type="duplicateValues" dxfId="3967" priority="345"/>
  </conditionalFormatting>
  <conditionalFormatting sqref="N67">
    <cfRule type="duplicateValues" dxfId="3966" priority="344"/>
  </conditionalFormatting>
  <conditionalFormatting sqref="N68">
    <cfRule type="duplicateValues" dxfId="3965" priority="343"/>
  </conditionalFormatting>
  <conditionalFormatting sqref="N69">
    <cfRule type="duplicateValues" dxfId="3964" priority="342"/>
  </conditionalFormatting>
  <conditionalFormatting sqref="N70">
    <cfRule type="duplicateValues" dxfId="3963" priority="341"/>
  </conditionalFormatting>
  <conditionalFormatting sqref="N71">
    <cfRule type="duplicateValues" dxfId="3962" priority="340"/>
  </conditionalFormatting>
  <conditionalFormatting sqref="N72">
    <cfRule type="duplicateValues" dxfId="3961" priority="339"/>
  </conditionalFormatting>
  <conditionalFormatting sqref="N73">
    <cfRule type="duplicateValues" dxfId="3960" priority="338"/>
  </conditionalFormatting>
  <conditionalFormatting sqref="N74">
    <cfRule type="duplicateValues" dxfId="3959" priority="337"/>
  </conditionalFormatting>
  <conditionalFormatting sqref="N75">
    <cfRule type="duplicateValues" dxfId="3958" priority="336"/>
  </conditionalFormatting>
  <conditionalFormatting sqref="N76">
    <cfRule type="duplicateValues" dxfId="3957" priority="335"/>
  </conditionalFormatting>
  <conditionalFormatting sqref="N77">
    <cfRule type="duplicateValues" dxfId="3956" priority="334"/>
  </conditionalFormatting>
  <conditionalFormatting sqref="N78">
    <cfRule type="duplicateValues" dxfId="3955" priority="333"/>
  </conditionalFormatting>
  <conditionalFormatting sqref="N79">
    <cfRule type="duplicateValues" dxfId="3954" priority="332"/>
  </conditionalFormatting>
  <conditionalFormatting sqref="N80">
    <cfRule type="duplicateValues" dxfId="3953" priority="331"/>
  </conditionalFormatting>
  <conditionalFormatting sqref="N81">
    <cfRule type="duplicateValues" dxfId="3952" priority="330"/>
  </conditionalFormatting>
  <conditionalFormatting sqref="N82">
    <cfRule type="duplicateValues" dxfId="3951" priority="329"/>
  </conditionalFormatting>
  <conditionalFormatting sqref="N83">
    <cfRule type="duplicateValues" dxfId="3950" priority="328"/>
  </conditionalFormatting>
  <conditionalFormatting sqref="N84">
    <cfRule type="duplicateValues" dxfId="3949" priority="327"/>
  </conditionalFormatting>
  <conditionalFormatting sqref="N85">
    <cfRule type="duplicateValues" dxfId="3948" priority="326"/>
  </conditionalFormatting>
  <conditionalFormatting sqref="N86">
    <cfRule type="duplicateValues" dxfId="3947" priority="325"/>
  </conditionalFormatting>
  <conditionalFormatting sqref="N87">
    <cfRule type="duplicateValues" dxfId="3946" priority="324"/>
  </conditionalFormatting>
  <conditionalFormatting sqref="N88">
    <cfRule type="duplicateValues" dxfId="3945" priority="323"/>
  </conditionalFormatting>
  <conditionalFormatting sqref="N89">
    <cfRule type="duplicateValues" dxfId="3944" priority="322"/>
  </conditionalFormatting>
  <conditionalFormatting sqref="N90">
    <cfRule type="duplicateValues" dxfId="3943" priority="321"/>
  </conditionalFormatting>
  <conditionalFormatting sqref="N91">
    <cfRule type="duplicateValues" dxfId="3942" priority="320"/>
  </conditionalFormatting>
  <conditionalFormatting sqref="N92">
    <cfRule type="duplicateValues" dxfId="3941" priority="319"/>
  </conditionalFormatting>
  <conditionalFormatting sqref="N93">
    <cfRule type="duplicateValues" dxfId="3940" priority="318"/>
  </conditionalFormatting>
  <conditionalFormatting sqref="N94">
    <cfRule type="duplicateValues" dxfId="3939" priority="317"/>
  </conditionalFormatting>
  <conditionalFormatting sqref="N95">
    <cfRule type="duplicateValues" dxfId="3938" priority="316"/>
  </conditionalFormatting>
  <conditionalFormatting sqref="N96">
    <cfRule type="duplicateValues" dxfId="3937" priority="315"/>
  </conditionalFormatting>
  <conditionalFormatting sqref="N97">
    <cfRule type="duplicateValues" dxfId="3936" priority="314"/>
  </conditionalFormatting>
  <conditionalFormatting sqref="N98">
    <cfRule type="duplicateValues" dxfId="3935" priority="313"/>
  </conditionalFormatting>
  <conditionalFormatting sqref="N99">
    <cfRule type="duplicateValues" dxfId="3934" priority="312"/>
  </conditionalFormatting>
  <conditionalFormatting sqref="N100">
    <cfRule type="duplicateValues" dxfId="3933" priority="311"/>
  </conditionalFormatting>
  <conditionalFormatting sqref="N101">
    <cfRule type="duplicateValues" dxfId="3932" priority="310"/>
  </conditionalFormatting>
  <conditionalFormatting sqref="N102">
    <cfRule type="duplicateValues" dxfId="3931" priority="309"/>
  </conditionalFormatting>
  <conditionalFormatting sqref="N103">
    <cfRule type="duplicateValues" dxfId="3930" priority="308"/>
  </conditionalFormatting>
  <conditionalFormatting sqref="N104">
    <cfRule type="duplicateValues" dxfId="3929" priority="307"/>
  </conditionalFormatting>
  <conditionalFormatting sqref="N105">
    <cfRule type="duplicateValues" dxfId="3928" priority="306"/>
  </conditionalFormatting>
  <conditionalFormatting sqref="M6:N105">
    <cfRule type="expression" dxfId="3927" priority="305">
      <formula>ISNA($N6)</formula>
    </cfRule>
  </conditionalFormatting>
  <conditionalFormatting sqref="R6:R17">
    <cfRule type="colorScale" priority="304">
      <colorScale>
        <cfvo type="num" val="0.2"/>
        <cfvo type="num" val="0.5"/>
        <cfvo type="num" val="0.9"/>
        <color rgb="FFF8696B"/>
        <color rgb="FFFFEB84"/>
        <color rgb="FF63BE7B"/>
      </colorScale>
    </cfRule>
  </conditionalFormatting>
  <conditionalFormatting sqref="U6">
    <cfRule type="duplicateValues" dxfId="3926" priority="303"/>
  </conditionalFormatting>
  <conditionalFormatting sqref="U7">
    <cfRule type="duplicateValues" dxfId="3925" priority="302"/>
  </conditionalFormatting>
  <conditionalFormatting sqref="U8">
    <cfRule type="duplicateValues" dxfId="3924" priority="301"/>
  </conditionalFormatting>
  <conditionalFormatting sqref="U9">
    <cfRule type="duplicateValues" dxfId="3923" priority="300"/>
  </conditionalFormatting>
  <conditionalFormatting sqref="U10">
    <cfRule type="duplicateValues" dxfId="3922" priority="299"/>
  </conditionalFormatting>
  <conditionalFormatting sqref="U11">
    <cfRule type="duplicateValues" dxfId="3921" priority="298"/>
  </conditionalFormatting>
  <conditionalFormatting sqref="U12">
    <cfRule type="duplicateValues" dxfId="3920" priority="297"/>
  </conditionalFormatting>
  <conditionalFormatting sqref="U13">
    <cfRule type="duplicateValues" dxfId="3919" priority="296"/>
  </conditionalFormatting>
  <conditionalFormatting sqref="U14">
    <cfRule type="duplicateValues" dxfId="3918" priority="295"/>
  </conditionalFormatting>
  <conditionalFormatting sqref="U15">
    <cfRule type="duplicateValues" dxfId="3917" priority="294"/>
  </conditionalFormatting>
  <conditionalFormatting sqref="U16">
    <cfRule type="duplicateValues" dxfId="3916" priority="293"/>
  </conditionalFormatting>
  <conditionalFormatting sqref="U17">
    <cfRule type="duplicateValues" dxfId="3915" priority="292"/>
  </conditionalFormatting>
  <conditionalFormatting sqref="U18">
    <cfRule type="duplicateValues" dxfId="3914" priority="291"/>
  </conditionalFormatting>
  <conditionalFormatting sqref="U19">
    <cfRule type="duplicateValues" dxfId="3913" priority="290"/>
  </conditionalFormatting>
  <conditionalFormatting sqref="U20">
    <cfRule type="duplicateValues" dxfId="3912" priority="289"/>
  </conditionalFormatting>
  <conditionalFormatting sqref="U21">
    <cfRule type="duplicateValues" dxfId="3911" priority="288"/>
  </conditionalFormatting>
  <conditionalFormatting sqref="U22">
    <cfRule type="duplicateValues" dxfId="3910" priority="287"/>
  </conditionalFormatting>
  <conditionalFormatting sqref="U23">
    <cfRule type="duplicateValues" dxfId="3909" priority="286"/>
  </conditionalFormatting>
  <conditionalFormatting sqref="U24">
    <cfRule type="duplicateValues" dxfId="3908" priority="285"/>
  </conditionalFormatting>
  <conditionalFormatting sqref="U25">
    <cfRule type="duplicateValues" dxfId="3907" priority="284"/>
  </conditionalFormatting>
  <conditionalFormatting sqref="U26">
    <cfRule type="duplicateValues" dxfId="3906" priority="283"/>
  </conditionalFormatting>
  <conditionalFormatting sqref="U27">
    <cfRule type="duplicateValues" dxfId="3905" priority="282"/>
  </conditionalFormatting>
  <conditionalFormatting sqref="U28">
    <cfRule type="duplicateValues" dxfId="3904" priority="281"/>
  </conditionalFormatting>
  <conditionalFormatting sqref="U29">
    <cfRule type="duplicateValues" dxfId="3903" priority="280"/>
  </conditionalFormatting>
  <conditionalFormatting sqref="U30">
    <cfRule type="duplicateValues" dxfId="3902" priority="279"/>
  </conditionalFormatting>
  <conditionalFormatting sqref="U31">
    <cfRule type="duplicateValues" dxfId="3901" priority="278"/>
  </conditionalFormatting>
  <conditionalFormatting sqref="U32">
    <cfRule type="duplicateValues" dxfId="3900" priority="277"/>
  </conditionalFormatting>
  <conditionalFormatting sqref="U33">
    <cfRule type="duplicateValues" dxfId="3899" priority="276"/>
  </conditionalFormatting>
  <conditionalFormatting sqref="U34">
    <cfRule type="duplicateValues" dxfId="3898" priority="275"/>
  </conditionalFormatting>
  <conditionalFormatting sqref="U35">
    <cfRule type="duplicateValues" dxfId="3897" priority="274"/>
  </conditionalFormatting>
  <conditionalFormatting sqref="U36">
    <cfRule type="duplicateValues" dxfId="3896" priority="273"/>
  </conditionalFormatting>
  <conditionalFormatting sqref="U37">
    <cfRule type="duplicateValues" dxfId="3895" priority="272"/>
  </conditionalFormatting>
  <conditionalFormatting sqref="U38">
    <cfRule type="duplicateValues" dxfId="3894" priority="271"/>
  </conditionalFormatting>
  <conditionalFormatting sqref="U39">
    <cfRule type="duplicateValues" dxfId="3893" priority="270"/>
  </conditionalFormatting>
  <conditionalFormatting sqref="U40">
    <cfRule type="duplicateValues" dxfId="3892" priority="269"/>
  </conditionalFormatting>
  <conditionalFormatting sqref="U41">
    <cfRule type="duplicateValues" dxfId="3891" priority="268"/>
  </conditionalFormatting>
  <conditionalFormatting sqref="U42">
    <cfRule type="duplicateValues" dxfId="3890" priority="267"/>
  </conditionalFormatting>
  <conditionalFormatting sqref="U43">
    <cfRule type="duplicateValues" dxfId="3889" priority="266"/>
  </conditionalFormatting>
  <conditionalFormatting sqref="U44">
    <cfRule type="duplicateValues" dxfId="3888" priority="265"/>
  </conditionalFormatting>
  <conditionalFormatting sqref="U45">
    <cfRule type="duplicateValues" dxfId="3887" priority="264"/>
  </conditionalFormatting>
  <conditionalFormatting sqref="U46">
    <cfRule type="duplicateValues" dxfId="3886" priority="263"/>
  </conditionalFormatting>
  <conditionalFormatting sqref="U47">
    <cfRule type="duplicateValues" dxfId="3885" priority="262"/>
  </conditionalFormatting>
  <conditionalFormatting sqref="U48">
    <cfRule type="duplicateValues" dxfId="3884" priority="261"/>
  </conditionalFormatting>
  <conditionalFormatting sqref="U49">
    <cfRule type="duplicateValues" dxfId="3883" priority="260"/>
  </conditionalFormatting>
  <conditionalFormatting sqref="U50">
    <cfRule type="duplicateValues" dxfId="3882" priority="259"/>
  </conditionalFormatting>
  <conditionalFormatting sqref="U51">
    <cfRule type="duplicateValues" dxfId="3881" priority="258"/>
  </conditionalFormatting>
  <conditionalFormatting sqref="U52">
    <cfRule type="duplicateValues" dxfId="3880" priority="257"/>
  </conditionalFormatting>
  <conditionalFormatting sqref="U53">
    <cfRule type="duplicateValues" dxfId="3879" priority="256"/>
  </conditionalFormatting>
  <conditionalFormatting sqref="U54">
    <cfRule type="duplicateValues" dxfId="3878" priority="255"/>
  </conditionalFormatting>
  <conditionalFormatting sqref="U55">
    <cfRule type="duplicateValues" dxfId="3877" priority="254"/>
  </conditionalFormatting>
  <conditionalFormatting sqref="U56">
    <cfRule type="duplicateValues" dxfId="3876" priority="253"/>
  </conditionalFormatting>
  <conditionalFormatting sqref="U57">
    <cfRule type="duplicateValues" dxfId="3875" priority="252"/>
  </conditionalFormatting>
  <conditionalFormatting sqref="U58">
    <cfRule type="duplicateValues" dxfId="3874" priority="251"/>
  </conditionalFormatting>
  <conditionalFormatting sqref="U59">
    <cfRule type="duplicateValues" dxfId="3873" priority="250"/>
  </conditionalFormatting>
  <conditionalFormatting sqref="U60">
    <cfRule type="duplicateValues" dxfId="3872" priority="249"/>
  </conditionalFormatting>
  <conditionalFormatting sqref="U61">
    <cfRule type="duplicateValues" dxfId="3871" priority="248"/>
  </conditionalFormatting>
  <conditionalFormatting sqref="U62">
    <cfRule type="duplicateValues" dxfId="3870" priority="247"/>
  </conditionalFormatting>
  <conditionalFormatting sqref="U63">
    <cfRule type="duplicateValues" dxfId="3869" priority="246"/>
  </conditionalFormatting>
  <conditionalFormatting sqref="U64">
    <cfRule type="duplicateValues" dxfId="3868" priority="245"/>
  </conditionalFormatting>
  <conditionalFormatting sqref="U65">
    <cfRule type="duplicateValues" dxfId="3867" priority="244"/>
  </conditionalFormatting>
  <conditionalFormatting sqref="U66">
    <cfRule type="duplicateValues" dxfId="3866" priority="243"/>
  </conditionalFormatting>
  <conditionalFormatting sqref="U67">
    <cfRule type="duplicateValues" dxfId="3865" priority="242"/>
  </conditionalFormatting>
  <conditionalFormatting sqref="U68">
    <cfRule type="duplicateValues" dxfId="3864" priority="241"/>
  </conditionalFormatting>
  <conditionalFormatting sqref="U69">
    <cfRule type="duplicateValues" dxfId="3863" priority="240"/>
  </conditionalFormatting>
  <conditionalFormatting sqref="U70">
    <cfRule type="duplicateValues" dxfId="3862" priority="239"/>
  </conditionalFormatting>
  <conditionalFormatting sqref="U71">
    <cfRule type="duplicateValues" dxfId="3861" priority="238"/>
  </conditionalFormatting>
  <conditionalFormatting sqref="U72">
    <cfRule type="duplicateValues" dxfId="3860" priority="237"/>
  </conditionalFormatting>
  <conditionalFormatting sqref="U73">
    <cfRule type="duplicateValues" dxfId="3859" priority="236"/>
  </conditionalFormatting>
  <conditionalFormatting sqref="U74">
    <cfRule type="duplicateValues" dxfId="3858" priority="235"/>
  </conditionalFormatting>
  <conditionalFormatting sqref="U75">
    <cfRule type="duplicateValues" dxfId="3857" priority="234"/>
  </conditionalFormatting>
  <conditionalFormatting sqref="U76">
    <cfRule type="duplicateValues" dxfId="3856" priority="233"/>
  </conditionalFormatting>
  <conditionalFormatting sqref="U77">
    <cfRule type="duplicateValues" dxfId="3855" priority="232"/>
  </conditionalFormatting>
  <conditionalFormatting sqref="U78">
    <cfRule type="duplicateValues" dxfId="3854" priority="231"/>
  </conditionalFormatting>
  <conditionalFormatting sqref="U79">
    <cfRule type="duplicateValues" dxfId="3853" priority="230"/>
  </conditionalFormatting>
  <conditionalFormatting sqref="U80">
    <cfRule type="duplicateValues" dxfId="3852" priority="229"/>
  </conditionalFormatting>
  <conditionalFormatting sqref="U81">
    <cfRule type="duplicateValues" dxfId="3851" priority="228"/>
  </conditionalFormatting>
  <conditionalFormatting sqref="U82">
    <cfRule type="duplicateValues" dxfId="3850" priority="227"/>
  </conditionalFormatting>
  <conditionalFormatting sqref="U83">
    <cfRule type="duplicateValues" dxfId="3849" priority="226"/>
  </conditionalFormatting>
  <conditionalFormatting sqref="U84">
    <cfRule type="duplicateValues" dxfId="3848" priority="225"/>
  </conditionalFormatting>
  <conditionalFormatting sqref="U85">
    <cfRule type="duplicateValues" dxfId="3847" priority="224"/>
  </conditionalFormatting>
  <conditionalFormatting sqref="U86">
    <cfRule type="duplicateValues" dxfId="3846" priority="223"/>
  </conditionalFormatting>
  <conditionalFormatting sqref="U87">
    <cfRule type="duplicateValues" dxfId="3845" priority="222"/>
  </conditionalFormatting>
  <conditionalFormatting sqref="U88">
    <cfRule type="duplicateValues" dxfId="3844" priority="221"/>
  </conditionalFormatting>
  <conditionalFormatting sqref="U89">
    <cfRule type="duplicateValues" dxfId="3843" priority="220"/>
  </conditionalFormatting>
  <conditionalFormatting sqref="U90">
    <cfRule type="duplicateValues" dxfId="3842" priority="219"/>
  </conditionalFormatting>
  <conditionalFormatting sqref="U91">
    <cfRule type="duplicateValues" dxfId="3841" priority="218"/>
  </conditionalFormatting>
  <conditionalFormatting sqref="U92">
    <cfRule type="duplicateValues" dxfId="3840" priority="217"/>
  </conditionalFormatting>
  <conditionalFormatting sqref="U93">
    <cfRule type="duplicateValues" dxfId="3839" priority="216"/>
  </conditionalFormatting>
  <conditionalFormatting sqref="U94">
    <cfRule type="duplicateValues" dxfId="3838" priority="215"/>
  </conditionalFormatting>
  <conditionalFormatting sqref="U95">
    <cfRule type="duplicateValues" dxfId="3837" priority="214"/>
  </conditionalFormatting>
  <conditionalFormatting sqref="U96">
    <cfRule type="duplicateValues" dxfId="3836" priority="213"/>
  </conditionalFormatting>
  <conditionalFormatting sqref="U97">
    <cfRule type="duplicateValues" dxfId="3835" priority="212"/>
  </conditionalFormatting>
  <conditionalFormatting sqref="U98">
    <cfRule type="duplicateValues" dxfId="3834" priority="211"/>
  </conditionalFormatting>
  <conditionalFormatting sqref="U99">
    <cfRule type="duplicateValues" dxfId="3833" priority="210"/>
  </conditionalFormatting>
  <conditionalFormatting sqref="U100">
    <cfRule type="duplicateValues" dxfId="3832" priority="209"/>
  </conditionalFormatting>
  <conditionalFormatting sqref="U101">
    <cfRule type="duplicateValues" dxfId="3831" priority="208"/>
  </conditionalFormatting>
  <conditionalFormatting sqref="U102">
    <cfRule type="duplicateValues" dxfId="3830" priority="207"/>
  </conditionalFormatting>
  <conditionalFormatting sqref="U103">
    <cfRule type="duplicateValues" dxfId="3829" priority="206"/>
  </conditionalFormatting>
  <conditionalFormatting sqref="U104">
    <cfRule type="duplicateValues" dxfId="3828" priority="205"/>
  </conditionalFormatting>
  <conditionalFormatting sqref="U105">
    <cfRule type="duplicateValues" dxfId="3827" priority="204"/>
  </conditionalFormatting>
  <conditionalFormatting sqref="U6:U105">
    <cfRule type="expression" dxfId="3826" priority="203">
      <formula>ISNA($N6)</formula>
    </cfRule>
  </conditionalFormatting>
  <conditionalFormatting sqref="V6">
    <cfRule type="duplicateValues" dxfId="3825" priority="202"/>
  </conditionalFormatting>
  <conditionalFormatting sqref="V7">
    <cfRule type="duplicateValues" dxfId="3824" priority="201"/>
  </conditionalFormatting>
  <conditionalFormatting sqref="V8">
    <cfRule type="duplicateValues" dxfId="3823" priority="200"/>
  </conditionalFormatting>
  <conditionalFormatting sqref="V9">
    <cfRule type="duplicateValues" dxfId="3822" priority="199"/>
  </conditionalFormatting>
  <conditionalFormatting sqref="V10">
    <cfRule type="duplicateValues" dxfId="3821" priority="198"/>
  </conditionalFormatting>
  <conditionalFormatting sqref="V11">
    <cfRule type="duplicateValues" dxfId="3820" priority="197"/>
  </conditionalFormatting>
  <conditionalFormatting sqref="V12">
    <cfRule type="duplicateValues" dxfId="3819" priority="196"/>
  </conditionalFormatting>
  <conditionalFormatting sqref="V13">
    <cfRule type="duplicateValues" dxfId="3818" priority="195"/>
  </conditionalFormatting>
  <conditionalFormatting sqref="V14">
    <cfRule type="duplicateValues" dxfId="3817" priority="194"/>
  </conditionalFormatting>
  <conditionalFormatting sqref="V15">
    <cfRule type="duplicateValues" dxfId="3816" priority="193"/>
  </conditionalFormatting>
  <conditionalFormatting sqref="V16">
    <cfRule type="duplicateValues" dxfId="3815" priority="192"/>
  </conditionalFormatting>
  <conditionalFormatting sqref="V17">
    <cfRule type="duplicateValues" dxfId="3814" priority="191"/>
  </conditionalFormatting>
  <conditionalFormatting sqref="V18">
    <cfRule type="duplicateValues" dxfId="3813" priority="190"/>
  </conditionalFormatting>
  <conditionalFormatting sqref="V19">
    <cfRule type="duplicateValues" dxfId="3812" priority="189"/>
  </conditionalFormatting>
  <conditionalFormatting sqref="V20">
    <cfRule type="duplicateValues" dxfId="3811" priority="188"/>
  </conditionalFormatting>
  <conditionalFormatting sqref="V21">
    <cfRule type="duplicateValues" dxfId="3810" priority="187"/>
  </conditionalFormatting>
  <conditionalFormatting sqref="V22">
    <cfRule type="duplicateValues" dxfId="3809" priority="186"/>
  </conditionalFormatting>
  <conditionalFormatting sqref="V23">
    <cfRule type="duplicateValues" dxfId="3808" priority="185"/>
  </conditionalFormatting>
  <conditionalFormatting sqref="V24">
    <cfRule type="duplicateValues" dxfId="3807" priority="184"/>
  </conditionalFormatting>
  <conditionalFormatting sqref="V25">
    <cfRule type="duplicateValues" dxfId="3806" priority="183"/>
  </conditionalFormatting>
  <conditionalFormatting sqref="V26">
    <cfRule type="duplicateValues" dxfId="3805" priority="182"/>
  </conditionalFormatting>
  <conditionalFormatting sqref="V27">
    <cfRule type="duplicateValues" dxfId="3804" priority="181"/>
  </conditionalFormatting>
  <conditionalFormatting sqref="V28">
    <cfRule type="duplicateValues" dxfId="3803" priority="180"/>
  </conditionalFormatting>
  <conditionalFormatting sqref="V29">
    <cfRule type="duplicateValues" dxfId="3802" priority="179"/>
  </conditionalFormatting>
  <conditionalFormatting sqref="V30">
    <cfRule type="duplicateValues" dxfId="3801" priority="178"/>
  </conditionalFormatting>
  <conditionalFormatting sqref="V31">
    <cfRule type="duplicateValues" dxfId="3800" priority="177"/>
  </conditionalFormatting>
  <conditionalFormatting sqref="V32">
    <cfRule type="duplicateValues" dxfId="3799" priority="176"/>
  </conditionalFormatting>
  <conditionalFormatting sqref="V33">
    <cfRule type="duplicateValues" dxfId="3798" priority="175"/>
  </conditionalFormatting>
  <conditionalFormatting sqref="V34">
    <cfRule type="duplicateValues" dxfId="3797" priority="174"/>
  </conditionalFormatting>
  <conditionalFormatting sqref="V35">
    <cfRule type="duplicateValues" dxfId="3796" priority="173"/>
  </conditionalFormatting>
  <conditionalFormatting sqref="V36">
    <cfRule type="duplicateValues" dxfId="3795" priority="172"/>
  </conditionalFormatting>
  <conditionalFormatting sqref="V37">
    <cfRule type="duplicateValues" dxfId="3794" priority="171"/>
  </conditionalFormatting>
  <conditionalFormatting sqref="V38">
    <cfRule type="duplicateValues" dxfId="3793" priority="170"/>
  </conditionalFormatting>
  <conditionalFormatting sqref="V39">
    <cfRule type="duplicateValues" dxfId="3792" priority="169"/>
  </conditionalFormatting>
  <conditionalFormatting sqref="V40">
    <cfRule type="duplicateValues" dxfId="3791" priority="168"/>
  </conditionalFormatting>
  <conditionalFormatting sqref="V41">
    <cfRule type="duplicateValues" dxfId="3790" priority="167"/>
  </conditionalFormatting>
  <conditionalFormatting sqref="V42">
    <cfRule type="duplicateValues" dxfId="3789" priority="166"/>
  </conditionalFormatting>
  <conditionalFormatting sqref="V43">
    <cfRule type="duplicateValues" dxfId="3788" priority="165"/>
  </conditionalFormatting>
  <conditionalFormatting sqref="V44">
    <cfRule type="duplicateValues" dxfId="3787" priority="164"/>
  </conditionalFormatting>
  <conditionalFormatting sqref="V45">
    <cfRule type="duplicateValues" dxfId="3786" priority="163"/>
  </conditionalFormatting>
  <conditionalFormatting sqref="V46">
    <cfRule type="duplicateValues" dxfId="3785" priority="162"/>
  </conditionalFormatting>
  <conditionalFormatting sqref="V47">
    <cfRule type="duplicateValues" dxfId="3784" priority="161"/>
  </conditionalFormatting>
  <conditionalFormatting sqref="V48">
    <cfRule type="duplicateValues" dxfId="3783" priority="160"/>
  </conditionalFormatting>
  <conditionalFormatting sqref="V49">
    <cfRule type="duplicateValues" dxfId="3782" priority="159"/>
  </conditionalFormatting>
  <conditionalFormatting sqref="V50">
    <cfRule type="duplicateValues" dxfId="3781" priority="158"/>
  </conditionalFormatting>
  <conditionalFormatting sqref="V51">
    <cfRule type="duplicateValues" dxfId="3780" priority="157"/>
  </conditionalFormatting>
  <conditionalFormatting sqref="V52">
    <cfRule type="duplicateValues" dxfId="3779" priority="156"/>
  </conditionalFormatting>
  <conditionalFormatting sqref="V53">
    <cfRule type="duplicateValues" dxfId="3778" priority="155"/>
  </conditionalFormatting>
  <conditionalFormatting sqref="V54">
    <cfRule type="duplicateValues" dxfId="3777" priority="154"/>
  </conditionalFormatting>
  <conditionalFormatting sqref="V55">
    <cfRule type="duplicateValues" dxfId="3776" priority="153"/>
  </conditionalFormatting>
  <conditionalFormatting sqref="V56">
    <cfRule type="duplicateValues" dxfId="3775" priority="152"/>
  </conditionalFormatting>
  <conditionalFormatting sqref="V57">
    <cfRule type="duplicateValues" dxfId="3774" priority="151"/>
  </conditionalFormatting>
  <conditionalFormatting sqref="V58">
    <cfRule type="duplicateValues" dxfId="3773" priority="150"/>
  </conditionalFormatting>
  <conditionalFormatting sqref="V59">
    <cfRule type="duplicateValues" dxfId="3772" priority="149"/>
  </conditionalFormatting>
  <conditionalFormatting sqref="V60">
    <cfRule type="duplicateValues" dxfId="3771" priority="148"/>
  </conditionalFormatting>
  <conditionalFormatting sqref="V61">
    <cfRule type="duplicateValues" dxfId="3770" priority="147"/>
  </conditionalFormatting>
  <conditionalFormatting sqref="V62">
    <cfRule type="duplicateValues" dxfId="3769" priority="146"/>
  </conditionalFormatting>
  <conditionalFormatting sqref="V63">
    <cfRule type="duplicateValues" dxfId="3768" priority="145"/>
  </conditionalFormatting>
  <conditionalFormatting sqref="V64">
    <cfRule type="duplicateValues" dxfId="3767" priority="144"/>
  </conditionalFormatting>
  <conditionalFormatting sqref="V65">
    <cfRule type="duplicateValues" dxfId="3766" priority="143"/>
  </conditionalFormatting>
  <conditionalFormatting sqref="V66">
    <cfRule type="duplicateValues" dxfId="3765" priority="142"/>
  </conditionalFormatting>
  <conditionalFormatting sqref="V67">
    <cfRule type="duplicateValues" dxfId="3764" priority="141"/>
  </conditionalFormatting>
  <conditionalFormatting sqref="V68">
    <cfRule type="duplicateValues" dxfId="3763" priority="140"/>
  </conditionalFormatting>
  <conditionalFormatting sqref="V69">
    <cfRule type="duplicateValues" dxfId="3762" priority="139"/>
  </conditionalFormatting>
  <conditionalFormatting sqref="V70">
    <cfRule type="duplicateValues" dxfId="3761" priority="138"/>
  </conditionalFormatting>
  <conditionalFormatting sqref="V71">
    <cfRule type="duplicateValues" dxfId="3760" priority="137"/>
  </conditionalFormatting>
  <conditionalFormatting sqref="V72">
    <cfRule type="duplicateValues" dxfId="3759" priority="136"/>
  </conditionalFormatting>
  <conditionalFormatting sqref="V73">
    <cfRule type="duplicateValues" dxfId="3758" priority="135"/>
  </conditionalFormatting>
  <conditionalFormatting sqref="V74">
    <cfRule type="duplicateValues" dxfId="3757" priority="134"/>
  </conditionalFormatting>
  <conditionalFormatting sqref="V75">
    <cfRule type="duplicateValues" dxfId="3756" priority="133"/>
  </conditionalFormatting>
  <conditionalFormatting sqref="V76">
    <cfRule type="duplicateValues" dxfId="3755" priority="132"/>
  </conditionalFormatting>
  <conditionalFormatting sqref="V77">
    <cfRule type="duplicateValues" dxfId="3754" priority="131"/>
  </conditionalFormatting>
  <conditionalFormatting sqref="V78">
    <cfRule type="duplicateValues" dxfId="3753" priority="130"/>
  </conditionalFormatting>
  <conditionalFormatting sqref="V79">
    <cfRule type="duplicateValues" dxfId="3752" priority="129"/>
  </conditionalFormatting>
  <conditionalFormatting sqref="V80">
    <cfRule type="duplicateValues" dxfId="3751" priority="128"/>
  </conditionalFormatting>
  <conditionalFormatting sqref="V81">
    <cfRule type="duplicateValues" dxfId="3750" priority="127"/>
  </conditionalFormatting>
  <conditionalFormatting sqref="V82">
    <cfRule type="duplicateValues" dxfId="3749" priority="126"/>
  </conditionalFormatting>
  <conditionalFormatting sqref="V83">
    <cfRule type="duplicateValues" dxfId="3748" priority="125"/>
  </conditionalFormatting>
  <conditionalFormatting sqref="V84">
    <cfRule type="duplicateValues" dxfId="3747" priority="124"/>
  </conditionalFormatting>
  <conditionalFormatting sqref="V85">
    <cfRule type="duplicateValues" dxfId="3746" priority="123"/>
  </conditionalFormatting>
  <conditionalFormatting sqref="V86">
    <cfRule type="duplicateValues" dxfId="3745" priority="122"/>
  </conditionalFormatting>
  <conditionalFormatting sqref="V87">
    <cfRule type="duplicateValues" dxfId="3744" priority="121"/>
  </conditionalFormatting>
  <conditionalFormatting sqref="V88">
    <cfRule type="duplicateValues" dxfId="3743" priority="120"/>
  </conditionalFormatting>
  <conditionalFormatting sqref="V89">
    <cfRule type="duplicateValues" dxfId="3742" priority="119"/>
  </conditionalFormatting>
  <conditionalFormatting sqref="V90">
    <cfRule type="duplicateValues" dxfId="3741" priority="118"/>
  </conditionalFormatting>
  <conditionalFormatting sqref="V91">
    <cfRule type="duplicateValues" dxfId="3740" priority="117"/>
  </conditionalFormatting>
  <conditionalFormatting sqref="V92">
    <cfRule type="duplicateValues" dxfId="3739" priority="116"/>
  </conditionalFormatting>
  <conditionalFormatting sqref="V93">
    <cfRule type="duplicateValues" dxfId="3738" priority="115"/>
  </conditionalFormatting>
  <conditionalFormatting sqref="V94">
    <cfRule type="duplicateValues" dxfId="3737" priority="114"/>
  </conditionalFormatting>
  <conditionalFormatting sqref="V95">
    <cfRule type="duplicateValues" dxfId="3736" priority="113"/>
  </conditionalFormatting>
  <conditionalFormatting sqref="V96">
    <cfRule type="duplicateValues" dxfId="3735" priority="112"/>
  </conditionalFormatting>
  <conditionalFormatting sqref="V97">
    <cfRule type="duplicateValues" dxfId="3734" priority="111"/>
  </conditionalFormatting>
  <conditionalFormatting sqref="V98">
    <cfRule type="duplicateValues" dxfId="3733" priority="110"/>
  </conditionalFormatting>
  <conditionalFormatting sqref="V99">
    <cfRule type="duplicateValues" dxfId="3732" priority="109"/>
  </conditionalFormatting>
  <conditionalFormatting sqref="V100">
    <cfRule type="duplicateValues" dxfId="3731" priority="108"/>
  </conditionalFormatting>
  <conditionalFormatting sqref="V101">
    <cfRule type="duplicateValues" dxfId="3730" priority="107"/>
  </conditionalFormatting>
  <conditionalFormatting sqref="V102">
    <cfRule type="duplicateValues" dxfId="3729" priority="106"/>
  </conditionalFormatting>
  <conditionalFormatting sqref="V103">
    <cfRule type="duplicateValues" dxfId="3728" priority="105"/>
  </conditionalFormatting>
  <conditionalFormatting sqref="V104">
    <cfRule type="duplicateValues" dxfId="3727" priority="104"/>
  </conditionalFormatting>
  <conditionalFormatting sqref="V105">
    <cfRule type="duplicateValues" dxfId="3726" priority="103"/>
  </conditionalFormatting>
  <conditionalFormatting sqref="V6:V105">
    <cfRule type="expression" dxfId="3725" priority="102">
      <formula>ISNA($N6)</formula>
    </cfRule>
  </conditionalFormatting>
  <conditionalFormatting sqref="W6">
    <cfRule type="duplicateValues" dxfId="3724" priority="101"/>
  </conditionalFormatting>
  <conditionalFormatting sqref="W7">
    <cfRule type="duplicateValues" dxfId="3723" priority="100"/>
  </conditionalFormatting>
  <conditionalFormatting sqref="W8">
    <cfRule type="duplicateValues" dxfId="3722" priority="99"/>
  </conditionalFormatting>
  <conditionalFormatting sqref="W9">
    <cfRule type="duplicateValues" dxfId="3721" priority="98"/>
  </conditionalFormatting>
  <conditionalFormatting sqref="W10">
    <cfRule type="duplicateValues" dxfId="3720" priority="97"/>
  </conditionalFormatting>
  <conditionalFormatting sqref="W11">
    <cfRule type="duplicateValues" dxfId="3719" priority="96"/>
  </conditionalFormatting>
  <conditionalFormatting sqref="W12">
    <cfRule type="duplicateValues" dxfId="3718" priority="95"/>
  </conditionalFormatting>
  <conditionalFormatting sqref="W13">
    <cfRule type="duplicateValues" dxfId="3717" priority="94"/>
  </conditionalFormatting>
  <conditionalFormatting sqref="W14">
    <cfRule type="duplicateValues" dxfId="3716" priority="93"/>
  </conditionalFormatting>
  <conditionalFormatting sqref="W15">
    <cfRule type="duplicateValues" dxfId="3715" priority="92"/>
  </conditionalFormatting>
  <conditionalFormatting sqref="W16">
    <cfRule type="duplicateValues" dxfId="3714" priority="91"/>
  </conditionalFormatting>
  <conditionalFormatting sqref="W17">
    <cfRule type="duplicateValues" dxfId="3713" priority="90"/>
  </conditionalFormatting>
  <conditionalFormatting sqref="W18">
    <cfRule type="duplicateValues" dxfId="3712" priority="89"/>
  </conditionalFormatting>
  <conditionalFormatting sqref="W19">
    <cfRule type="duplicateValues" dxfId="3711" priority="88"/>
  </conditionalFormatting>
  <conditionalFormatting sqref="W20">
    <cfRule type="duplicateValues" dxfId="3710" priority="87"/>
  </conditionalFormatting>
  <conditionalFormatting sqref="W21">
    <cfRule type="duplicateValues" dxfId="3709" priority="86"/>
  </conditionalFormatting>
  <conditionalFormatting sqref="W22">
    <cfRule type="duplicateValues" dxfId="3708" priority="85"/>
  </conditionalFormatting>
  <conditionalFormatting sqref="W23">
    <cfRule type="duplicateValues" dxfId="3707" priority="84"/>
  </conditionalFormatting>
  <conditionalFormatting sqref="W24">
    <cfRule type="duplicateValues" dxfId="3706" priority="83"/>
  </conditionalFormatting>
  <conditionalFormatting sqref="W25">
    <cfRule type="duplicateValues" dxfId="3705" priority="82"/>
  </conditionalFormatting>
  <conditionalFormatting sqref="W26">
    <cfRule type="duplicateValues" dxfId="3704" priority="81"/>
  </conditionalFormatting>
  <conditionalFormatting sqref="W27">
    <cfRule type="duplicateValues" dxfId="3703" priority="80"/>
  </conditionalFormatting>
  <conditionalFormatting sqref="W28">
    <cfRule type="duplicateValues" dxfId="3702" priority="79"/>
  </conditionalFormatting>
  <conditionalFormatting sqref="W29">
    <cfRule type="duplicateValues" dxfId="3701" priority="78"/>
  </conditionalFormatting>
  <conditionalFormatting sqref="W30">
    <cfRule type="duplicateValues" dxfId="3700" priority="77"/>
  </conditionalFormatting>
  <conditionalFormatting sqref="W31">
    <cfRule type="duplicateValues" dxfId="3699" priority="76"/>
  </conditionalFormatting>
  <conditionalFormatting sqref="W32">
    <cfRule type="duplicateValues" dxfId="3698" priority="75"/>
  </conditionalFormatting>
  <conditionalFormatting sqref="W33">
    <cfRule type="duplicateValues" dxfId="3697" priority="74"/>
  </conditionalFormatting>
  <conditionalFormatting sqref="W34">
    <cfRule type="duplicateValues" dxfId="3696" priority="73"/>
  </conditionalFormatting>
  <conditionalFormatting sqref="W35">
    <cfRule type="duplicateValues" dxfId="3695" priority="72"/>
  </conditionalFormatting>
  <conditionalFormatting sqref="W36">
    <cfRule type="duplicateValues" dxfId="3694" priority="71"/>
  </conditionalFormatting>
  <conditionalFormatting sqref="W37">
    <cfRule type="duplicateValues" dxfId="3693" priority="70"/>
  </conditionalFormatting>
  <conditionalFormatting sqref="W38">
    <cfRule type="duplicateValues" dxfId="3692" priority="69"/>
  </conditionalFormatting>
  <conditionalFormatting sqref="W39">
    <cfRule type="duplicateValues" dxfId="3691" priority="68"/>
  </conditionalFormatting>
  <conditionalFormatting sqref="W40">
    <cfRule type="duplicateValues" dxfId="3690" priority="67"/>
  </conditionalFormatting>
  <conditionalFormatting sqref="W41">
    <cfRule type="duplicateValues" dxfId="3689" priority="66"/>
  </conditionalFormatting>
  <conditionalFormatting sqref="W42">
    <cfRule type="duplicateValues" dxfId="3688" priority="65"/>
  </conditionalFormatting>
  <conditionalFormatting sqref="W43">
    <cfRule type="duplicateValues" dxfId="3687" priority="64"/>
  </conditionalFormatting>
  <conditionalFormatting sqref="W44">
    <cfRule type="duplicateValues" dxfId="3686" priority="63"/>
  </conditionalFormatting>
  <conditionalFormatting sqref="W45">
    <cfRule type="duplicateValues" dxfId="3685" priority="62"/>
  </conditionalFormatting>
  <conditionalFormatting sqref="W46">
    <cfRule type="duplicateValues" dxfId="3684" priority="61"/>
  </conditionalFormatting>
  <conditionalFormatting sqref="W47">
    <cfRule type="duplicateValues" dxfId="3683" priority="60"/>
  </conditionalFormatting>
  <conditionalFormatting sqref="W48">
    <cfRule type="duplicateValues" dxfId="3682" priority="59"/>
  </conditionalFormatting>
  <conditionalFormatting sqref="W49">
    <cfRule type="duplicateValues" dxfId="3681" priority="58"/>
  </conditionalFormatting>
  <conditionalFormatting sqref="W50">
    <cfRule type="duplicateValues" dxfId="3680" priority="57"/>
  </conditionalFormatting>
  <conditionalFormatting sqref="W51">
    <cfRule type="duplicateValues" dxfId="3679" priority="56"/>
  </conditionalFormatting>
  <conditionalFormatting sqref="W52">
    <cfRule type="duplicateValues" dxfId="3678" priority="55"/>
  </conditionalFormatting>
  <conditionalFormatting sqref="W53">
    <cfRule type="duplicateValues" dxfId="3677" priority="54"/>
  </conditionalFormatting>
  <conditionalFormatting sqref="W54">
    <cfRule type="duplicateValues" dxfId="3676" priority="53"/>
  </conditionalFormatting>
  <conditionalFormatting sqref="W55">
    <cfRule type="duplicateValues" dxfId="3675" priority="52"/>
  </conditionalFormatting>
  <conditionalFormatting sqref="W56">
    <cfRule type="duplicateValues" dxfId="3674" priority="51"/>
  </conditionalFormatting>
  <conditionalFormatting sqref="W57">
    <cfRule type="duplicateValues" dxfId="3673" priority="50"/>
  </conditionalFormatting>
  <conditionalFormatting sqref="W58">
    <cfRule type="duplicateValues" dxfId="3672" priority="49"/>
  </conditionalFormatting>
  <conditionalFormatting sqref="W59">
    <cfRule type="duplicateValues" dxfId="3671" priority="48"/>
  </conditionalFormatting>
  <conditionalFormatting sqref="W60">
    <cfRule type="duplicateValues" dxfId="3670" priority="47"/>
  </conditionalFormatting>
  <conditionalFormatting sqref="W61">
    <cfRule type="duplicateValues" dxfId="3669" priority="46"/>
  </conditionalFormatting>
  <conditionalFormatting sqref="W62">
    <cfRule type="duplicateValues" dxfId="3668" priority="45"/>
  </conditionalFormatting>
  <conditionalFormatting sqref="W63">
    <cfRule type="duplicateValues" dxfId="3667" priority="44"/>
  </conditionalFormatting>
  <conditionalFormatting sqref="W64">
    <cfRule type="duplicateValues" dxfId="3666" priority="43"/>
  </conditionalFormatting>
  <conditionalFormatting sqref="W65">
    <cfRule type="duplicateValues" dxfId="3665" priority="42"/>
  </conditionalFormatting>
  <conditionalFormatting sqref="W66">
    <cfRule type="duplicateValues" dxfId="3664" priority="41"/>
  </conditionalFormatting>
  <conditionalFormatting sqref="W67">
    <cfRule type="duplicateValues" dxfId="3663" priority="40"/>
  </conditionalFormatting>
  <conditionalFormatting sqref="W68">
    <cfRule type="duplicateValues" dxfId="3662" priority="39"/>
  </conditionalFormatting>
  <conditionalFormatting sqref="W69">
    <cfRule type="duplicateValues" dxfId="3661" priority="38"/>
  </conditionalFormatting>
  <conditionalFormatting sqref="W70">
    <cfRule type="duplicateValues" dxfId="3660" priority="37"/>
  </conditionalFormatting>
  <conditionalFormatting sqref="W71">
    <cfRule type="duplicateValues" dxfId="3659" priority="36"/>
  </conditionalFormatting>
  <conditionalFormatting sqref="W72">
    <cfRule type="duplicateValues" dxfId="3658" priority="35"/>
  </conditionalFormatting>
  <conditionalFormatting sqref="W73">
    <cfRule type="duplicateValues" dxfId="3657" priority="34"/>
  </conditionalFormatting>
  <conditionalFormatting sqref="W74">
    <cfRule type="duplicateValues" dxfId="3656" priority="33"/>
  </conditionalFormatting>
  <conditionalFormatting sqref="W75">
    <cfRule type="duplicateValues" dxfId="3655" priority="32"/>
  </conditionalFormatting>
  <conditionalFormatting sqref="W76">
    <cfRule type="duplicateValues" dxfId="3654" priority="31"/>
  </conditionalFormatting>
  <conditionalFormatting sqref="W77">
    <cfRule type="duplicateValues" dxfId="3653" priority="30"/>
  </conditionalFormatting>
  <conditionalFormatting sqref="W78">
    <cfRule type="duplicateValues" dxfId="3652" priority="29"/>
  </conditionalFormatting>
  <conditionalFormatting sqref="W79">
    <cfRule type="duplicateValues" dxfId="3651" priority="28"/>
  </conditionalFormatting>
  <conditionalFormatting sqref="W80">
    <cfRule type="duplicateValues" dxfId="3650" priority="27"/>
  </conditionalFormatting>
  <conditionalFormatting sqref="W81">
    <cfRule type="duplicateValues" dxfId="3649" priority="26"/>
  </conditionalFormatting>
  <conditionalFormatting sqref="W82">
    <cfRule type="duplicateValues" dxfId="3648" priority="25"/>
  </conditionalFormatting>
  <conditionalFormatting sqref="W83">
    <cfRule type="duplicateValues" dxfId="3647" priority="24"/>
  </conditionalFormatting>
  <conditionalFormatting sqref="W84">
    <cfRule type="duplicateValues" dxfId="3646" priority="23"/>
  </conditionalFormatting>
  <conditionalFormatting sqref="W85">
    <cfRule type="duplicateValues" dxfId="3645" priority="22"/>
  </conditionalFormatting>
  <conditionalFormatting sqref="W86">
    <cfRule type="duplicateValues" dxfId="3644" priority="21"/>
  </conditionalFormatting>
  <conditionalFormatting sqref="W87">
    <cfRule type="duplicateValues" dxfId="3643" priority="20"/>
  </conditionalFormatting>
  <conditionalFormatting sqref="W88">
    <cfRule type="duplicateValues" dxfId="3642" priority="19"/>
  </conditionalFormatting>
  <conditionalFormatting sqref="W89">
    <cfRule type="duplicateValues" dxfId="3641" priority="18"/>
  </conditionalFormatting>
  <conditionalFormatting sqref="W90">
    <cfRule type="duplicateValues" dxfId="3640" priority="17"/>
  </conditionalFormatting>
  <conditionalFormatting sqref="W91">
    <cfRule type="duplicateValues" dxfId="3639" priority="16"/>
  </conditionalFormatting>
  <conditionalFormatting sqref="W92">
    <cfRule type="duplicateValues" dxfId="3638" priority="15"/>
  </conditionalFormatting>
  <conditionalFormatting sqref="W93">
    <cfRule type="duplicateValues" dxfId="3637" priority="14"/>
  </conditionalFormatting>
  <conditionalFormatting sqref="W94">
    <cfRule type="duplicateValues" dxfId="3636" priority="13"/>
  </conditionalFormatting>
  <conditionalFormatting sqref="W95">
    <cfRule type="duplicateValues" dxfId="3635" priority="12"/>
  </conditionalFormatting>
  <conditionalFormatting sqref="W96">
    <cfRule type="duplicateValues" dxfId="3634" priority="11"/>
  </conditionalFormatting>
  <conditionalFormatting sqref="W97">
    <cfRule type="duplicateValues" dxfId="3633" priority="10"/>
  </conditionalFormatting>
  <conditionalFormatting sqref="W98">
    <cfRule type="duplicateValues" dxfId="3632" priority="9"/>
  </conditionalFormatting>
  <conditionalFormatting sqref="W99">
    <cfRule type="duplicateValues" dxfId="3631" priority="8"/>
  </conditionalFormatting>
  <conditionalFormatting sqref="W100">
    <cfRule type="duplicateValues" dxfId="3630" priority="7"/>
  </conditionalFormatting>
  <conditionalFormatting sqref="W101">
    <cfRule type="duplicateValues" dxfId="3629" priority="6"/>
  </conditionalFormatting>
  <conditionalFormatting sqref="W102">
    <cfRule type="duplicateValues" dxfId="3628" priority="5"/>
  </conditionalFormatting>
  <conditionalFormatting sqref="W103">
    <cfRule type="duplicateValues" dxfId="3627" priority="4"/>
  </conditionalFormatting>
  <conditionalFormatting sqref="W104">
    <cfRule type="duplicateValues" dxfId="3626" priority="3"/>
  </conditionalFormatting>
  <conditionalFormatting sqref="W105">
    <cfRule type="duplicateValues" dxfId="3625" priority="2"/>
  </conditionalFormatting>
  <conditionalFormatting sqref="W6:W105">
    <cfRule type="expression" dxfId="3624" priority="1">
      <formula>ISNA($N6)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workbookViewId="0">
      <selection activeCell="B6" sqref="B6:K105"/>
    </sheetView>
  </sheetViews>
  <sheetFormatPr defaultRowHeight="15" x14ac:dyDescent="0.25"/>
  <cols>
    <col min="1" max="1" width="14.5703125" style="8" bestFit="1" customWidth="1"/>
    <col min="2" max="2" width="9.140625" style="2" customWidth="1"/>
    <col min="3" max="12" width="9.140625" style="2"/>
    <col min="13" max="13" width="18.28515625" style="2" customWidth="1"/>
    <col min="14" max="14" width="9.140625" style="3"/>
    <col min="15" max="15" width="9.140625" style="4"/>
    <col min="16" max="16" width="9.140625" style="2"/>
    <col min="17" max="17" width="16.5703125" style="2" bestFit="1" customWidth="1"/>
    <col min="18" max="16384" width="9.140625" style="2"/>
  </cols>
  <sheetData>
    <row r="1" spans="1:23" x14ac:dyDescent="0.25">
      <c r="A1" s="31" t="s">
        <v>0</v>
      </c>
      <c r="B1" s="65" t="s">
        <v>57</v>
      </c>
      <c r="C1" s="65" t="s">
        <v>57</v>
      </c>
      <c r="D1" s="65" t="s">
        <v>57</v>
      </c>
      <c r="E1" s="32" t="s">
        <v>4</v>
      </c>
      <c r="F1" s="62"/>
      <c r="G1" s="65" t="s">
        <v>61</v>
      </c>
      <c r="H1" s="65" t="s">
        <v>61</v>
      </c>
      <c r="I1" s="32" t="s">
        <v>2</v>
      </c>
      <c r="J1" s="65" t="s">
        <v>59</v>
      </c>
      <c r="K1" s="66" t="s">
        <v>59</v>
      </c>
    </row>
    <row r="2" spans="1:23" ht="15.75" thickBot="1" x14ac:dyDescent="0.3">
      <c r="A2" s="33" t="s">
        <v>1</v>
      </c>
      <c r="B2" s="67" t="s">
        <v>58</v>
      </c>
      <c r="C2" s="67" t="s">
        <v>58</v>
      </c>
      <c r="D2" s="67" t="s">
        <v>58</v>
      </c>
      <c r="E2" s="34" t="s">
        <v>3</v>
      </c>
      <c r="F2" s="63"/>
      <c r="G2" s="67" t="s">
        <v>62</v>
      </c>
      <c r="H2" s="67" t="s">
        <v>62</v>
      </c>
      <c r="I2" s="34" t="s">
        <v>24</v>
      </c>
      <c r="J2" s="67" t="s">
        <v>60</v>
      </c>
      <c r="K2" s="68" t="s">
        <v>60</v>
      </c>
      <c r="M2" s="5"/>
    </row>
    <row r="3" spans="1:23" x14ac:dyDescent="0.25">
      <c r="A3" s="6"/>
    </row>
    <row r="4" spans="1:23" ht="15.75" thickBot="1" x14ac:dyDescent="0.3">
      <c r="A4" s="2"/>
      <c r="B4" s="125" t="s">
        <v>22</v>
      </c>
      <c r="C4" s="125"/>
      <c r="D4" s="125"/>
      <c r="E4" s="125"/>
      <c r="F4" s="125"/>
      <c r="G4" s="125"/>
      <c r="H4" s="125"/>
      <c r="I4" s="125"/>
      <c r="J4" s="125"/>
      <c r="K4" s="125"/>
    </row>
    <row r="5" spans="1:23" s="6" customFormat="1" ht="15.75" thickBot="1" x14ac:dyDescent="0.3">
      <c r="A5" s="6" t="s">
        <v>23</v>
      </c>
      <c r="B5" s="9" t="s">
        <v>63</v>
      </c>
      <c r="C5" s="1" t="s">
        <v>64</v>
      </c>
      <c r="D5" s="1" t="s">
        <v>65</v>
      </c>
      <c r="E5" s="1" t="s">
        <v>66</v>
      </c>
      <c r="F5" s="1" t="s">
        <v>67</v>
      </c>
      <c r="G5" s="1" t="s">
        <v>68</v>
      </c>
      <c r="H5" s="1" t="s">
        <v>69</v>
      </c>
      <c r="I5" s="1" t="s">
        <v>70</v>
      </c>
      <c r="J5" s="1" t="s">
        <v>71</v>
      </c>
      <c r="K5" s="10" t="s">
        <v>72</v>
      </c>
      <c r="M5" s="14" t="s">
        <v>16</v>
      </c>
      <c r="N5" s="15" t="s">
        <v>17</v>
      </c>
      <c r="O5" s="7"/>
      <c r="Q5" s="6" t="s">
        <v>18</v>
      </c>
      <c r="R5" s="28" t="s">
        <v>19</v>
      </c>
      <c r="S5" s="10" t="s">
        <v>20</v>
      </c>
      <c r="U5" s="6" t="s">
        <v>29</v>
      </c>
      <c r="V5" s="6" t="s">
        <v>28</v>
      </c>
      <c r="W5" s="6" t="s">
        <v>30</v>
      </c>
    </row>
    <row r="6" spans="1:23" x14ac:dyDescent="0.25">
      <c r="A6" s="11" t="s">
        <v>63</v>
      </c>
      <c r="B6" s="41">
        <v>1.4617754426097675E-2</v>
      </c>
      <c r="C6" s="42">
        <v>1.1118422594927502E-2</v>
      </c>
      <c r="D6" s="42">
        <v>6.3562315805263045E-3</v>
      </c>
      <c r="E6" s="42">
        <v>4.4727013390521986E-4</v>
      </c>
      <c r="F6" s="42">
        <v>1.4768981653119784E-3</v>
      </c>
      <c r="G6" s="42">
        <v>3.6686715493547666E-3</v>
      </c>
      <c r="H6" s="42">
        <v>5.946349190022869E-3</v>
      </c>
      <c r="I6" s="42">
        <v>1.0094640748958428E-2</v>
      </c>
      <c r="J6" s="42">
        <v>1.0404155656081979E-2</v>
      </c>
      <c r="K6" s="43">
        <v>7.7221443668162651E-3</v>
      </c>
      <c r="M6" s="16" t="str">
        <f t="shared" ref="M6:M69" si="0">INDEX($B$5:$K$5,MATCH(MIN($B6:$K6),$B6:$K6,0))</f>
        <v>NO</v>
      </c>
      <c r="N6" s="20" t="b">
        <f t="shared" ref="N6:N69" si="1">$M6 = $A6</f>
        <v>0</v>
      </c>
      <c r="Q6" s="22" t="s">
        <v>7</v>
      </c>
      <c r="R6" s="25">
        <f>IF(ISERR($O$15)," ",$O$15)</f>
        <v>0</v>
      </c>
      <c r="S6" s="20">
        <f>(10 - COUNTIF($N6:$N15,"#N/A"))</f>
        <v>10</v>
      </c>
      <c r="U6" s="16" t="str">
        <f t="shared" ref="U6:U69" si="2">INDEX($B$5:$K$5,MATCH(MIN($B6:$K6),$B6:$K6,0))</f>
        <v>NO</v>
      </c>
      <c r="V6" s="16">
        <f>MIN(B6:K6)</f>
        <v>4.4727013390521986E-4</v>
      </c>
      <c r="W6" s="16">
        <f>SMALL(B6:K6,2)-V6</f>
        <v>1.0296280314067586E-3</v>
      </c>
    </row>
    <row r="7" spans="1:23" x14ac:dyDescent="0.25">
      <c r="A7" s="12" t="s">
        <v>63</v>
      </c>
      <c r="B7" s="44">
        <v>3.6692732213907828E-2</v>
      </c>
      <c r="C7" s="45">
        <v>1.8255505093049504E-2</v>
      </c>
      <c r="D7" s="45">
        <v>1.3699497383620862E-2</v>
      </c>
      <c r="E7" s="45">
        <v>1.0555830227588136E-2</v>
      </c>
      <c r="F7" s="45">
        <v>9.3551189559703141E-3</v>
      </c>
      <c r="G7" s="45">
        <v>1.2396488973926832E-2</v>
      </c>
      <c r="H7" s="45">
        <v>6.5609895093964865E-3</v>
      </c>
      <c r="I7" s="45">
        <v>1.1715236933890986E-2</v>
      </c>
      <c r="J7" s="45">
        <v>9.9410882444561643E-3</v>
      </c>
      <c r="K7" s="46">
        <v>1.4701351374101683E-2</v>
      </c>
      <c r="M7" s="18" t="str">
        <f t="shared" si="0"/>
        <v>CANCEL</v>
      </c>
      <c r="N7" s="17" t="b">
        <f t="shared" si="1"/>
        <v>0</v>
      </c>
      <c r="Q7" s="23" t="s">
        <v>6</v>
      </c>
      <c r="R7" s="26">
        <f>IF(ISERR($O$25)," ",$O$25)</f>
        <v>0.1</v>
      </c>
      <c r="S7" s="17">
        <f>(10 - COUNTIF($N16:$N25,"#N/A"))</f>
        <v>10</v>
      </c>
      <c r="U7" s="18" t="str">
        <f t="shared" si="2"/>
        <v>CANCEL</v>
      </c>
      <c r="V7" s="18">
        <f t="shared" ref="V7:V70" si="3">MIN(B7:K7)</f>
        <v>6.5609895093964865E-3</v>
      </c>
      <c r="W7" s="18">
        <f t="shared" ref="W7:W70" si="4">SMALL(B7:K7,2)-V7</f>
        <v>2.7941294465738276E-3</v>
      </c>
    </row>
    <row r="8" spans="1:23" x14ac:dyDescent="0.25">
      <c r="A8" s="12" t="s">
        <v>63</v>
      </c>
      <c r="B8" s="44">
        <v>2.5087074804441525E-2</v>
      </c>
      <c r="C8" s="45">
        <v>9.5427234507094623E-3</v>
      </c>
      <c r="D8" s="45">
        <v>1.2281747667742761E-2</v>
      </c>
      <c r="E8" s="45">
        <v>4.3765057528916615E-3</v>
      </c>
      <c r="F8" s="45">
        <v>2.5660356841472956E-3</v>
      </c>
      <c r="G8" s="45">
        <v>5.2716372046241501E-3</v>
      </c>
      <c r="H8" s="45">
        <v>8.4180522006672611E-3</v>
      </c>
      <c r="I8" s="45">
        <v>7.9669343458848678E-3</v>
      </c>
      <c r="J8" s="45">
        <v>1.2213372585265057E-2</v>
      </c>
      <c r="K8" s="46">
        <v>7.7134218239907192E-3</v>
      </c>
      <c r="M8" s="18" t="str">
        <f t="shared" si="0"/>
        <v>START</v>
      </c>
      <c r="N8" s="17" t="b">
        <f t="shared" si="1"/>
        <v>0</v>
      </c>
      <c r="Q8" s="23" t="s">
        <v>8</v>
      </c>
      <c r="R8" s="26">
        <f>IF(ISERR($O$35)," ",$O$35)</f>
        <v>0</v>
      </c>
      <c r="S8" s="17">
        <f>(10 - COUNTIF($N26:$N35,"#N/A"))</f>
        <v>10</v>
      </c>
      <c r="U8" s="18" t="str">
        <f t="shared" si="2"/>
        <v>START</v>
      </c>
      <c r="V8" s="18">
        <f t="shared" si="3"/>
        <v>2.5660356841472956E-3</v>
      </c>
      <c r="W8" s="18">
        <f t="shared" si="4"/>
        <v>1.8104700687443659E-3</v>
      </c>
    </row>
    <row r="9" spans="1:23" x14ac:dyDescent="0.25">
      <c r="A9" s="12" t="s">
        <v>63</v>
      </c>
      <c r="B9" s="44">
        <v>3.858210251125712E-2</v>
      </c>
      <c r="C9" s="45">
        <v>1.8071834190417493E-2</v>
      </c>
      <c r="D9" s="45">
        <v>1.0094394738516761E-2</v>
      </c>
      <c r="E9" s="45">
        <v>8.9204926701597388E-3</v>
      </c>
      <c r="F9" s="45">
        <v>1.0454786702239156E-2</v>
      </c>
      <c r="G9" s="45">
        <v>1.4184148538511961E-2</v>
      </c>
      <c r="H9" s="45">
        <v>3.4351985901630759E-3</v>
      </c>
      <c r="I9" s="45">
        <v>1.3146282528261995E-2</v>
      </c>
      <c r="J9" s="45">
        <v>5.7614750211249389E-3</v>
      </c>
      <c r="K9" s="46">
        <v>1.7674926425242651E-2</v>
      </c>
      <c r="M9" s="18" t="str">
        <f t="shared" si="0"/>
        <v>CANCEL</v>
      </c>
      <c r="N9" s="17" t="b">
        <f t="shared" si="1"/>
        <v>0</v>
      </c>
      <c r="Q9" s="23" t="s">
        <v>9</v>
      </c>
      <c r="R9" s="26">
        <f>IF(ISERR($O$45)," ",$O$45)</f>
        <v>0.8</v>
      </c>
      <c r="S9" s="17">
        <f>(10 - COUNTIF($N36:$N45,"#N/A"))</f>
        <v>10</v>
      </c>
      <c r="U9" s="18" t="str">
        <f t="shared" si="2"/>
        <v>CANCEL</v>
      </c>
      <c r="V9" s="18">
        <f t="shared" si="3"/>
        <v>3.4351985901630759E-3</v>
      </c>
      <c r="W9" s="18">
        <f t="shared" si="4"/>
        <v>2.3262764309618629E-3</v>
      </c>
    </row>
    <row r="10" spans="1:23" x14ac:dyDescent="0.25">
      <c r="A10" s="12" t="s">
        <v>63</v>
      </c>
      <c r="B10" s="44">
        <v>3.2712857435235769E-2</v>
      </c>
      <c r="C10" s="45">
        <v>1.6566989340880328E-2</v>
      </c>
      <c r="D10" s="45">
        <v>9.5410410096873621E-3</v>
      </c>
      <c r="E10" s="45">
        <v>8.5401012759031749E-3</v>
      </c>
      <c r="F10" s="45">
        <v>7.3871055821736675E-3</v>
      </c>
      <c r="G10" s="45">
        <v>1.1292921596136311E-2</v>
      </c>
      <c r="H10" s="45">
        <v>4.871117569904093E-3</v>
      </c>
      <c r="I10" s="45">
        <v>1.3587385692284116E-2</v>
      </c>
      <c r="J10" s="45">
        <v>8.7147622701702326E-3</v>
      </c>
      <c r="K10" s="46">
        <v>1.8215363750543705E-2</v>
      </c>
      <c r="M10" s="18" t="str">
        <f t="shared" si="0"/>
        <v>CANCEL</v>
      </c>
      <c r="N10" s="17" t="b">
        <f t="shared" si="1"/>
        <v>0</v>
      </c>
      <c r="Q10" s="23" t="s">
        <v>10</v>
      </c>
      <c r="R10" s="26">
        <f>IF(ISERR($O$55)," ",$O$55)</f>
        <v>0.3</v>
      </c>
      <c r="S10" s="17">
        <f>(10 - COUNTIF($N46:$N55,"#N/A"))</f>
        <v>10</v>
      </c>
      <c r="U10" s="18" t="str">
        <f t="shared" si="2"/>
        <v>CANCEL</v>
      </c>
      <c r="V10" s="18">
        <f t="shared" si="3"/>
        <v>4.871117569904093E-3</v>
      </c>
      <c r="W10" s="18">
        <f t="shared" si="4"/>
        <v>2.5159880122695745E-3</v>
      </c>
    </row>
    <row r="11" spans="1:23" x14ac:dyDescent="0.25">
      <c r="A11" s="12" t="s">
        <v>63</v>
      </c>
      <c r="B11" s="44">
        <v>3.5369007924220833E-2</v>
      </c>
      <c r="C11" s="45">
        <v>1.2624981156766626E-2</v>
      </c>
      <c r="D11" s="45">
        <v>1.2862105894705451E-2</v>
      </c>
      <c r="E11" s="45">
        <v>8.0338488369515841E-3</v>
      </c>
      <c r="F11" s="45">
        <v>7.9020012275576017E-3</v>
      </c>
      <c r="G11" s="45">
        <v>9.9679626748136602E-3</v>
      </c>
      <c r="H11" s="45">
        <v>6.642956180102676E-3</v>
      </c>
      <c r="I11" s="45">
        <v>9.9395008094323133E-3</v>
      </c>
      <c r="J11" s="45">
        <v>9.2495843226282227E-3</v>
      </c>
      <c r="K11" s="46">
        <v>1.3254289285374385E-2</v>
      </c>
      <c r="M11" s="18" t="str">
        <f t="shared" si="0"/>
        <v>CANCEL</v>
      </c>
      <c r="N11" s="17" t="b">
        <f t="shared" si="1"/>
        <v>0</v>
      </c>
      <c r="Q11" s="23" t="s">
        <v>11</v>
      </c>
      <c r="R11" s="26">
        <f>IF(ISERR($O$65)," ",$O$65)</f>
        <v>0.1</v>
      </c>
      <c r="S11" s="17">
        <f>(10 - COUNTIF($N56:$N65,"#N/A"))</f>
        <v>10</v>
      </c>
      <c r="U11" s="18" t="str">
        <f t="shared" si="2"/>
        <v>CANCEL</v>
      </c>
      <c r="V11" s="18">
        <f t="shared" si="3"/>
        <v>6.642956180102676E-3</v>
      </c>
      <c r="W11" s="18">
        <f t="shared" si="4"/>
        <v>1.2590450474549257E-3</v>
      </c>
    </row>
    <row r="12" spans="1:23" x14ac:dyDescent="0.25">
      <c r="A12" s="12" t="s">
        <v>63</v>
      </c>
      <c r="B12" s="44">
        <v>3.1466326343859562E-2</v>
      </c>
      <c r="C12" s="45">
        <v>1.1106945490597642E-2</v>
      </c>
      <c r="D12" s="45">
        <v>1.5731672800646877E-2</v>
      </c>
      <c r="E12" s="45">
        <v>8.5310879377998479E-3</v>
      </c>
      <c r="F12" s="45">
        <v>5.1045164514945882E-3</v>
      </c>
      <c r="G12" s="45">
        <v>8.6381776154169296E-3</v>
      </c>
      <c r="H12" s="45">
        <v>8.3187556481443391E-3</v>
      </c>
      <c r="I12" s="45">
        <v>7.8205262179874731E-3</v>
      </c>
      <c r="J12" s="45">
        <v>1.2366241832665518E-2</v>
      </c>
      <c r="K12" s="46">
        <v>9.3176081850634019E-3</v>
      </c>
      <c r="M12" s="18" t="str">
        <f t="shared" si="0"/>
        <v>START</v>
      </c>
      <c r="N12" s="17" t="b">
        <f t="shared" si="1"/>
        <v>0</v>
      </c>
      <c r="Q12" s="23" t="s">
        <v>12</v>
      </c>
      <c r="R12" s="26">
        <f>IF(ISERR($O$75)," ",$O$75)</f>
        <v>0.9</v>
      </c>
      <c r="S12" s="17">
        <f>(10 - COUNTIF($N66:$N75,"#N/A"))</f>
        <v>10</v>
      </c>
      <c r="U12" s="18" t="str">
        <f t="shared" si="2"/>
        <v>START</v>
      </c>
      <c r="V12" s="18">
        <f t="shared" si="3"/>
        <v>5.1045164514945882E-3</v>
      </c>
      <c r="W12" s="18">
        <f t="shared" si="4"/>
        <v>2.7160097664928849E-3</v>
      </c>
    </row>
    <row r="13" spans="1:23" x14ac:dyDescent="0.25">
      <c r="A13" s="12" t="s">
        <v>63</v>
      </c>
      <c r="B13" s="44">
        <v>3.1106868562692912E-2</v>
      </c>
      <c r="C13" s="45">
        <v>9.9491157634190638E-3</v>
      </c>
      <c r="D13" s="45">
        <v>9.2780501586888012E-3</v>
      </c>
      <c r="E13" s="45">
        <v>3.7925878491538167E-3</v>
      </c>
      <c r="F13" s="45">
        <v>6.2006935371019985E-3</v>
      </c>
      <c r="G13" s="45">
        <v>7.7096465582466118E-3</v>
      </c>
      <c r="H13" s="45">
        <v>5.6913175892729434E-3</v>
      </c>
      <c r="I13" s="45">
        <v>1.0039390547319322E-2</v>
      </c>
      <c r="J13" s="45">
        <v>7.1967170878833699E-3</v>
      </c>
      <c r="K13" s="46">
        <v>1.1330827982354514E-2</v>
      </c>
      <c r="M13" s="18" t="str">
        <f t="shared" si="0"/>
        <v>NO</v>
      </c>
      <c r="N13" s="17" t="b">
        <f t="shared" si="1"/>
        <v>0</v>
      </c>
      <c r="Q13" s="23" t="s">
        <v>13</v>
      </c>
      <c r="R13" s="26">
        <f>IF(ISERR($O$85)," ",$O$85)</f>
        <v>0.4</v>
      </c>
      <c r="S13" s="17">
        <f>(10 - COUNTIF($N76:$N85,"#N/A"))</f>
        <v>10</v>
      </c>
      <c r="U13" s="18" t="str">
        <f t="shared" si="2"/>
        <v>NO</v>
      </c>
      <c r="V13" s="18">
        <f t="shared" si="3"/>
        <v>3.7925878491538167E-3</v>
      </c>
      <c r="W13" s="18">
        <f t="shared" si="4"/>
        <v>1.8987297401191266E-3</v>
      </c>
    </row>
    <row r="14" spans="1:23" ht="15.75" thickBot="1" x14ac:dyDescent="0.3">
      <c r="A14" s="12" t="s">
        <v>63</v>
      </c>
      <c r="B14" s="44">
        <v>2.4676290025340344E-2</v>
      </c>
      <c r="C14" s="45">
        <v>6.197467347022638E-3</v>
      </c>
      <c r="D14" s="45">
        <v>9.2796785647900615E-3</v>
      </c>
      <c r="E14" s="45">
        <v>1.0464316962758083E-5</v>
      </c>
      <c r="F14" s="45">
        <v>3.2522282345237817E-3</v>
      </c>
      <c r="G14" s="45">
        <v>5.1568131233660254E-3</v>
      </c>
      <c r="H14" s="45">
        <v>6.5756056005938195E-3</v>
      </c>
      <c r="I14" s="45">
        <v>8.0318062868022337E-3</v>
      </c>
      <c r="J14" s="45">
        <v>7.3636135896642347E-3</v>
      </c>
      <c r="K14" s="46">
        <v>5.298741710579917E-3</v>
      </c>
      <c r="M14" s="18" t="str">
        <f t="shared" si="0"/>
        <v>NO</v>
      </c>
      <c r="N14" s="17" t="b">
        <f t="shared" si="1"/>
        <v>0</v>
      </c>
      <c r="Q14" s="23" t="s">
        <v>14</v>
      </c>
      <c r="R14" s="26">
        <f>IF(ISERR($O$95)," ",$O$95)</f>
        <v>0.2</v>
      </c>
      <c r="S14" s="17">
        <f>(10 - COUNTIF($N86:$N95,"#N/A"))</f>
        <v>10</v>
      </c>
      <c r="U14" s="18" t="str">
        <f t="shared" si="2"/>
        <v>NO</v>
      </c>
      <c r="V14" s="18">
        <f t="shared" si="3"/>
        <v>1.0464316962758083E-5</v>
      </c>
      <c r="W14" s="18">
        <f t="shared" si="4"/>
        <v>3.2417639175610236E-3</v>
      </c>
    </row>
    <row r="15" spans="1:23" ht="15.75" thickBot="1" x14ac:dyDescent="0.3">
      <c r="A15" s="13" t="s">
        <v>63</v>
      </c>
      <c r="B15" s="47">
        <v>2.681077242436699E-2</v>
      </c>
      <c r="C15" s="48">
        <v>1.1470225460983049E-2</v>
      </c>
      <c r="D15" s="48">
        <v>1.1782220933355115E-2</v>
      </c>
      <c r="E15" s="48">
        <v>5.1873995470929305E-3</v>
      </c>
      <c r="F15" s="48">
        <v>3.8579940773532497E-3</v>
      </c>
      <c r="G15" s="48">
        <v>7.5750515165141441E-3</v>
      </c>
      <c r="H15" s="48">
        <v>7.1215211191631867E-3</v>
      </c>
      <c r="I15" s="48">
        <v>9.1028977794475503E-3</v>
      </c>
      <c r="J15" s="48">
        <v>1.0466095668897708E-2</v>
      </c>
      <c r="K15" s="49">
        <v>9.5437971153229575E-3</v>
      </c>
      <c r="M15" s="19" t="str">
        <f t="shared" si="0"/>
        <v>START</v>
      </c>
      <c r="N15" s="21" t="b">
        <f t="shared" si="1"/>
        <v>0</v>
      </c>
      <c r="O15" s="30">
        <f>COUNTIF($N6:$N15,TRUE)/(10 - COUNTIF($N6:$N15,"#N/A"))</f>
        <v>0</v>
      </c>
      <c r="Q15" s="24" t="s">
        <v>15</v>
      </c>
      <c r="R15" s="27">
        <f>IF(ISERR($O$105)," ",$O$105)</f>
        <v>0.1</v>
      </c>
      <c r="S15" s="21">
        <f>(10 - COUNTIF($N96:$N105,"#N/A"))</f>
        <v>10</v>
      </c>
      <c r="U15" s="19" t="str">
        <f t="shared" si="2"/>
        <v>START</v>
      </c>
      <c r="V15" s="19">
        <f t="shared" si="3"/>
        <v>3.8579940773532497E-3</v>
      </c>
      <c r="W15" s="19">
        <f t="shared" si="4"/>
        <v>1.3294054697396808E-3</v>
      </c>
    </row>
    <row r="16" spans="1:23" ht="15.75" thickBot="1" x14ac:dyDescent="0.3">
      <c r="A16" s="11" t="s">
        <v>64</v>
      </c>
      <c r="B16" s="41">
        <v>1.9552056473316901E-2</v>
      </c>
      <c r="C16" s="42">
        <v>9.9844501011826098E-4</v>
      </c>
      <c r="D16" s="42">
        <v>1.5869541621595616E-2</v>
      </c>
      <c r="E16" s="42">
        <v>4.5055969530758255E-3</v>
      </c>
      <c r="F16" s="42">
        <v>1.8398954128788008E-3</v>
      </c>
      <c r="G16" s="42">
        <v>8.5461996162435744E-6</v>
      </c>
      <c r="H16" s="42">
        <v>1.1183025901725298E-2</v>
      </c>
      <c r="I16" s="42">
        <v>1.9043014342233523E-3</v>
      </c>
      <c r="J16" s="42">
        <v>1.4194204877893827E-2</v>
      </c>
      <c r="K16" s="43">
        <v>5.6358583561893008E-4</v>
      </c>
      <c r="M16" s="16" t="str">
        <f t="shared" si="0"/>
        <v>STOP</v>
      </c>
      <c r="N16" s="20" t="b">
        <f t="shared" si="1"/>
        <v>0</v>
      </c>
      <c r="U16" s="16" t="str">
        <f t="shared" si="2"/>
        <v>STOP</v>
      </c>
      <c r="V16" s="16">
        <f t="shared" si="3"/>
        <v>8.5461996162435744E-6</v>
      </c>
      <c r="W16" s="16">
        <f t="shared" si="4"/>
        <v>5.5503963600268651E-4</v>
      </c>
    </row>
    <row r="17" spans="1:23" ht="15.75" thickBot="1" x14ac:dyDescent="0.3">
      <c r="A17" s="12" t="s">
        <v>64</v>
      </c>
      <c r="B17" s="44">
        <v>3.3119405638563797E-2</v>
      </c>
      <c r="C17" s="45">
        <v>6.5568582016835263E-3</v>
      </c>
      <c r="D17" s="45">
        <v>1.8928471504484557E-2</v>
      </c>
      <c r="E17" s="45">
        <v>9.2337808836389316E-3</v>
      </c>
      <c r="F17" s="45">
        <v>6.3122737310374617E-3</v>
      </c>
      <c r="G17" s="45">
        <v>5.1655377445969462E-3</v>
      </c>
      <c r="H17" s="45">
        <v>1.054259764400791E-2</v>
      </c>
      <c r="I17" s="45">
        <v>3.3264281197271598E-3</v>
      </c>
      <c r="J17" s="45">
        <v>1.3714719387021349E-2</v>
      </c>
      <c r="K17" s="46">
        <v>4.3175745460680721E-3</v>
      </c>
      <c r="M17" s="18" t="str">
        <f t="shared" si="0"/>
        <v>PAUSE</v>
      </c>
      <c r="N17" s="17" t="b">
        <f t="shared" si="1"/>
        <v>0</v>
      </c>
      <c r="Q17" s="61" t="s">
        <v>21</v>
      </c>
      <c r="R17" s="126">
        <f>COUNTIF($N6:$N105,TRUE)/(100 - COUNTIF($N6:$N105,"#N/A"))</f>
        <v>0.28999999999999998</v>
      </c>
      <c r="S17" s="127"/>
      <c r="U17" s="18" t="str">
        <f t="shared" si="2"/>
        <v>PAUSE</v>
      </c>
      <c r="V17" s="18">
        <f t="shared" si="3"/>
        <v>3.3264281197271598E-3</v>
      </c>
      <c r="W17" s="18">
        <f t="shared" si="4"/>
        <v>9.9114642634091227E-4</v>
      </c>
    </row>
    <row r="18" spans="1:23" x14ac:dyDescent="0.25">
      <c r="A18" s="12" t="s">
        <v>64</v>
      </c>
      <c r="B18" s="44">
        <v>3.108143378617604E-2</v>
      </c>
      <c r="C18" s="45">
        <v>6.7366602763458371E-3</v>
      </c>
      <c r="D18" s="45">
        <v>1.8853615038022114E-2</v>
      </c>
      <c r="E18" s="45">
        <v>1.0518840071720622E-2</v>
      </c>
      <c r="F18" s="45">
        <v>5.4990770812506631E-3</v>
      </c>
      <c r="G18" s="45">
        <v>5.1685802169090071E-3</v>
      </c>
      <c r="H18" s="45">
        <v>1.0905838829251897E-2</v>
      </c>
      <c r="I18" s="45">
        <v>4.6931031848997844E-3</v>
      </c>
      <c r="J18" s="45">
        <v>1.5038761669575837E-2</v>
      </c>
      <c r="K18" s="46">
        <v>6.5466341094918938E-3</v>
      </c>
      <c r="M18" s="18" t="str">
        <f t="shared" si="0"/>
        <v>PAUSE</v>
      </c>
      <c r="N18" s="17" t="b">
        <f t="shared" si="1"/>
        <v>0</v>
      </c>
      <c r="U18" s="18" t="str">
        <f t="shared" si="2"/>
        <v>PAUSE</v>
      </c>
      <c r="V18" s="18">
        <f t="shared" si="3"/>
        <v>4.6931031848997844E-3</v>
      </c>
      <c r="W18" s="18">
        <f t="shared" si="4"/>
        <v>4.7547703200922272E-4</v>
      </c>
    </row>
    <row r="19" spans="1:23" x14ac:dyDescent="0.25">
      <c r="A19" s="12" t="s">
        <v>64</v>
      </c>
      <c r="B19" s="44">
        <v>3.2888683007256031E-2</v>
      </c>
      <c r="C19" s="45">
        <v>6.0049509278509543E-3</v>
      </c>
      <c r="D19" s="45">
        <v>1.9468187490535666E-2</v>
      </c>
      <c r="E19" s="45">
        <v>1.0549609636188246E-2</v>
      </c>
      <c r="F19" s="45">
        <v>7.0737930485568713E-3</v>
      </c>
      <c r="G19" s="45">
        <v>6.1920763469637966E-3</v>
      </c>
      <c r="H19" s="45">
        <v>1.0851358338644423E-2</v>
      </c>
      <c r="I19" s="45">
        <v>4.5118903714832705E-3</v>
      </c>
      <c r="J19" s="45">
        <v>1.4143561761672642E-2</v>
      </c>
      <c r="K19" s="46">
        <v>5.8972254015593976E-3</v>
      </c>
      <c r="M19" s="18" t="str">
        <f t="shared" si="0"/>
        <v>PAUSE</v>
      </c>
      <c r="N19" s="17" t="b">
        <f t="shared" si="1"/>
        <v>0</v>
      </c>
      <c r="U19" s="18" t="str">
        <f t="shared" si="2"/>
        <v>PAUSE</v>
      </c>
      <c r="V19" s="18">
        <f t="shared" si="3"/>
        <v>4.5118903714832705E-3</v>
      </c>
      <c r="W19" s="18">
        <f t="shared" si="4"/>
        <v>1.385335030076127E-3</v>
      </c>
    </row>
    <row r="20" spans="1:23" x14ac:dyDescent="0.25">
      <c r="A20" s="12" t="s">
        <v>64</v>
      </c>
      <c r="B20" s="44">
        <v>3.4953124331631905E-2</v>
      </c>
      <c r="C20" s="45">
        <v>8.4977046988027778E-3</v>
      </c>
      <c r="D20" s="45">
        <v>1.8464342500859147E-2</v>
      </c>
      <c r="E20" s="45">
        <v>1.099492820030455E-2</v>
      </c>
      <c r="F20" s="45">
        <v>7.6504210143668845E-3</v>
      </c>
      <c r="G20" s="45">
        <v>7.987443982800678E-3</v>
      </c>
      <c r="H20" s="45">
        <v>9.5982793155325596E-3</v>
      </c>
      <c r="I20" s="45">
        <v>5.7977044906081182E-3</v>
      </c>
      <c r="J20" s="45">
        <v>1.2924741747543576E-2</v>
      </c>
      <c r="K20" s="46">
        <v>8.4621629604236907E-3</v>
      </c>
      <c r="M20" s="18" t="str">
        <f t="shared" si="0"/>
        <v>PAUSE</v>
      </c>
      <c r="N20" s="17" t="b">
        <f t="shared" si="1"/>
        <v>0</v>
      </c>
      <c r="U20" s="18" t="str">
        <f t="shared" si="2"/>
        <v>PAUSE</v>
      </c>
      <c r="V20" s="18">
        <f t="shared" si="3"/>
        <v>5.7977044906081182E-3</v>
      </c>
      <c r="W20" s="18">
        <f t="shared" si="4"/>
        <v>1.8527165237587663E-3</v>
      </c>
    </row>
    <row r="21" spans="1:23" x14ac:dyDescent="0.25">
      <c r="A21" s="12" t="s">
        <v>64</v>
      </c>
      <c r="B21" s="44">
        <v>3.5033945493944854E-2</v>
      </c>
      <c r="C21" s="45">
        <v>6.4298805315613911E-3</v>
      </c>
      <c r="D21" s="45">
        <v>2.0255002827887451E-2</v>
      </c>
      <c r="E21" s="45">
        <v>1.1142035852643407E-2</v>
      </c>
      <c r="F21" s="45">
        <v>6.7432078013560156E-3</v>
      </c>
      <c r="G21" s="45">
        <v>6.3267929659335748E-3</v>
      </c>
      <c r="H21" s="45">
        <v>1.1018935437688511E-2</v>
      </c>
      <c r="I21" s="45">
        <v>4.8160394377068875E-3</v>
      </c>
      <c r="J21" s="45">
        <v>1.4276381422875455E-2</v>
      </c>
      <c r="K21" s="46">
        <v>6.2730374339028411E-3</v>
      </c>
      <c r="M21" s="18" t="str">
        <f t="shared" si="0"/>
        <v>PAUSE</v>
      </c>
      <c r="N21" s="17" t="b">
        <f t="shared" si="1"/>
        <v>0</v>
      </c>
      <c r="U21" s="18" t="str">
        <f t="shared" si="2"/>
        <v>PAUSE</v>
      </c>
      <c r="V21" s="18">
        <f t="shared" si="3"/>
        <v>4.8160394377068875E-3</v>
      </c>
      <c r="W21" s="18">
        <f t="shared" si="4"/>
        <v>1.4569979961959537E-3</v>
      </c>
    </row>
    <row r="22" spans="1:23" x14ac:dyDescent="0.25">
      <c r="A22" s="12" t="s">
        <v>64</v>
      </c>
      <c r="B22" s="44">
        <v>3.1838199058908161E-2</v>
      </c>
      <c r="C22" s="45">
        <v>6.4746631319376087E-3</v>
      </c>
      <c r="D22" s="45">
        <v>1.7887567995152998E-2</v>
      </c>
      <c r="E22" s="45">
        <v>1.0842170282470465E-2</v>
      </c>
      <c r="F22" s="45">
        <v>7.3326084931524971E-3</v>
      </c>
      <c r="G22" s="45">
        <v>7.8194599965546729E-3</v>
      </c>
      <c r="H22" s="45">
        <v>9.0994020536349016E-3</v>
      </c>
      <c r="I22" s="45">
        <v>6.1484652792838336E-3</v>
      </c>
      <c r="J22" s="45">
        <v>1.2737318057280345E-2</v>
      </c>
      <c r="K22" s="46">
        <v>8.1160688435753785E-3</v>
      </c>
      <c r="M22" s="18" t="str">
        <f t="shared" si="0"/>
        <v>PAUSE</v>
      </c>
      <c r="N22" s="17" t="b">
        <f t="shared" si="1"/>
        <v>0</v>
      </c>
      <c r="U22" s="18" t="str">
        <f t="shared" si="2"/>
        <v>PAUSE</v>
      </c>
      <c r="V22" s="18">
        <f t="shared" si="3"/>
        <v>6.1484652792838336E-3</v>
      </c>
      <c r="W22" s="18">
        <f t="shared" si="4"/>
        <v>3.2619785265377513E-4</v>
      </c>
    </row>
    <row r="23" spans="1:23" x14ac:dyDescent="0.25">
      <c r="A23" s="12" t="s">
        <v>64</v>
      </c>
      <c r="B23" s="44">
        <v>2.9687725714855763E-2</v>
      </c>
      <c r="C23" s="45">
        <v>1.8068391725239649E-3</v>
      </c>
      <c r="D23" s="45">
        <v>1.8270357943883882E-2</v>
      </c>
      <c r="E23" s="45">
        <v>8.3677545811654229E-3</v>
      </c>
      <c r="F23" s="45">
        <v>5.0331426825940473E-3</v>
      </c>
      <c r="G23" s="45">
        <v>4.2238417280460443E-3</v>
      </c>
      <c r="H23" s="45">
        <v>9.9825893389314489E-3</v>
      </c>
      <c r="I23" s="45">
        <v>2.4079519441822369E-3</v>
      </c>
      <c r="J23" s="45">
        <v>1.3060540421435403E-2</v>
      </c>
      <c r="K23" s="46">
        <v>3.3853937393809111E-3</v>
      </c>
      <c r="M23" s="18" t="str">
        <f t="shared" si="0"/>
        <v>CLOSE</v>
      </c>
      <c r="N23" s="17" t="b">
        <f t="shared" si="1"/>
        <v>1</v>
      </c>
      <c r="U23" s="18" t="str">
        <f t="shared" si="2"/>
        <v>CLOSE</v>
      </c>
      <c r="V23" s="18">
        <f t="shared" si="3"/>
        <v>1.8068391725239649E-3</v>
      </c>
      <c r="W23" s="18">
        <f t="shared" si="4"/>
        <v>6.01112771658272E-4</v>
      </c>
    </row>
    <row r="24" spans="1:23" ht="15.75" thickBot="1" x14ac:dyDescent="0.3">
      <c r="A24" s="12" t="s">
        <v>64</v>
      </c>
      <c r="B24" s="44">
        <v>3.3019341066052796E-2</v>
      </c>
      <c r="C24" s="45">
        <v>2.7754610279626113E-3</v>
      </c>
      <c r="D24" s="45">
        <v>1.9368918996112466E-2</v>
      </c>
      <c r="E24" s="45">
        <v>8.9366427706904332E-3</v>
      </c>
      <c r="F24" s="45">
        <v>6.9128821580152714E-3</v>
      </c>
      <c r="G24" s="45">
        <v>4.5006189935149869E-3</v>
      </c>
      <c r="H24" s="50">
        <v>1.1034859705347653E-2</v>
      </c>
      <c r="I24" s="45">
        <v>2.4224904148129455E-3</v>
      </c>
      <c r="J24" s="45">
        <v>1.3303705395859459E-2</v>
      </c>
      <c r="K24" s="46">
        <v>3.2341763260549227E-3</v>
      </c>
      <c r="M24" s="18" t="str">
        <f t="shared" si="0"/>
        <v>PAUSE</v>
      </c>
      <c r="N24" s="17" t="b">
        <f t="shared" si="1"/>
        <v>0</v>
      </c>
      <c r="U24" s="18" t="str">
        <f t="shared" si="2"/>
        <v>PAUSE</v>
      </c>
      <c r="V24" s="18">
        <f t="shared" si="3"/>
        <v>2.4224904148129455E-3</v>
      </c>
      <c r="W24" s="18">
        <f t="shared" si="4"/>
        <v>3.5297061314966578E-4</v>
      </c>
    </row>
    <row r="25" spans="1:23" ht="15.75" thickBot="1" x14ac:dyDescent="0.3">
      <c r="A25" s="13" t="s">
        <v>64</v>
      </c>
      <c r="B25" s="47">
        <v>3.3540753187406819E-2</v>
      </c>
      <c r="C25" s="48">
        <v>5.0592662526568709E-3</v>
      </c>
      <c r="D25" s="48">
        <v>1.8738768217362985E-2</v>
      </c>
      <c r="E25" s="48">
        <v>1.0500270660715672E-2</v>
      </c>
      <c r="F25" s="48">
        <v>7.3088759412692711E-3</v>
      </c>
      <c r="G25" s="48">
        <v>7.1415114667628989E-3</v>
      </c>
      <c r="H25" s="48">
        <v>9.5564099238135206E-3</v>
      </c>
      <c r="I25" s="48">
        <v>4.6190934497040929E-3</v>
      </c>
      <c r="J25" s="48">
        <v>1.2627711839989123E-2</v>
      </c>
      <c r="K25" s="49">
        <v>6.6522059914957393E-3</v>
      </c>
      <c r="M25" s="19" t="str">
        <f t="shared" si="0"/>
        <v>PAUSE</v>
      </c>
      <c r="N25" s="21" t="b">
        <f t="shared" si="1"/>
        <v>0</v>
      </c>
      <c r="O25" s="30">
        <f>COUNTIF($N16:$N25,TRUE)/(10 - COUNTIF($N16:$N25,"#N/A"))</f>
        <v>0.1</v>
      </c>
      <c r="U25" s="19" t="str">
        <f t="shared" si="2"/>
        <v>PAUSE</v>
      </c>
      <c r="V25" s="19">
        <f t="shared" si="3"/>
        <v>4.6190934497040929E-3</v>
      </c>
      <c r="W25" s="19">
        <f t="shared" si="4"/>
        <v>4.4017280295277801E-4</v>
      </c>
    </row>
    <row r="26" spans="1:23" x14ac:dyDescent="0.25">
      <c r="A26" s="11" t="s">
        <v>65</v>
      </c>
      <c r="B26" s="41">
        <v>3.6248049305796427E-2</v>
      </c>
      <c r="C26" s="42">
        <v>2.0824096456368478E-2</v>
      </c>
      <c r="D26" s="42">
        <v>4.6881711226384303E-3</v>
      </c>
      <c r="E26" s="42">
        <v>6.1715888873453088E-3</v>
      </c>
      <c r="F26" s="42">
        <v>8.703905807907187E-3</v>
      </c>
      <c r="G26" s="42">
        <v>1.2060188464923379E-2</v>
      </c>
      <c r="H26" s="42">
        <v>1.3766867763180795E-3</v>
      </c>
      <c r="I26" s="42">
        <v>1.3338702032521238E-2</v>
      </c>
      <c r="J26" s="42">
        <v>4.2246021157686438E-3</v>
      </c>
      <c r="K26" s="43">
        <v>1.8606960840809351E-2</v>
      </c>
      <c r="M26" s="16" t="str">
        <f t="shared" si="0"/>
        <v>CANCEL</v>
      </c>
      <c r="N26" s="20" t="b">
        <f t="shared" si="1"/>
        <v>0</v>
      </c>
      <c r="U26" s="16" t="str">
        <f t="shared" si="2"/>
        <v>CANCEL</v>
      </c>
      <c r="V26" s="16">
        <f t="shared" si="3"/>
        <v>1.3766867763180795E-3</v>
      </c>
      <c r="W26" s="16">
        <f t="shared" si="4"/>
        <v>2.8479153394505644E-3</v>
      </c>
    </row>
    <row r="27" spans="1:23" x14ac:dyDescent="0.25">
      <c r="A27" s="12" t="s">
        <v>65</v>
      </c>
      <c r="B27" s="44">
        <v>3.8440964412735444E-2</v>
      </c>
      <c r="C27" s="45">
        <v>2.1944133685461976E-2</v>
      </c>
      <c r="D27" s="45">
        <v>8.385197104518698E-3</v>
      </c>
      <c r="E27" s="45">
        <v>9.038684663497951E-3</v>
      </c>
      <c r="F27" s="45">
        <v>1.1576897145102742E-2</v>
      </c>
      <c r="G27" s="45">
        <v>1.4288845091179952E-2</v>
      </c>
      <c r="H27" s="45">
        <v>2.8131970645757587E-3</v>
      </c>
      <c r="I27" s="45">
        <v>1.2373480893154834E-2</v>
      </c>
      <c r="J27" s="45">
        <v>6.1764661899973289E-3</v>
      </c>
      <c r="K27" s="46">
        <v>1.8619727455780527E-2</v>
      </c>
      <c r="M27" s="18" t="str">
        <f t="shared" si="0"/>
        <v>CANCEL</v>
      </c>
      <c r="N27" s="17" t="b">
        <f t="shared" si="1"/>
        <v>0</v>
      </c>
      <c r="U27" s="18" t="str">
        <f t="shared" si="2"/>
        <v>CANCEL</v>
      </c>
      <c r="V27" s="18">
        <f t="shared" si="3"/>
        <v>2.8131970645757587E-3</v>
      </c>
      <c r="W27" s="18">
        <f t="shared" si="4"/>
        <v>3.3632691254215702E-3</v>
      </c>
    </row>
    <row r="28" spans="1:23" x14ac:dyDescent="0.25">
      <c r="A28" s="12" t="s">
        <v>65</v>
      </c>
      <c r="B28" s="44">
        <v>3.3532957994621151E-2</v>
      </c>
      <c r="C28" s="45">
        <v>2.1795951907343711E-2</v>
      </c>
      <c r="D28" s="45">
        <v>7.2425125873083404E-3</v>
      </c>
      <c r="E28" s="45">
        <v>8.4030128408814717E-3</v>
      </c>
      <c r="F28" s="45">
        <v>7.78543647659353E-3</v>
      </c>
      <c r="G28" s="45">
        <v>1.3394328087159409E-2</v>
      </c>
      <c r="H28" s="45">
        <v>2.7988024456607995E-3</v>
      </c>
      <c r="I28" s="45">
        <v>1.4914731808059432E-2</v>
      </c>
      <c r="J28" s="45">
        <v>7.2244052120239433E-3</v>
      </c>
      <c r="K28" s="46">
        <v>2.0758137840702667E-2</v>
      </c>
      <c r="M28" s="18" t="str">
        <f t="shared" si="0"/>
        <v>CANCEL</v>
      </c>
      <c r="N28" s="17" t="b">
        <f t="shared" si="1"/>
        <v>0</v>
      </c>
      <c r="U28" s="18" t="str">
        <f t="shared" si="2"/>
        <v>CANCEL</v>
      </c>
      <c r="V28" s="18">
        <f t="shared" si="3"/>
        <v>2.7988024456607995E-3</v>
      </c>
      <c r="W28" s="18">
        <f t="shared" si="4"/>
        <v>4.4256027663631438E-3</v>
      </c>
    </row>
    <row r="29" spans="1:23" x14ac:dyDescent="0.25">
      <c r="A29" s="12" t="s">
        <v>65</v>
      </c>
      <c r="B29" s="44">
        <v>3.3459354833686977E-2</v>
      </c>
      <c r="C29" s="45">
        <v>2.0445623496657846E-2</v>
      </c>
      <c r="D29" s="45">
        <v>7.512602066165339E-3</v>
      </c>
      <c r="E29" s="45">
        <v>8.0169772534106568E-3</v>
      </c>
      <c r="F29" s="45">
        <v>8.504303095640587E-3</v>
      </c>
      <c r="G29" s="45">
        <v>1.3455433316465914E-2</v>
      </c>
      <c r="H29" s="45">
        <v>2.9513119118967281E-3</v>
      </c>
      <c r="I29" s="45">
        <v>1.405658183863868E-2</v>
      </c>
      <c r="J29" s="45">
        <v>6.7121282087473158E-3</v>
      </c>
      <c r="K29" s="46">
        <v>1.8848190742653478E-2</v>
      </c>
      <c r="M29" s="18" t="str">
        <f t="shared" si="0"/>
        <v>CANCEL</v>
      </c>
      <c r="N29" s="17" t="b">
        <f t="shared" si="1"/>
        <v>0</v>
      </c>
      <c r="U29" s="18" t="str">
        <f t="shared" si="2"/>
        <v>CANCEL</v>
      </c>
      <c r="V29" s="18">
        <f t="shared" si="3"/>
        <v>2.9513119118967281E-3</v>
      </c>
      <c r="W29" s="18">
        <f t="shared" si="4"/>
        <v>3.7608162968505877E-3</v>
      </c>
    </row>
    <row r="30" spans="1:23" x14ac:dyDescent="0.25">
      <c r="A30" s="12" t="s">
        <v>65</v>
      </c>
      <c r="B30" s="44">
        <v>3.7505768173890668E-2</v>
      </c>
      <c r="C30" s="45">
        <v>1.6405228187006165E-2</v>
      </c>
      <c r="D30" s="45">
        <v>7.6170001524580346E-3</v>
      </c>
      <c r="E30" s="45">
        <v>6.8631441716558543E-3</v>
      </c>
      <c r="F30" s="45">
        <v>1.0892602553452582E-2</v>
      </c>
      <c r="G30" s="45">
        <v>1.2551067620054418E-2</v>
      </c>
      <c r="H30" s="45">
        <v>3.0592676680667487E-3</v>
      </c>
      <c r="I30" s="45">
        <v>1.2412446740621644E-2</v>
      </c>
      <c r="J30" s="45">
        <v>5.0586034001837005E-3</v>
      </c>
      <c r="K30" s="46">
        <v>1.7330312145382464E-2</v>
      </c>
      <c r="M30" s="18" t="str">
        <f t="shared" si="0"/>
        <v>CANCEL</v>
      </c>
      <c r="N30" s="17" t="b">
        <f t="shared" si="1"/>
        <v>0</v>
      </c>
      <c r="U30" s="18" t="str">
        <f t="shared" si="2"/>
        <v>CANCEL</v>
      </c>
      <c r="V30" s="18">
        <f t="shared" si="3"/>
        <v>3.0592676680667487E-3</v>
      </c>
      <c r="W30" s="18">
        <f t="shared" si="4"/>
        <v>1.9993357321169518E-3</v>
      </c>
    </row>
    <row r="31" spans="1:23" x14ac:dyDescent="0.25">
      <c r="A31" s="12" t="s">
        <v>65</v>
      </c>
      <c r="B31" s="44">
        <v>4.1436808755189319E-2</v>
      </c>
      <c r="C31" s="45">
        <v>2.1498382835491957E-2</v>
      </c>
      <c r="D31" s="45">
        <v>8.4044182037788483E-3</v>
      </c>
      <c r="E31" s="45">
        <v>9.1739333500529558E-3</v>
      </c>
      <c r="F31" s="45">
        <v>1.1240784876637362E-2</v>
      </c>
      <c r="G31" s="45">
        <v>1.4058167657602306E-2</v>
      </c>
      <c r="H31" s="45">
        <v>3.3466274709497302E-3</v>
      </c>
      <c r="I31" s="45">
        <v>1.4234719113697449E-2</v>
      </c>
      <c r="J31" s="45">
        <v>6.0995655230239136E-3</v>
      </c>
      <c r="K31" s="46">
        <v>2.0641116795902012E-2</v>
      </c>
      <c r="M31" s="18" t="str">
        <f t="shared" si="0"/>
        <v>CANCEL</v>
      </c>
      <c r="N31" s="17" t="b">
        <f t="shared" si="1"/>
        <v>0</v>
      </c>
      <c r="U31" s="18" t="str">
        <f t="shared" si="2"/>
        <v>CANCEL</v>
      </c>
      <c r="V31" s="18">
        <f t="shared" si="3"/>
        <v>3.3466274709497302E-3</v>
      </c>
      <c r="W31" s="18">
        <f t="shared" si="4"/>
        <v>2.7529380520741834E-3</v>
      </c>
    </row>
    <row r="32" spans="1:23" x14ac:dyDescent="0.25">
      <c r="A32" s="12" t="s">
        <v>65</v>
      </c>
      <c r="B32" s="44">
        <v>3.7069876720103909E-2</v>
      </c>
      <c r="C32" s="45">
        <v>1.8771747363578301E-2</v>
      </c>
      <c r="D32" s="45">
        <v>1.1467582870704941E-2</v>
      </c>
      <c r="E32" s="45">
        <v>1.1379362552361988E-2</v>
      </c>
      <c r="F32" s="45">
        <v>8.9541315311645366E-3</v>
      </c>
      <c r="G32" s="45">
        <v>1.2718711309385905E-2</v>
      </c>
      <c r="H32" s="45">
        <v>4.566260413577267E-3</v>
      </c>
      <c r="I32" s="45">
        <v>1.1754053708109479E-2</v>
      </c>
      <c r="J32" s="45">
        <v>9.189830460889491E-3</v>
      </c>
      <c r="K32" s="46">
        <v>1.8755640956746575E-2</v>
      </c>
      <c r="M32" s="18" t="str">
        <f t="shared" si="0"/>
        <v>CANCEL</v>
      </c>
      <c r="N32" s="17" t="b">
        <f t="shared" si="1"/>
        <v>0</v>
      </c>
      <c r="U32" s="18" t="str">
        <f t="shared" si="2"/>
        <v>CANCEL</v>
      </c>
      <c r="V32" s="18">
        <f t="shared" si="3"/>
        <v>4.566260413577267E-3</v>
      </c>
      <c r="W32" s="18">
        <f t="shared" si="4"/>
        <v>4.3878711175872696E-3</v>
      </c>
    </row>
    <row r="33" spans="1:23" x14ac:dyDescent="0.25">
      <c r="A33" s="12" t="s">
        <v>65</v>
      </c>
      <c r="B33" s="44">
        <v>3.9870132048271646E-2</v>
      </c>
      <c r="C33" s="45">
        <v>1.9039923170305794E-2</v>
      </c>
      <c r="D33" s="45">
        <v>6.658440827331847E-3</v>
      </c>
      <c r="E33" s="45">
        <v>6.8302590012767001E-3</v>
      </c>
      <c r="F33" s="45">
        <v>1.1014517765876961E-2</v>
      </c>
      <c r="G33" s="45">
        <v>1.3295360542017898E-2</v>
      </c>
      <c r="H33" s="45">
        <v>1.3961144433544317E-3</v>
      </c>
      <c r="I33" s="45">
        <v>1.1918324890653798E-2</v>
      </c>
      <c r="J33" s="45">
        <v>3.1949092779738272E-3</v>
      </c>
      <c r="K33" s="46">
        <v>1.7838819426213327E-2</v>
      </c>
      <c r="M33" s="18" t="str">
        <f t="shared" si="0"/>
        <v>CANCEL</v>
      </c>
      <c r="N33" s="17" t="b">
        <f t="shared" si="1"/>
        <v>0</v>
      </c>
      <c r="U33" s="18" t="str">
        <f t="shared" si="2"/>
        <v>CANCEL</v>
      </c>
      <c r="V33" s="18">
        <f t="shared" si="3"/>
        <v>1.3961144433544317E-3</v>
      </c>
      <c r="W33" s="18">
        <f t="shared" si="4"/>
        <v>1.7987948346193956E-3</v>
      </c>
    </row>
    <row r="34" spans="1:23" ht="15.75" thickBot="1" x14ac:dyDescent="0.3">
      <c r="A34" s="12" t="s">
        <v>65</v>
      </c>
      <c r="B34" s="44">
        <v>3.67170644379416E-2</v>
      </c>
      <c r="C34" s="45">
        <v>2.023744327177723E-2</v>
      </c>
      <c r="D34" s="45">
        <v>3.86041028871437E-3</v>
      </c>
      <c r="E34" s="45">
        <v>5.7582870933493221E-3</v>
      </c>
      <c r="F34" s="45">
        <v>1.0724964748102007E-2</v>
      </c>
      <c r="G34" s="45">
        <v>1.3816361401492429E-2</v>
      </c>
      <c r="H34" s="45">
        <v>5.1246660966518948E-5</v>
      </c>
      <c r="I34" s="45">
        <v>1.361637057360611E-2</v>
      </c>
      <c r="J34" s="45">
        <v>1.7763469429316475E-3</v>
      </c>
      <c r="K34" s="46">
        <v>1.9041467609360679E-2</v>
      </c>
      <c r="M34" s="18" t="str">
        <f t="shared" si="0"/>
        <v>CANCEL</v>
      </c>
      <c r="N34" s="17" t="b">
        <f t="shared" si="1"/>
        <v>0</v>
      </c>
      <c r="U34" s="18" t="str">
        <f t="shared" si="2"/>
        <v>CANCEL</v>
      </c>
      <c r="V34" s="18">
        <f t="shared" si="3"/>
        <v>5.1246660966518948E-5</v>
      </c>
      <c r="W34" s="18">
        <f t="shared" si="4"/>
        <v>1.7251002819651286E-3</v>
      </c>
    </row>
    <row r="35" spans="1:23" ht="15.75" thickBot="1" x14ac:dyDescent="0.3">
      <c r="A35" s="13" t="s">
        <v>65</v>
      </c>
      <c r="B35" s="47">
        <v>3.7660167609470718E-2</v>
      </c>
      <c r="C35" s="48">
        <v>2.4194329401793821E-2</v>
      </c>
      <c r="D35" s="48">
        <v>5.3161915947889382E-3</v>
      </c>
      <c r="E35" s="48">
        <v>8.8138447790608761E-3</v>
      </c>
      <c r="F35" s="48">
        <v>1.1259578674848116E-2</v>
      </c>
      <c r="G35" s="48">
        <v>1.5563813167401878E-2</v>
      </c>
      <c r="H35" s="48">
        <v>5.1946199053566795E-4</v>
      </c>
      <c r="I35" s="48">
        <v>1.5419867818535892E-2</v>
      </c>
      <c r="J35" s="48">
        <v>3.6888597862034574E-3</v>
      </c>
      <c r="K35" s="49">
        <v>2.0887814692511029E-2</v>
      </c>
      <c r="M35" s="19" t="str">
        <f t="shared" si="0"/>
        <v>CANCEL</v>
      </c>
      <c r="N35" s="21" t="b">
        <f t="shared" si="1"/>
        <v>0</v>
      </c>
      <c r="O35" s="30">
        <f>COUNTIF($N26:$N35,TRUE)/(10 - COUNTIF($N26:$N35,"#N/A"))</f>
        <v>0</v>
      </c>
      <c r="U35" s="19" t="str">
        <f t="shared" si="2"/>
        <v>CANCEL</v>
      </c>
      <c r="V35" s="19">
        <f t="shared" si="3"/>
        <v>5.1946199053566795E-4</v>
      </c>
      <c r="W35" s="19">
        <f t="shared" si="4"/>
        <v>3.1693977956677895E-3</v>
      </c>
    </row>
    <row r="36" spans="1:23" x14ac:dyDescent="0.25">
      <c r="A36" s="11" t="s">
        <v>66</v>
      </c>
      <c r="B36" s="41">
        <v>3.0418974873856308E-2</v>
      </c>
      <c r="C36" s="42">
        <v>1.160502238625046E-2</v>
      </c>
      <c r="D36" s="42">
        <v>7.6121372958348147E-3</v>
      </c>
      <c r="E36" s="42">
        <v>2.5553765524763926E-3</v>
      </c>
      <c r="F36" s="42">
        <v>5.4888514806317613E-3</v>
      </c>
      <c r="G36" s="42">
        <v>7.0182745161883548E-3</v>
      </c>
      <c r="H36" s="42">
        <v>4.4797482978036155E-3</v>
      </c>
      <c r="I36" s="42">
        <v>7.9984056645392293E-3</v>
      </c>
      <c r="J36" s="42">
        <v>7.0291006114758994E-3</v>
      </c>
      <c r="K36" s="43">
        <v>1.0171464540488794E-2</v>
      </c>
      <c r="M36" s="16" t="str">
        <f t="shared" si="0"/>
        <v>NO</v>
      </c>
      <c r="N36" s="20" t="b">
        <f t="shared" si="1"/>
        <v>1</v>
      </c>
      <c r="U36" s="16" t="str">
        <f t="shared" si="2"/>
        <v>NO</v>
      </c>
      <c r="V36" s="16">
        <f t="shared" si="3"/>
        <v>2.5553765524763926E-3</v>
      </c>
      <c r="W36" s="16">
        <f t="shared" si="4"/>
        <v>1.9243717453272229E-3</v>
      </c>
    </row>
    <row r="37" spans="1:23" x14ac:dyDescent="0.25">
      <c r="A37" s="12" t="s">
        <v>66</v>
      </c>
      <c r="B37" s="44">
        <v>3.3537938803023033E-2</v>
      </c>
      <c r="C37" s="45">
        <v>1.3650182590646901E-2</v>
      </c>
      <c r="D37" s="45">
        <v>7.1280786535321862E-3</v>
      </c>
      <c r="E37" s="45">
        <v>2.1632734789838355E-3</v>
      </c>
      <c r="F37" s="45">
        <v>7.7126357432792357E-3</v>
      </c>
      <c r="G37" s="45">
        <v>6.9702660605625699E-3</v>
      </c>
      <c r="H37" s="45">
        <v>4.5928062817309784E-3</v>
      </c>
      <c r="I37" s="45">
        <v>7.8243207483458983E-3</v>
      </c>
      <c r="J37" s="45">
        <v>5.8711210883203059E-3</v>
      </c>
      <c r="K37" s="46">
        <v>1.0117645358816986E-2</v>
      </c>
      <c r="M37" s="18" t="str">
        <f t="shared" si="0"/>
        <v>NO</v>
      </c>
      <c r="N37" s="17" t="b">
        <f t="shared" si="1"/>
        <v>1</v>
      </c>
      <c r="U37" s="18" t="str">
        <f t="shared" si="2"/>
        <v>NO</v>
      </c>
      <c r="V37" s="18">
        <f t="shared" si="3"/>
        <v>2.1632734789838355E-3</v>
      </c>
      <c r="W37" s="18">
        <f t="shared" si="4"/>
        <v>2.4295328027471429E-3</v>
      </c>
    </row>
    <row r="38" spans="1:23" x14ac:dyDescent="0.25">
      <c r="A38" s="12" t="s">
        <v>66</v>
      </c>
      <c r="B38" s="44">
        <v>2.9432209682374234E-2</v>
      </c>
      <c r="C38" s="45">
        <v>1.372552197514099E-2</v>
      </c>
      <c r="D38" s="45">
        <v>4.1812523911758381E-3</v>
      </c>
      <c r="E38" s="45">
        <v>5.1086763817335262E-4</v>
      </c>
      <c r="F38" s="45">
        <v>6.7772313287192193E-3</v>
      </c>
      <c r="G38" s="45">
        <v>6.2724201768478618E-3</v>
      </c>
      <c r="H38" s="45">
        <v>3.2113768659865856E-3</v>
      </c>
      <c r="I38" s="45">
        <v>8.3565137009483474E-3</v>
      </c>
      <c r="J38" s="45">
        <v>3.9009803331718669E-3</v>
      </c>
      <c r="K38" s="46">
        <v>9.3140736322600039E-3</v>
      </c>
      <c r="M38" s="18" t="str">
        <f t="shared" si="0"/>
        <v>NO</v>
      </c>
      <c r="N38" s="17" t="b">
        <f t="shared" si="1"/>
        <v>1</v>
      </c>
      <c r="U38" s="18" t="str">
        <f t="shared" si="2"/>
        <v>NO</v>
      </c>
      <c r="V38" s="18">
        <f t="shared" si="3"/>
        <v>5.1086763817335262E-4</v>
      </c>
      <c r="W38" s="18">
        <f t="shared" si="4"/>
        <v>2.7005092278132329E-3</v>
      </c>
    </row>
    <row r="39" spans="1:23" x14ac:dyDescent="0.25">
      <c r="A39" s="12" t="s">
        <v>66</v>
      </c>
      <c r="B39" s="44">
        <v>3.0719107634912732E-2</v>
      </c>
      <c r="C39" s="45">
        <v>1.1188525168482911E-2</v>
      </c>
      <c r="D39" s="45">
        <v>9.122866199739274E-3</v>
      </c>
      <c r="E39" s="45">
        <v>3.6026685823972934E-3</v>
      </c>
      <c r="F39" s="45">
        <v>6.6066103462018647E-3</v>
      </c>
      <c r="G39" s="45">
        <v>7.2447652303083664E-3</v>
      </c>
      <c r="H39" s="45">
        <v>5.1333688297738505E-3</v>
      </c>
      <c r="I39" s="45">
        <v>7.0688656778848192E-3</v>
      </c>
      <c r="J39" s="45">
        <v>7.6173702137768322E-3</v>
      </c>
      <c r="K39" s="46">
        <v>1.010941531615857E-2</v>
      </c>
      <c r="M39" s="18" t="str">
        <f t="shared" si="0"/>
        <v>NO</v>
      </c>
      <c r="N39" s="17" t="b">
        <f t="shared" si="1"/>
        <v>1</v>
      </c>
      <c r="U39" s="18" t="str">
        <f t="shared" si="2"/>
        <v>NO</v>
      </c>
      <c r="V39" s="18">
        <f t="shared" si="3"/>
        <v>3.6026685823972934E-3</v>
      </c>
      <c r="W39" s="18">
        <f t="shared" si="4"/>
        <v>1.530700247376557E-3</v>
      </c>
    </row>
    <row r="40" spans="1:23" x14ac:dyDescent="0.25">
      <c r="A40" s="12" t="s">
        <v>66</v>
      </c>
      <c r="B40" s="44">
        <v>3.6364469136711632E-2</v>
      </c>
      <c r="C40" s="45">
        <v>9.0774929298132415E-3</v>
      </c>
      <c r="D40" s="45">
        <v>1.5244184531724585E-2</v>
      </c>
      <c r="E40" s="45">
        <v>9.2739003645120541E-3</v>
      </c>
      <c r="F40" s="45">
        <v>8.6555555357301188E-3</v>
      </c>
      <c r="G40" s="45">
        <v>7.0205096888428433E-3</v>
      </c>
      <c r="H40" s="45">
        <v>7.5349607496089707E-3</v>
      </c>
      <c r="I40" s="45">
        <v>4.3675764139594073E-3</v>
      </c>
      <c r="J40" s="45">
        <v>1.0817767186221426E-2</v>
      </c>
      <c r="K40" s="46">
        <v>9.3873947881460522E-3</v>
      </c>
      <c r="M40" s="18" t="str">
        <f t="shared" si="0"/>
        <v>PAUSE</v>
      </c>
      <c r="N40" s="17" t="b">
        <f t="shared" si="1"/>
        <v>0</v>
      </c>
      <c r="U40" s="18" t="str">
        <f t="shared" si="2"/>
        <v>PAUSE</v>
      </c>
      <c r="V40" s="18">
        <f t="shared" si="3"/>
        <v>4.3675764139594073E-3</v>
      </c>
      <c r="W40" s="18">
        <f t="shared" si="4"/>
        <v>2.652933274883436E-3</v>
      </c>
    </row>
    <row r="41" spans="1:23" x14ac:dyDescent="0.25">
      <c r="A41" s="12" t="s">
        <v>66</v>
      </c>
      <c r="B41" s="44">
        <v>3.1482004044759829E-2</v>
      </c>
      <c r="C41" s="45">
        <v>1.0452426588316077E-2</v>
      </c>
      <c r="D41" s="45">
        <v>7.7794562060489805E-3</v>
      </c>
      <c r="E41" s="45">
        <v>1.4088820264918575E-3</v>
      </c>
      <c r="F41" s="45">
        <v>6.3248293168286082E-3</v>
      </c>
      <c r="G41" s="45">
        <v>5.8001811245929468E-3</v>
      </c>
      <c r="H41" s="45">
        <v>5.2294854321304467E-3</v>
      </c>
      <c r="I41" s="45">
        <v>7.2035197701847201E-3</v>
      </c>
      <c r="J41" s="45">
        <v>6.4647966054663594E-3</v>
      </c>
      <c r="K41" s="46">
        <v>8.8619776664682071E-3</v>
      </c>
      <c r="M41" s="18" t="str">
        <f t="shared" si="0"/>
        <v>NO</v>
      </c>
      <c r="N41" s="17" t="b">
        <f t="shared" si="1"/>
        <v>1</v>
      </c>
      <c r="U41" s="18" t="str">
        <f t="shared" si="2"/>
        <v>NO</v>
      </c>
      <c r="V41" s="18">
        <f t="shared" si="3"/>
        <v>1.4088820264918575E-3</v>
      </c>
      <c r="W41" s="18">
        <f t="shared" si="4"/>
        <v>3.8206034056385892E-3</v>
      </c>
    </row>
    <row r="42" spans="1:23" x14ac:dyDescent="0.25">
      <c r="A42" s="12" t="s">
        <v>66</v>
      </c>
      <c r="B42" s="44">
        <v>3.6205171251444401E-2</v>
      </c>
      <c r="C42" s="45">
        <v>1.2070171224522374E-2</v>
      </c>
      <c r="D42" s="45">
        <v>9.2117932222722937E-3</v>
      </c>
      <c r="E42" s="45">
        <v>3.1467568929172112E-3</v>
      </c>
      <c r="F42" s="45">
        <v>8.6357237996142217E-3</v>
      </c>
      <c r="G42" s="45">
        <v>8.4015907724317284E-3</v>
      </c>
      <c r="H42" s="45">
        <v>4.7670006705870949E-3</v>
      </c>
      <c r="I42" s="45">
        <v>7.5875358978471849E-3</v>
      </c>
      <c r="J42" s="45">
        <v>5.4779309883120179E-3</v>
      </c>
      <c r="K42" s="46">
        <v>1.0077991950438216E-2</v>
      </c>
      <c r="M42" s="18" t="str">
        <f t="shared" si="0"/>
        <v>NO</v>
      </c>
      <c r="N42" s="17" t="b">
        <f t="shared" si="1"/>
        <v>1</v>
      </c>
      <c r="U42" s="18" t="str">
        <f t="shared" si="2"/>
        <v>NO</v>
      </c>
      <c r="V42" s="18">
        <f t="shared" si="3"/>
        <v>3.1467568929172112E-3</v>
      </c>
      <c r="W42" s="18">
        <f t="shared" si="4"/>
        <v>1.6202437776698837E-3</v>
      </c>
    </row>
    <row r="43" spans="1:23" x14ac:dyDescent="0.25">
      <c r="A43" s="12" t="s">
        <v>66</v>
      </c>
      <c r="B43" s="44">
        <v>3.7852604506541904E-2</v>
      </c>
      <c r="C43" s="45">
        <v>1.2858250886851042E-2</v>
      </c>
      <c r="D43" s="45">
        <v>1.0555476336293966E-2</v>
      </c>
      <c r="E43" s="45">
        <v>5.7066685350309222E-3</v>
      </c>
      <c r="F43" s="45">
        <v>9.4932872296546074E-3</v>
      </c>
      <c r="G43" s="45">
        <v>8.8270320610969767E-3</v>
      </c>
      <c r="H43" s="45">
        <v>5.2353120875780383E-3</v>
      </c>
      <c r="I43" s="45">
        <v>7.7002971482970292E-3</v>
      </c>
      <c r="J43" s="45">
        <v>6.9597988218332825E-3</v>
      </c>
      <c r="K43" s="46">
        <v>1.1856671609338457E-2</v>
      </c>
      <c r="M43" s="18" t="str">
        <f t="shared" si="0"/>
        <v>CANCEL</v>
      </c>
      <c r="N43" s="17" t="b">
        <f t="shared" si="1"/>
        <v>0</v>
      </c>
      <c r="U43" s="18" t="str">
        <f t="shared" si="2"/>
        <v>CANCEL</v>
      </c>
      <c r="V43" s="18">
        <f t="shared" si="3"/>
        <v>5.2353120875780383E-3</v>
      </c>
      <c r="W43" s="18">
        <f t="shared" si="4"/>
        <v>4.713564474528838E-4</v>
      </c>
    </row>
    <row r="44" spans="1:23" ht="15.75" thickBot="1" x14ac:dyDescent="0.3">
      <c r="A44" s="12" t="s">
        <v>66</v>
      </c>
      <c r="B44" s="44">
        <v>2.9255015170756175E-2</v>
      </c>
      <c r="C44" s="45">
        <v>7.5923447574950502E-3</v>
      </c>
      <c r="D44" s="45">
        <v>9.4352682432964127E-3</v>
      </c>
      <c r="E44" s="45">
        <v>1.3076567578145515E-3</v>
      </c>
      <c r="F44" s="45">
        <v>4.1342205893633924E-3</v>
      </c>
      <c r="G44" s="45">
        <v>3.8335009636507192E-3</v>
      </c>
      <c r="H44" s="45">
        <v>6.5751275772387256E-3</v>
      </c>
      <c r="I44" s="45">
        <v>5.6433720936846362E-3</v>
      </c>
      <c r="J44" s="45">
        <v>8.4914114073440395E-3</v>
      </c>
      <c r="K44" s="46">
        <v>6.9075925069020053E-3</v>
      </c>
      <c r="M44" s="18" t="str">
        <f t="shared" si="0"/>
        <v>NO</v>
      </c>
      <c r="N44" s="17" t="b">
        <f t="shared" si="1"/>
        <v>1</v>
      </c>
      <c r="U44" s="18" t="str">
        <f t="shared" si="2"/>
        <v>NO</v>
      </c>
      <c r="V44" s="18">
        <f t="shared" si="3"/>
        <v>1.3076567578145515E-3</v>
      </c>
      <c r="W44" s="18">
        <f t="shared" si="4"/>
        <v>2.5258442058361677E-3</v>
      </c>
    </row>
    <row r="45" spans="1:23" ht="15.75" thickBot="1" x14ac:dyDescent="0.3">
      <c r="A45" s="13" t="s">
        <v>66</v>
      </c>
      <c r="B45" s="47">
        <v>3.1114852846815193E-2</v>
      </c>
      <c r="C45" s="48">
        <v>1.8071506896290078E-2</v>
      </c>
      <c r="D45" s="48">
        <v>3.3814558186272894E-3</v>
      </c>
      <c r="E45" s="48">
        <v>1.5121443590931233E-3</v>
      </c>
      <c r="F45" s="48">
        <v>7.518331593877282E-3</v>
      </c>
      <c r="G45" s="48">
        <v>1.086640174001471E-2</v>
      </c>
      <c r="H45" s="48">
        <v>1.7018966128406702E-3</v>
      </c>
      <c r="I45" s="48">
        <v>1.2712788657933502E-2</v>
      </c>
      <c r="J45" s="48">
        <v>3.623581682983398E-3</v>
      </c>
      <c r="K45" s="49">
        <v>1.4638281903056403E-2</v>
      </c>
      <c r="M45" s="19" t="str">
        <f t="shared" si="0"/>
        <v>NO</v>
      </c>
      <c r="N45" s="21" t="b">
        <f t="shared" si="1"/>
        <v>1</v>
      </c>
      <c r="O45" s="30">
        <f>COUNTIF($N36:$N45,TRUE)/(10 - COUNTIF($N36:$N45,"#N/A"))</f>
        <v>0.8</v>
      </c>
      <c r="U45" s="19" t="str">
        <f t="shared" si="2"/>
        <v>NO</v>
      </c>
      <c r="V45" s="19">
        <f t="shared" si="3"/>
        <v>1.5121443590931233E-3</v>
      </c>
      <c r="W45" s="19">
        <f t="shared" si="4"/>
        <v>1.8975225374754691E-4</v>
      </c>
    </row>
    <row r="46" spans="1:23" x14ac:dyDescent="0.25">
      <c r="A46" s="11" t="s">
        <v>67</v>
      </c>
      <c r="B46" s="41">
        <v>3.1152489082296213E-2</v>
      </c>
      <c r="C46" s="42">
        <v>7.4407386044575367E-3</v>
      </c>
      <c r="D46" s="42">
        <v>1.4709266176360206E-2</v>
      </c>
      <c r="E46" s="42">
        <v>7.099341977827139E-3</v>
      </c>
      <c r="F46" s="42">
        <v>2.690503334610881E-3</v>
      </c>
      <c r="G46" s="42">
        <v>2.9648222574383248E-3</v>
      </c>
      <c r="H46" s="42">
        <v>8.7787607058507477E-3</v>
      </c>
      <c r="I46" s="42">
        <v>3.3360456320986626E-3</v>
      </c>
      <c r="J46" s="42">
        <v>1.3356189670717994E-2</v>
      </c>
      <c r="K46" s="43">
        <v>6.4794633114917451E-3</v>
      </c>
      <c r="M46" s="16" t="str">
        <f t="shared" si="0"/>
        <v>START</v>
      </c>
      <c r="N46" s="20" t="b">
        <f t="shared" si="1"/>
        <v>1</v>
      </c>
      <c r="U46" s="16" t="str">
        <f t="shared" si="2"/>
        <v>START</v>
      </c>
      <c r="V46" s="16">
        <f t="shared" si="3"/>
        <v>2.690503334610881E-3</v>
      </c>
      <c r="W46" s="16">
        <f t="shared" si="4"/>
        <v>2.7431892282744376E-4</v>
      </c>
    </row>
    <row r="47" spans="1:23" x14ac:dyDescent="0.25">
      <c r="A47" s="12" t="s">
        <v>67</v>
      </c>
      <c r="B47" s="44">
        <v>3.6136377685541315E-2</v>
      </c>
      <c r="C47" s="45">
        <v>1.2392392999855718E-2</v>
      </c>
      <c r="D47" s="45">
        <v>1.5728231333090377E-2</v>
      </c>
      <c r="E47" s="45">
        <v>9.647159297827352E-3</v>
      </c>
      <c r="F47" s="45">
        <v>5.5515162728913816E-3</v>
      </c>
      <c r="G47" s="45">
        <v>5.6234422331301482E-3</v>
      </c>
      <c r="H47" s="45">
        <v>9.1486207306627852E-3</v>
      </c>
      <c r="I47" s="45">
        <v>5.1659345009838461E-3</v>
      </c>
      <c r="J47" s="45">
        <v>1.3817565406751265E-2</v>
      </c>
      <c r="K47" s="46">
        <v>1.0159388933394794E-2</v>
      </c>
      <c r="M47" s="18" t="str">
        <f t="shared" si="0"/>
        <v>PAUSE</v>
      </c>
      <c r="N47" s="17" t="b">
        <f t="shared" si="1"/>
        <v>0</v>
      </c>
      <c r="U47" s="18" t="str">
        <f t="shared" si="2"/>
        <v>PAUSE</v>
      </c>
      <c r="V47" s="18">
        <f t="shared" si="3"/>
        <v>5.1659345009838461E-3</v>
      </c>
      <c r="W47" s="18">
        <f t="shared" si="4"/>
        <v>3.8558177190753558E-4</v>
      </c>
    </row>
    <row r="48" spans="1:23" x14ac:dyDescent="0.25">
      <c r="A48" s="12" t="s">
        <v>67</v>
      </c>
      <c r="B48" s="44">
        <v>3.1952151295194409E-2</v>
      </c>
      <c r="C48" s="45">
        <v>1.1077040834221877E-2</v>
      </c>
      <c r="D48" s="45">
        <v>1.6097095986016715E-2</v>
      </c>
      <c r="E48" s="45">
        <v>1.0369170000059574E-2</v>
      </c>
      <c r="F48" s="45">
        <v>4.2848750208709296E-3</v>
      </c>
      <c r="G48" s="45">
        <v>4.6850175909897325E-3</v>
      </c>
      <c r="H48" s="45">
        <v>9.6548527112495178E-3</v>
      </c>
      <c r="I48" s="45">
        <v>5.1053252704565876E-3</v>
      </c>
      <c r="J48" s="45">
        <v>1.5144810082774353E-2</v>
      </c>
      <c r="K48" s="46">
        <v>9.528385008264733E-3</v>
      </c>
      <c r="M48" s="18" t="str">
        <f t="shared" si="0"/>
        <v>START</v>
      </c>
      <c r="N48" s="17" t="b">
        <f t="shared" si="1"/>
        <v>1</v>
      </c>
      <c r="U48" s="18" t="str">
        <f t="shared" si="2"/>
        <v>START</v>
      </c>
      <c r="V48" s="18">
        <f t="shared" si="3"/>
        <v>4.2848750208709296E-3</v>
      </c>
      <c r="W48" s="18">
        <f t="shared" si="4"/>
        <v>4.0014257011880289E-4</v>
      </c>
    </row>
    <row r="49" spans="1:23" x14ac:dyDescent="0.25">
      <c r="A49" s="12" t="s">
        <v>67</v>
      </c>
      <c r="B49" s="44">
        <v>3.439833174607277E-2</v>
      </c>
      <c r="C49" s="45">
        <v>1.3152984496991846E-2</v>
      </c>
      <c r="D49" s="45">
        <v>1.5036101883995699E-2</v>
      </c>
      <c r="E49" s="45">
        <v>1.0345895939574079E-2</v>
      </c>
      <c r="F49" s="45">
        <v>5.759722868526709E-3</v>
      </c>
      <c r="G49" s="45">
        <v>7.1606562451826802E-3</v>
      </c>
      <c r="H49" s="45">
        <v>8.0093036694576566E-3</v>
      </c>
      <c r="I49" s="45">
        <v>6.4152528208207072E-3</v>
      </c>
      <c r="J49" s="45">
        <v>1.3111830825807131E-2</v>
      </c>
      <c r="K49" s="46">
        <v>1.0797968605776111E-2</v>
      </c>
      <c r="M49" s="18" t="str">
        <f t="shared" si="0"/>
        <v>START</v>
      </c>
      <c r="N49" s="17" t="b">
        <f t="shared" si="1"/>
        <v>1</v>
      </c>
      <c r="U49" s="18" t="str">
        <f t="shared" si="2"/>
        <v>START</v>
      </c>
      <c r="V49" s="18">
        <f t="shared" si="3"/>
        <v>5.759722868526709E-3</v>
      </c>
      <c r="W49" s="18">
        <f t="shared" si="4"/>
        <v>6.5552995229399818E-4</v>
      </c>
    </row>
    <row r="50" spans="1:23" x14ac:dyDescent="0.25">
      <c r="A50" s="12" t="s">
        <v>67</v>
      </c>
      <c r="B50" s="44">
        <v>4.4108780373812481E-2</v>
      </c>
      <c r="C50" s="45">
        <v>1.5974090066269209E-2</v>
      </c>
      <c r="D50" s="45">
        <v>1.8591213984455419E-2</v>
      </c>
      <c r="E50" s="45">
        <v>1.2796491714206068E-2</v>
      </c>
      <c r="F50" s="45">
        <v>9.6619321718541748E-3</v>
      </c>
      <c r="G50" s="45">
        <v>8.7028810574460401E-3</v>
      </c>
      <c r="H50" s="45">
        <v>9.7382316205647038E-3</v>
      </c>
      <c r="I50" s="45">
        <v>4.632624873147027E-3</v>
      </c>
      <c r="J50" s="45">
        <v>1.4839154047084309E-2</v>
      </c>
      <c r="K50" s="46">
        <v>1.0962209195826198E-2</v>
      </c>
      <c r="M50" s="18" t="str">
        <f t="shared" si="0"/>
        <v>PAUSE</v>
      </c>
      <c r="N50" s="17" t="b">
        <f t="shared" si="1"/>
        <v>0</v>
      </c>
      <c r="U50" s="18" t="str">
        <f t="shared" si="2"/>
        <v>PAUSE</v>
      </c>
      <c r="V50" s="18">
        <f t="shared" si="3"/>
        <v>4.632624873147027E-3</v>
      </c>
      <c r="W50" s="18">
        <f t="shared" si="4"/>
        <v>4.0702561842990131E-3</v>
      </c>
    </row>
    <row r="51" spans="1:23" x14ac:dyDescent="0.25">
      <c r="A51" s="12" t="s">
        <v>67</v>
      </c>
      <c r="B51" s="44">
        <v>3.917987346258088E-2</v>
      </c>
      <c r="C51" s="45">
        <v>1.7080336888586303E-2</v>
      </c>
      <c r="D51" s="45">
        <v>1.5095194837022312E-2</v>
      </c>
      <c r="E51" s="45">
        <v>1.2763031354874287E-2</v>
      </c>
      <c r="F51" s="45">
        <v>7.0894948926971636E-3</v>
      </c>
      <c r="G51" s="45">
        <v>9.4791136540512064E-3</v>
      </c>
      <c r="H51" s="45">
        <v>6.8313901471782042E-3</v>
      </c>
      <c r="I51" s="45">
        <v>7.6013453158674475E-3</v>
      </c>
      <c r="J51" s="45">
        <v>1.2373123432105544E-2</v>
      </c>
      <c r="K51" s="46">
        <v>1.4807920638917865E-2</v>
      </c>
      <c r="M51" s="18" t="str">
        <f t="shared" si="0"/>
        <v>CANCEL</v>
      </c>
      <c r="N51" s="17" t="b">
        <f t="shared" si="1"/>
        <v>0</v>
      </c>
      <c r="U51" s="18" t="str">
        <f t="shared" si="2"/>
        <v>CANCEL</v>
      </c>
      <c r="V51" s="18">
        <f t="shared" si="3"/>
        <v>6.8313901471782042E-3</v>
      </c>
      <c r="W51" s="18">
        <f t="shared" si="4"/>
        <v>2.5810474551895939E-4</v>
      </c>
    </row>
    <row r="52" spans="1:23" x14ac:dyDescent="0.25">
      <c r="A52" s="12" t="s">
        <v>67</v>
      </c>
      <c r="B52" s="44">
        <v>3.438715303246688E-2</v>
      </c>
      <c r="C52" s="45">
        <v>9.8901242003499069E-3</v>
      </c>
      <c r="D52" s="45">
        <v>1.6975718057527463E-2</v>
      </c>
      <c r="E52" s="45">
        <v>1.0802619123847307E-2</v>
      </c>
      <c r="F52" s="45">
        <v>4.4085927597033951E-3</v>
      </c>
      <c r="G52" s="45">
        <v>4.2610013964751482E-3</v>
      </c>
      <c r="H52" s="45">
        <v>9.5175854039126779E-3</v>
      </c>
      <c r="I52" s="45">
        <v>4.010961143452901E-3</v>
      </c>
      <c r="J52" s="45">
        <v>1.4631027480151619E-2</v>
      </c>
      <c r="K52" s="46">
        <v>8.5588572882412221E-3</v>
      </c>
      <c r="M52" s="18" t="str">
        <f t="shared" si="0"/>
        <v>PAUSE</v>
      </c>
      <c r="N52" s="17" t="b">
        <f t="shared" si="1"/>
        <v>0</v>
      </c>
      <c r="U52" s="18" t="str">
        <f t="shared" si="2"/>
        <v>PAUSE</v>
      </c>
      <c r="V52" s="18">
        <f t="shared" si="3"/>
        <v>4.010961143452901E-3</v>
      </c>
      <c r="W52" s="18">
        <f t="shared" si="4"/>
        <v>2.5004025302224724E-4</v>
      </c>
    </row>
    <row r="53" spans="1:23" x14ac:dyDescent="0.25">
      <c r="A53" s="12" t="s">
        <v>67</v>
      </c>
      <c r="B53" s="44">
        <v>3.7627961692191118E-2</v>
      </c>
      <c r="C53" s="45">
        <v>1.5156517561891885E-2</v>
      </c>
      <c r="D53" s="45">
        <v>1.4563359455853781E-2</v>
      </c>
      <c r="E53" s="45">
        <v>1.1818559796371557E-2</v>
      </c>
      <c r="F53" s="45">
        <v>8.3391011962718458E-3</v>
      </c>
      <c r="G53" s="45">
        <v>9.4361516730259373E-3</v>
      </c>
      <c r="H53" s="45">
        <v>6.7729771237623974E-3</v>
      </c>
      <c r="I53" s="45">
        <v>7.253378450055064E-3</v>
      </c>
      <c r="J53" s="45">
        <v>1.146553961086854E-2</v>
      </c>
      <c r="K53" s="46">
        <v>1.3411184473563714E-2</v>
      </c>
      <c r="M53" s="18" t="str">
        <f t="shared" si="0"/>
        <v>CANCEL</v>
      </c>
      <c r="N53" s="17" t="b">
        <f t="shared" si="1"/>
        <v>0</v>
      </c>
      <c r="U53" s="18" t="str">
        <f t="shared" si="2"/>
        <v>CANCEL</v>
      </c>
      <c r="V53" s="18">
        <f t="shared" si="3"/>
        <v>6.7729771237623974E-3</v>
      </c>
      <c r="W53" s="18">
        <f t="shared" si="4"/>
        <v>4.8040132629266659E-4</v>
      </c>
    </row>
    <row r="54" spans="1:23" ht="15.75" thickBot="1" x14ac:dyDescent="0.3">
      <c r="A54" s="12" t="s">
        <v>67</v>
      </c>
      <c r="B54" s="44">
        <v>4.1823538907224483E-2</v>
      </c>
      <c r="C54" s="45">
        <v>1.5863710724968071E-2</v>
      </c>
      <c r="D54" s="45">
        <v>1.6181794961932325E-2</v>
      </c>
      <c r="E54" s="45">
        <v>1.2973532799469637E-2</v>
      </c>
      <c r="F54" s="45">
        <v>9.4734795155183796E-3</v>
      </c>
      <c r="G54" s="45">
        <v>1.0479925493727234E-2</v>
      </c>
      <c r="H54" s="45">
        <v>7.4147207687521605E-3</v>
      </c>
      <c r="I54" s="45">
        <v>7.1326548947061898E-3</v>
      </c>
      <c r="J54" s="45">
        <v>1.284617799446151E-2</v>
      </c>
      <c r="K54" s="46">
        <v>1.4054357664292267E-2</v>
      </c>
      <c r="M54" s="18" t="str">
        <f t="shared" si="0"/>
        <v>PAUSE</v>
      </c>
      <c r="N54" s="17" t="b">
        <f t="shared" si="1"/>
        <v>0</v>
      </c>
      <c r="U54" s="18" t="str">
        <f t="shared" si="2"/>
        <v>PAUSE</v>
      </c>
      <c r="V54" s="18">
        <f t="shared" si="3"/>
        <v>7.1326548947061898E-3</v>
      </c>
      <c r="W54" s="18">
        <f t="shared" si="4"/>
        <v>2.8206587404597076E-4</v>
      </c>
    </row>
    <row r="55" spans="1:23" ht="15.75" thickBot="1" x14ac:dyDescent="0.3">
      <c r="A55" s="13" t="s">
        <v>67</v>
      </c>
      <c r="B55" s="47">
        <v>3.5887245459485947E-2</v>
      </c>
      <c r="C55" s="48">
        <v>1.6564007039242427E-2</v>
      </c>
      <c r="D55" s="48">
        <v>1.6565137541738485E-2</v>
      </c>
      <c r="E55" s="48">
        <v>1.312608820905717E-2</v>
      </c>
      <c r="F55" s="48">
        <v>8.4900305129243635E-3</v>
      </c>
      <c r="G55" s="48">
        <v>9.1387070582177998E-3</v>
      </c>
      <c r="H55" s="48">
        <v>9.1253895901643976E-3</v>
      </c>
      <c r="I55" s="48">
        <v>7.2096994299474344E-3</v>
      </c>
      <c r="J55" s="48">
        <v>1.4790950551304197E-2</v>
      </c>
      <c r="K55" s="49">
        <v>1.3310025494606751E-2</v>
      </c>
      <c r="M55" s="19" t="str">
        <f t="shared" si="0"/>
        <v>PAUSE</v>
      </c>
      <c r="N55" s="21" t="b">
        <f t="shared" si="1"/>
        <v>0</v>
      </c>
      <c r="O55" s="30">
        <f>COUNTIF($N46:$N55,TRUE)/(10 - COUNTIF($N46:$N55,"#N/A"))</f>
        <v>0.3</v>
      </c>
      <c r="U55" s="19" t="str">
        <f t="shared" si="2"/>
        <v>PAUSE</v>
      </c>
      <c r="V55" s="19">
        <f t="shared" si="3"/>
        <v>7.2096994299474344E-3</v>
      </c>
      <c r="W55" s="19">
        <f t="shared" si="4"/>
        <v>1.2803310829769292E-3</v>
      </c>
    </row>
    <row r="56" spans="1:23" x14ac:dyDescent="0.25">
      <c r="A56" s="11" t="s">
        <v>68</v>
      </c>
      <c r="B56" s="41">
        <v>3.0631565920447992E-2</v>
      </c>
      <c r="C56" s="42">
        <v>6.0681159839664489E-3</v>
      </c>
      <c r="D56" s="42">
        <v>1.6250956656225023E-2</v>
      </c>
      <c r="E56" s="42">
        <v>7.9426433935483789E-3</v>
      </c>
      <c r="F56" s="42">
        <v>5.6020485644707445E-3</v>
      </c>
      <c r="G56" s="42">
        <v>7.1767337725728297E-4</v>
      </c>
      <c r="H56" s="42">
        <v>1.1274218607135299E-2</v>
      </c>
      <c r="I56" s="42">
        <v>4.4925382950816543E-4</v>
      </c>
      <c r="J56" s="42">
        <v>1.6602127320541858E-2</v>
      </c>
      <c r="K56" s="43">
        <v>4.7014766005593241E-3</v>
      </c>
      <c r="M56" s="16" t="str">
        <f t="shared" si="0"/>
        <v>PAUSE</v>
      </c>
      <c r="N56" s="20" t="b">
        <f t="shared" si="1"/>
        <v>0</v>
      </c>
      <c r="U56" s="16" t="str">
        <f t="shared" si="2"/>
        <v>PAUSE</v>
      </c>
      <c r="V56" s="16">
        <f t="shared" si="3"/>
        <v>4.4925382950816543E-4</v>
      </c>
      <c r="W56" s="16">
        <f t="shared" si="4"/>
        <v>2.6841954774911754E-4</v>
      </c>
    </row>
    <row r="57" spans="1:23" x14ac:dyDescent="0.25">
      <c r="A57" s="12" t="s">
        <v>68</v>
      </c>
      <c r="B57" s="44">
        <v>3.531784050148002E-2</v>
      </c>
      <c r="C57" s="45">
        <v>1.3627301096701572E-2</v>
      </c>
      <c r="D57" s="45">
        <v>1.8116715813258463E-2</v>
      </c>
      <c r="E57" s="45">
        <v>1.236987699673108E-2</v>
      </c>
      <c r="F57" s="45">
        <v>6.328952158008997E-3</v>
      </c>
      <c r="G57" s="45">
        <v>5.1574070784808756E-3</v>
      </c>
      <c r="H57" s="45">
        <v>1.0478105249934755E-2</v>
      </c>
      <c r="I57" s="45">
        <v>3.1683791827790842E-3</v>
      </c>
      <c r="J57" s="45">
        <v>1.6764097070529917E-2</v>
      </c>
      <c r="K57" s="46">
        <v>9.5540179646333E-3</v>
      </c>
      <c r="M57" s="18" t="str">
        <f t="shared" si="0"/>
        <v>PAUSE</v>
      </c>
      <c r="N57" s="17" t="b">
        <f t="shared" si="1"/>
        <v>0</v>
      </c>
      <c r="U57" s="18" t="str">
        <f t="shared" si="2"/>
        <v>PAUSE</v>
      </c>
      <c r="V57" s="18">
        <f t="shared" si="3"/>
        <v>3.1683791827790842E-3</v>
      </c>
      <c r="W57" s="18">
        <f t="shared" si="4"/>
        <v>1.9890278957017914E-3</v>
      </c>
    </row>
    <row r="58" spans="1:23" x14ac:dyDescent="0.25">
      <c r="A58" s="12" t="s">
        <v>68</v>
      </c>
      <c r="B58" s="44">
        <v>3.3516015355872696E-2</v>
      </c>
      <c r="C58" s="45">
        <v>1.6980318002974365E-2</v>
      </c>
      <c r="D58" s="45">
        <v>1.9618124423176394E-2</v>
      </c>
      <c r="E58" s="45">
        <v>1.5963519487546634E-2</v>
      </c>
      <c r="F58" s="45">
        <v>5.9179204895748192E-3</v>
      </c>
      <c r="G58" s="45">
        <v>7.0872580691395083E-3</v>
      </c>
      <c r="H58" s="45">
        <v>1.1177697688241952E-2</v>
      </c>
      <c r="I58" s="45">
        <v>6.5718966624860545E-3</v>
      </c>
      <c r="J58" s="45">
        <v>1.9050657641980669E-2</v>
      </c>
      <c r="K58" s="46">
        <v>1.2662798484418009E-2</v>
      </c>
      <c r="M58" s="18" t="str">
        <f t="shared" si="0"/>
        <v>START</v>
      </c>
      <c r="N58" s="17" t="b">
        <f t="shared" si="1"/>
        <v>0</v>
      </c>
      <c r="U58" s="18" t="str">
        <f t="shared" si="2"/>
        <v>START</v>
      </c>
      <c r="V58" s="18">
        <f t="shared" si="3"/>
        <v>5.9179204895748192E-3</v>
      </c>
      <c r="W58" s="18">
        <f t="shared" si="4"/>
        <v>6.5397617291123537E-4</v>
      </c>
    </row>
    <row r="59" spans="1:23" x14ac:dyDescent="0.25">
      <c r="A59" s="12" t="s">
        <v>68</v>
      </c>
      <c r="B59" s="44">
        <v>3.3333800766188283E-2</v>
      </c>
      <c r="C59" s="45">
        <v>1.5787221486713018E-2</v>
      </c>
      <c r="D59" s="45">
        <v>1.797948898955163E-2</v>
      </c>
      <c r="E59" s="45">
        <v>1.3035324078836371E-2</v>
      </c>
      <c r="F59" s="45">
        <v>4.7709851602120643E-3</v>
      </c>
      <c r="G59" s="45">
        <v>5.3978215511570424E-3</v>
      </c>
      <c r="H59" s="45">
        <v>1.0997922036164606E-2</v>
      </c>
      <c r="I59" s="45">
        <v>5.6488947499521774E-3</v>
      </c>
      <c r="J59" s="45">
        <v>1.8213231809551558E-2</v>
      </c>
      <c r="K59" s="46">
        <v>1.0654513715516255E-2</v>
      </c>
      <c r="M59" s="18" t="str">
        <f t="shared" si="0"/>
        <v>START</v>
      </c>
      <c r="N59" s="17" t="b">
        <f t="shared" si="1"/>
        <v>0</v>
      </c>
      <c r="U59" s="18" t="str">
        <f t="shared" si="2"/>
        <v>START</v>
      </c>
      <c r="V59" s="18">
        <f t="shared" si="3"/>
        <v>4.7709851602120643E-3</v>
      </c>
      <c r="W59" s="18">
        <f t="shared" si="4"/>
        <v>6.2683639094497819E-4</v>
      </c>
    </row>
    <row r="60" spans="1:23" x14ac:dyDescent="0.25">
      <c r="A60" s="12" t="s">
        <v>68</v>
      </c>
      <c r="B60" s="44">
        <v>4.2190618617490322E-2</v>
      </c>
      <c r="C60" s="45">
        <v>2.0100249155033844E-2</v>
      </c>
      <c r="D60" s="45">
        <v>1.8442869738511565E-2</v>
      </c>
      <c r="E60" s="45">
        <v>1.5453328616370186E-2</v>
      </c>
      <c r="F60" s="45">
        <v>9.2097828549694595E-3</v>
      </c>
      <c r="G60" s="45">
        <v>9.9228242576130856E-3</v>
      </c>
      <c r="H60" s="45">
        <v>1.0256446446353746E-2</v>
      </c>
      <c r="I60" s="45">
        <v>8.6149400404066691E-3</v>
      </c>
      <c r="J60" s="45">
        <v>1.6128307467696338E-2</v>
      </c>
      <c r="K60" s="46">
        <v>1.5415481552841157E-2</v>
      </c>
      <c r="M60" s="18" t="str">
        <f t="shared" si="0"/>
        <v>PAUSE</v>
      </c>
      <c r="N60" s="17" t="b">
        <f t="shared" si="1"/>
        <v>0</v>
      </c>
      <c r="U60" s="18" t="str">
        <f t="shared" si="2"/>
        <v>PAUSE</v>
      </c>
      <c r="V60" s="18">
        <f t="shared" si="3"/>
        <v>8.6149400404066691E-3</v>
      </c>
      <c r="W60" s="18">
        <f t="shared" si="4"/>
        <v>5.9484281456279042E-4</v>
      </c>
    </row>
    <row r="61" spans="1:23" x14ac:dyDescent="0.25">
      <c r="A61" s="12" t="s">
        <v>68</v>
      </c>
      <c r="B61" s="44">
        <v>3.7259141962926255E-2</v>
      </c>
      <c r="C61" s="45">
        <v>1.218374411601238E-2</v>
      </c>
      <c r="D61" s="45">
        <v>1.6449068215124627E-2</v>
      </c>
      <c r="E61" s="45">
        <v>1.0586209396804772E-2</v>
      </c>
      <c r="F61" s="45">
        <v>7.068293272348627E-3</v>
      </c>
      <c r="G61" s="45">
        <v>5.6555464904467041E-3</v>
      </c>
      <c r="H61" s="45">
        <v>8.9188413120220474E-3</v>
      </c>
      <c r="I61" s="45">
        <v>3.4294686465978974E-3</v>
      </c>
      <c r="J61" s="45">
        <v>1.3501364905883415E-2</v>
      </c>
      <c r="K61" s="46">
        <v>8.8012850230608248E-3</v>
      </c>
      <c r="M61" s="18" t="str">
        <f t="shared" si="0"/>
        <v>PAUSE</v>
      </c>
      <c r="N61" s="17" t="b">
        <f t="shared" si="1"/>
        <v>0</v>
      </c>
      <c r="U61" s="18" t="str">
        <f t="shared" si="2"/>
        <v>PAUSE</v>
      </c>
      <c r="V61" s="18">
        <f t="shared" si="3"/>
        <v>3.4294686465978974E-3</v>
      </c>
      <c r="W61" s="18">
        <f t="shared" si="4"/>
        <v>2.2260778438488067E-3</v>
      </c>
    </row>
    <row r="62" spans="1:23" x14ac:dyDescent="0.25">
      <c r="A62" s="12" t="s">
        <v>68</v>
      </c>
      <c r="B62" s="44">
        <v>3.2002417871279755E-2</v>
      </c>
      <c r="C62" s="45">
        <v>9.3564517891048284E-3</v>
      </c>
      <c r="D62" s="45">
        <v>1.9194231927299247E-2</v>
      </c>
      <c r="E62" s="45">
        <v>1.1510681265876316E-2</v>
      </c>
      <c r="F62" s="45">
        <v>3.8276413636433217E-3</v>
      </c>
      <c r="G62" s="45">
        <v>7.0051013611326096E-4</v>
      </c>
      <c r="H62" s="45">
        <v>1.2594115484506693E-2</v>
      </c>
      <c r="I62" s="45">
        <v>8.1707173506552835E-4</v>
      </c>
      <c r="J62" s="45">
        <v>1.9112850482097602E-2</v>
      </c>
      <c r="K62" s="46">
        <v>6.0438145459173181E-3</v>
      </c>
      <c r="M62" s="18" t="str">
        <f t="shared" si="0"/>
        <v>STOP</v>
      </c>
      <c r="N62" s="17" t="b">
        <f t="shared" si="1"/>
        <v>1</v>
      </c>
      <c r="U62" s="18" t="str">
        <f t="shared" si="2"/>
        <v>STOP</v>
      </c>
      <c r="V62" s="18">
        <f t="shared" si="3"/>
        <v>7.0051013611326096E-4</v>
      </c>
      <c r="W62" s="18">
        <f t="shared" si="4"/>
        <v>1.1656159895226739E-4</v>
      </c>
    </row>
    <row r="63" spans="1:23" x14ac:dyDescent="0.25">
      <c r="A63" s="12" t="s">
        <v>68</v>
      </c>
      <c r="B63" s="44">
        <v>3.1405221322133609E-2</v>
      </c>
      <c r="C63" s="45">
        <v>8.7624836676448159E-3</v>
      </c>
      <c r="D63" s="45">
        <v>1.6199827244325348E-2</v>
      </c>
      <c r="E63" s="45">
        <v>7.5335167581338704E-3</v>
      </c>
      <c r="F63" s="45">
        <v>3.6665562400534576E-3</v>
      </c>
      <c r="G63" s="45">
        <v>1.0387609690771793E-3</v>
      </c>
      <c r="H63" s="45">
        <v>1.2120495687309576E-2</v>
      </c>
      <c r="I63" s="45">
        <v>4.826430198435535E-4</v>
      </c>
      <c r="J63" s="45">
        <v>1.7278734231282924E-2</v>
      </c>
      <c r="K63" s="46">
        <v>4.5977369400330356E-3</v>
      </c>
      <c r="M63" s="18" t="str">
        <f t="shared" si="0"/>
        <v>PAUSE</v>
      </c>
      <c r="N63" s="17" t="b">
        <f t="shared" si="1"/>
        <v>0</v>
      </c>
      <c r="U63" s="18" t="str">
        <f t="shared" si="2"/>
        <v>PAUSE</v>
      </c>
      <c r="V63" s="18">
        <f t="shared" si="3"/>
        <v>4.826430198435535E-4</v>
      </c>
      <c r="W63" s="18">
        <f t="shared" si="4"/>
        <v>5.561179492336258E-4</v>
      </c>
    </row>
    <row r="64" spans="1:23" ht="15.75" thickBot="1" x14ac:dyDescent="0.3">
      <c r="A64" s="12" t="s">
        <v>68</v>
      </c>
      <c r="B64" s="44">
        <v>3.9434202065220234E-2</v>
      </c>
      <c r="C64" s="45">
        <v>1.1726603714568597E-2</v>
      </c>
      <c r="D64" s="45">
        <v>1.9060527938011107E-2</v>
      </c>
      <c r="E64" s="45">
        <v>1.2359452648016493E-2</v>
      </c>
      <c r="F64" s="45">
        <v>8.1354572803345182E-3</v>
      </c>
      <c r="G64" s="45">
        <v>6.7978045448818655E-3</v>
      </c>
      <c r="H64" s="45">
        <v>1.0550339671831525E-2</v>
      </c>
      <c r="I64" s="45">
        <v>4.0726297922522728E-3</v>
      </c>
      <c r="J64" s="45">
        <v>1.5355741351279E-2</v>
      </c>
      <c r="K64" s="46">
        <v>8.988296677611857E-3</v>
      </c>
      <c r="M64" s="18" t="str">
        <f t="shared" si="0"/>
        <v>PAUSE</v>
      </c>
      <c r="N64" s="17" t="b">
        <f t="shared" si="1"/>
        <v>0</v>
      </c>
      <c r="U64" s="18" t="str">
        <f t="shared" si="2"/>
        <v>PAUSE</v>
      </c>
      <c r="V64" s="18">
        <f t="shared" si="3"/>
        <v>4.0726297922522728E-3</v>
      </c>
      <c r="W64" s="18">
        <f t="shared" si="4"/>
        <v>2.7251747526295927E-3</v>
      </c>
    </row>
    <row r="65" spans="1:23" ht="15.75" thickBot="1" x14ac:dyDescent="0.3">
      <c r="A65" s="13" t="s">
        <v>68</v>
      </c>
      <c r="B65" s="47">
        <v>3.1541287810058535E-2</v>
      </c>
      <c r="C65" s="48">
        <v>9.4670140636068604E-3</v>
      </c>
      <c r="D65" s="48">
        <v>1.8323793671730784E-2</v>
      </c>
      <c r="E65" s="48">
        <v>1.1743016044596325E-2</v>
      </c>
      <c r="F65" s="48">
        <v>5.7124288491889391E-3</v>
      </c>
      <c r="G65" s="48">
        <v>3.8188760443931121E-3</v>
      </c>
      <c r="H65" s="48">
        <v>1.0877829416347271E-2</v>
      </c>
      <c r="I65" s="48">
        <v>2.3171944073276576E-3</v>
      </c>
      <c r="J65" s="48">
        <v>1.6813142023922957E-2</v>
      </c>
      <c r="K65" s="49">
        <v>7.2361905626262771E-3</v>
      </c>
      <c r="M65" s="19" t="str">
        <f t="shared" si="0"/>
        <v>PAUSE</v>
      </c>
      <c r="N65" s="21" t="b">
        <f t="shared" si="1"/>
        <v>0</v>
      </c>
      <c r="O65" s="30">
        <f>COUNTIF($N56:$N65,TRUE)/(10 - COUNTIF($N56:$N65,"#N/A"))</f>
        <v>0.1</v>
      </c>
      <c r="U65" s="19" t="str">
        <f t="shared" si="2"/>
        <v>PAUSE</v>
      </c>
      <c r="V65" s="19">
        <f t="shared" si="3"/>
        <v>2.3171944073276576E-3</v>
      </c>
      <c r="W65" s="19">
        <f t="shared" si="4"/>
        <v>1.5016816370654546E-3</v>
      </c>
    </row>
    <row r="66" spans="1:23" x14ac:dyDescent="0.25">
      <c r="A66" s="11" t="s">
        <v>69</v>
      </c>
      <c r="B66" s="41">
        <v>3.1657372292667643E-2</v>
      </c>
      <c r="C66" s="42">
        <v>1.7274186033679931E-2</v>
      </c>
      <c r="D66" s="42">
        <v>6.3778225580508954E-3</v>
      </c>
      <c r="E66" s="42">
        <v>8.0230308279940037E-3</v>
      </c>
      <c r="F66" s="42">
        <v>1.0225173751345757E-2</v>
      </c>
      <c r="G66" s="42">
        <v>1.1864100249851531E-2</v>
      </c>
      <c r="H66" s="42">
        <v>8.4495862694889973E-4</v>
      </c>
      <c r="I66" s="42">
        <v>9.5416872287531346E-3</v>
      </c>
      <c r="J66" s="42">
        <v>4.5434824218952893E-3</v>
      </c>
      <c r="K66" s="43">
        <v>1.4803729552916662E-2</v>
      </c>
      <c r="M66" s="16" t="str">
        <f t="shared" si="0"/>
        <v>CANCEL</v>
      </c>
      <c r="N66" s="20" t="b">
        <f t="shared" si="1"/>
        <v>1</v>
      </c>
      <c r="U66" s="16" t="str">
        <f t="shared" si="2"/>
        <v>CANCEL</v>
      </c>
      <c r="V66" s="16">
        <f t="shared" si="3"/>
        <v>8.4495862694889973E-4</v>
      </c>
      <c r="W66" s="16">
        <f t="shared" si="4"/>
        <v>3.6985237949463895E-3</v>
      </c>
    </row>
    <row r="67" spans="1:23" x14ac:dyDescent="0.25">
      <c r="A67" s="12" t="s">
        <v>69</v>
      </c>
      <c r="B67" s="44">
        <v>3.7437936324777467E-2</v>
      </c>
      <c r="C67" s="45">
        <v>2.7330310975765135E-2</v>
      </c>
      <c r="D67" s="45">
        <v>6.8559540576670353E-3</v>
      </c>
      <c r="E67" s="45">
        <v>1.2591166332386631E-2</v>
      </c>
      <c r="F67" s="45">
        <v>1.3655286960991471E-2</v>
      </c>
      <c r="G67" s="45">
        <v>1.8090159554813752E-2</v>
      </c>
      <c r="H67" s="45">
        <v>7.1446965029011052E-4</v>
      </c>
      <c r="I67" s="45">
        <v>1.4120964350913557E-2</v>
      </c>
      <c r="J67" s="45">
        <v>3.7527216789885898E-3</v>
      </c>
      <c r="K67" s="46">
        <v>2.1742307050670713E-2</v>
      </c>
      <c r="M67" s="18" t="str">
        <f t="shared" si="0"/>
        <v>CANCEL</v>
      </c>
      <c r="N67" s="17" t="b">
        <f t="shared" si="1"/>
        <v>1</v>
      </c>
      <c r="U67" s="18" t="str">
        <f t="shared" si="2"/>
        <v>CANCEL</v>
      </c>
      <c r="V67" s="18">
        <f t="shared" si="3"/>
        <v>7.1446965029011052E-4</v>
      </c>
      <c r="W67" s="18">
        <f t="shared" si="4"/>
        <v>3.0382520286984793E-3</v>
      </c>
    </row>
    <row r="68" spans="1:23" x14ac:dyDescent="0.25">
      <c r="A68" s="12" t="s">
        <v>69</v>
      </c>
      <c r="B68" s="44">
        <v>3.6347712074060241E-2</v>
      </c>
      <c r="C68" s="45">
        <v>2.2190317583003119E-2</v>
      </c>
      <c r="D68" s="45">
        <v>1.0080428152439556E-2</v>
      </c>
      <c r="E68" s="45">
        <v>1.0255259246412173E-2</v>
      </c>
      <c r="F68" s="45">
        <v>1.2116647538094079E-2</v>
      </c>
      <c r="G68" s="45">
        <v>1.4141034388687322E-2</v>
      </c>
      <c r="H68" s="45">
        <v>3.3213852276640253E-3</v>
      </c>
      <c r="I68" s="45">
        <v>1.113623943081518E-2</v>
      </c>
      <c r="J68" s="45">
        <v>6.5867667538690418E-3</v>
      </c>
      <c r="K68" s="46">
        <v>1.6243262296342903E-2</v>
      </c>
      <c r="M68" s="18" t="str">
        <f t="shared" si="0"/>
        <v>CANCEL</v>
      </c>
      <c r="N68" s="17" t="b">
        <f t="shared" si="1"/>
        <v>1</v>
      </c>
      <c r="U68" s="18" t="str">
        <f t="shared" si="2"/>
        <v>CANCEL</v>
      </c>
      <c r="V68" s="18">
        <f t="shared" si="3"/>
        <v>3.3213852276640253E-3</v>
      </c>
      <c r="W68" s="18">
        <f t="shared" si="4"/>
        <v>3.2653815262050166E-3</v>
      </c>
    </row>
    <row r="69" spans="1:23" x14ac:dyDescent="0.25">
      <c r="A69" s="12" t="s">
        <v>69</v>
      </c>
      <c r="B69" s="44">
        <v>3.6917771274039134E-2</v>
      </c>
      <c r="C69" s="45">
        <v>2.5512855770795623E-2</v>
      </c>
      <c r="D69" s="45">
        <v>4.9368432830303802E-3</v>
      </c>
      <c r="E69" s="45">
        <v>1.0370678099294987E-2</v>
      </c>
      <c r="F69" s="45">
        <v>1.3188086779463089E-2</v>
      </c>
      <c r="G69" s="45">
        <v>1.7413319874097347E-2</v>
      </c>
      <c r="H69" s="45">
        <v>2.134124168581171E-3</v>
      </c>
      <c r="I69" s="45">
        <v>1.3659438608603656E-2</v>
      </c>
      <c r="J69" s="45">
        <v>1.7585067607440268E-3</v>
      </c>
      <c r="K69" s="46">
        <v>2.0338539623587393E-2</v>
      </c>
      <c r="M69" s="18" t="str">
        <f t="shared" si="0"/>
        <v>BEGIN</v>
      </c>
      <c r="N69" s="17" t="b">
        <f t="shared" si="1"/>
        <v>0</v>
      </c>
      <c r="U69" s="18" t="str">
        <f t="shared" si="2"/>
        <v>BEGIN</v>
      </c>
      <c r="V69" s="18">
        <f t="shared" si="3"/>
        <v>1.7585067607440268E-3</v>
      </c>
      <c r="W69" s="18">
        <f t="shared" si="4"/>
        <v>3.7561740783714423E-4</v>
      </c>
    </row>
    <row r="70" spans="1:23" x14ac:dyDescent="0.25">
      <c r="A70" s="12" t="s">
        <v>69</v>
      </c>
      <c r="B70" s="44">
        <v>3.7666469434486732E-2</v>
      </c>
      <c r="C70" s="45">
        <v>2.1630873180050924E-2</v>
      </c>
      <c r="D70" s="45">
        <v>8.9947564886495301E-3</v>
      </c>
      <c r="E70" s="45">
        <v>1.0287080312538589E-2</v>
      </c>
      <c r="F70" s="45">
        <v>1.246648901198693E-2</v>
      </c>
      <c r="G70" s="45">
        <v>1.4317617747897159E-2</v>
      </c>
      <c r="H70" s="45">
        <v>1.9971443907723357E-3</v>
      </c>
      <c r="I70" s="45">
        <v>1.0761449567614231E-2</v>
      </c>
      <c r="J70" s="45">
        <v>5.3306557138309597E-3</v>
      </c>
      <c r="K70" s="46">
        <v>1.6827634690653997E-2</v>
      </c>
      <c r="M70" s="18" t="str">
        <f t="shared" ref="M70:M105" si="5">INDEX($B$5:$K$5,MATCH(MIN($B70:$K70),$B70:$K70,0))</f>
        <v>CANCEL</v>
      </c>
      <c r="N70" s="17" t="b">
        <f t="shared" ref="N70:N105" si="6">$M70 = $A70</f>
        <v>1</v>
      </c>
      <c r="U70" s="18" t="str">
        <f t="shared" ref="U70:U105" si="7">INDEX($B$5:$K$5,MATCH(MIN($B70:$K70),$B70:$K70,0))</f>
        <v>CANCEL</v>
      </c>
      <c r="V70" s="18">
        <f t="shared" si="3"/>
        <v>1.9971443907723357E-3</v>
      </c>
      <c r="W70" s="18">
        <f t="shared" si="4"/>
        <v>3.3335113230586241E-3</v>
      </c>
    </row>
    <row r="71" spans="1:23" x14ac:dyDescent="0.25">
      <c r="A71" s="12" t="s">
        <v>69</v>
      </c>
      <c r="B71" s="44">
        <v>3.4947472940136545E-2</v>
      </c>
      <c r="C71" s="45">
        <v>2.1073606958395955E-2</v>
      </c>
      <c r="D71" s="45">
        <v>7.2314556284572163E-3</v>
      </c>
      <c r="E71" s="45">
        <v>9.7284390054170541E-3</v>
      </c>
      <c r="F71" s="45">
        <v>1.1150193579133454E-2</v>
      </c>
      <c r="G71" s="45">
        <v>1.3314274684389327E-2</v>
      </c>
      <c r="H71" s="45">
        <v>1.6482021672484665E-3</v>
      </c>
      <c r="I71" s="45">
        <v>1.1882031484342788E-2</v>
      </c>
      <c r="J71" s="45">
        <v>5.776742241107866E-3</v>
      </c>
      <c r="K71" s="46">
        <v>1.8134237894701422E-2</v>
      </c>
      <c r="M71" s="18" t="str">
        <f t="shared" si="5"/>
        <v>CANCEL</v>
      </c>
      <c r="N71" s="17" t="b">
        <f t="shared" si="6"/>
        <v>1</v>
      </c>
      <c r="U71" s="18" t="str">
        <f t="shared" si="7"/>
        <v>CANCEL</v>
      </c>
      <c r="V71" s="18">
        <f t="shared" ref="V71:V105" si="8">MIN(B71:K71)</f>
        <v>1.6482021672484665E-3</v>
      </c>
      <c r="W71" s="18">
        <f t="shared" ref="W71:W105" si="9">SMALL(B71:K71,2)-V71</f>
        <v>4.1285400738593995E-3</v>
      </c>
    </row>
    <row r="72" spans="1:23" x14ac:dyDescent="0.25">
      <c r="A72" s="12" t="s">
        <v>69</v>
      </c>
      <c r="B72" s="44">
        <v>3.1726683902229276E-2</v>
      </c>
      <c r="C72" s="45">
        <v>2.2780841824431491E-2</v>
      </c>
      <c r="D72" s="45">
        <v>5.6228355154253479E-3</v>
      </c>
      <c r="E72" s="45">
        <v>1.0158513824455637E-2</v>
      </c>
      <c r="F72" s="45">
        <v>1.034166671647925E-2</v>
      </c>
      <c r="G72" s="45">
        <v>1.5091611372518084E-2</v>
      </c>
      <c r="H72" s="45">
        <v>1.7665632159804077E-3</v>
      </c>
      <c r="I72" s="45">
        <v>1.1373999161688185E-2</v>
      </c>
      <c r="J72" s="45">
        <v>2.6820519239027681E-3</v>
      </c>
      <c r="K72" s="46">
        <v>1.7787810288876636E-2</v>
      </c>
      <c r="M72" s="18" t="str">
        <f t="shared" si="5"/>
        <v>CANCEL</v>
      </c>
      <c r="N72" s="17" t="b">
        <f t="shared" si="6"/>
        <v>1</v>
      </c>
      <c r="U72" s="18" t="str">
        <f t="shared" si="7"/>
        <v>CANCEL</v>
      </c>
      <c r="V72" s="18">
        <f t="shared" si="8"/>
        <v>1.7665632159804077E-3</v>
      </c>
      <c r="W72" s="18">
        <f t="shared" si="9"/>
        <v>9.1548870792236038E-4</v>
      </c>
    </row>
    <row r="73" spans="1:23" x14ac:dyDescent="0.25">
      <c r="A73" s="12" t="s">
        <v>69</v>
      </c>
      <c r="B73" s="44">
        <v>3.4672359603908159E-2</v>
      </c>
      <c r="C73" s="45">
        <v>2.0614855277858949E-2</v>
      </c>
      <c r="D73" s="45">
        <v>6.6361900160771224E-3</v>
      </c>
      <c r="E73" s="45">
        <v>8.6596728283229573E-3</v>
      </c>
      <c r="F73" s="45">
        <v>9.6091226409860918E-3</v>
      </c>
      <c r="G73" s="45">
        <v>1.3037812810463852E-2</v>
      </c>
      <c r="H73" s="45">
        <v>2.1536325635375386E-5</v>
      </c>
      <c r="I73" s="45">
        <v>1.0667494433366623E-2</v>
      </c>
      <c r="J73" s="45">
        <v>3.392971978943015E-3</v>
      </c>
      <c r="K73" s="46">
        <v>1.6042632659544337E-2</v>
      </c>
      <c r="M73" s="18" t="str">
        <f t="shared" si="5"/>
        <v>CANCEL</v>
      </c>
      <c r="N73" s="17" t="b">
        <f t="shared" si="6"/>
        <v>1</v>
      </c>
      <c r="U73" s="18" t="str">
        <f t="shared" si="7"/>
        <v>CANCEL</v>
      </c>
      <c r="V73" s="18">
        <f t="shared" si="8"/>
        <v>2.1536325635375386E-5</v>
      </c>
      <c r="W73" s="18">
        <f t="shared" si="9"/>
        <v>3.3714356533076396E-3</v>
      </c>
    </row>
    <row r="74" spans="1:23" ht="15.75" thickBot="1" x14ac:dyDescent="0.3">
      <c r="A74" s="12" t="s">
        <v>69</v>
      </c>
      <c r="B74" s="44">
        <v>3.3795795621510825E-2</v>
      </c>
      <c r="C74" s="45">
        <v>2.0386686668800932E-2</v>
      </c>
      <c r="D74" s="45">
        <v>7.5133753770385749E-3</v>
      </c>
      <c r="E74" s="45">
        <v>7.3867208566523335E-3</v>
      </c>
      <c r="F74" s="45">
        <v>9.0658403196141879E-3</v>
      </c>
      <c r="G74" s="45">
        <v>1.3313714542945148E-2</v>
      </c>
      <c r="H74" s="45">
        <v>1.4380288304465857E-3</v>
      </c>
      <c r="I74" s="45">
        <v>1.1369155320455474E-2</v>
      </c>
      <c r="J74" s="45">
        <v>4.3976680060036164E-3</v>
      </c>
      <c r="K74" s="46">
        <v>1.5542619081074264E-2</v>
      </c>
      <c r="M74" s="18" t="str">
        <f t="shared" si="5"/>
        <v>CANCEL</v>
      </c>
      <c r="N74" s="17" t="b">
        <f t="shared" si="6"/>
        <v>1</v>
      </c>
      <c r="U74" s="18" t="str">
        <f t="shared" si="7"/>
        <v>CANCEL</v>
      </c>
      <c r="V74" s="18">
        <f t="shared" si="8"/>
        <v>1.4380288304465857E-3</v>
      </c>
      <c r="W74" s="18">
        <f t="shared" si="9"/>
        <v>2.9596391755570307E-3</v>
      </c>
    </row>
    <row r="75" spans="1:23" ht="15.75" thickBot="1" x14ac:dyDescent="0.3">
      <c r="A75" s="13" t="s">
        <v>69</v>
      </c>
      <c r="B75" s="47">
        <v>3.5595621023224527E-2</v>
      </c>
      <c r="C75" s="48">
        <v>2.2428895771897522E-2</v>
      </c>
      <c r="D75" s="48">
        <v>7.3303947128531537E-3</v>
      </c>
      <c r="E75" s="48">
        <v>1.0250760730265349E-2</v>
      </c>
      <c r="F75" s="48">
        <v>1.0408480846511241E-2</v>
      </c>
      <c r="G75" s="48">
        <v>1.4660866961159081E-2</v>
      </c>
      <c r="H75" s="48">
        <v>2.2789071094822012E-4</v>
      </c>
      <c r="I75" s="48">
        <v>1.1547103466614993E-2</v>
      </c>
      <c r="J75" s="48">
        <v>4.6846754612234198E-3</v>
      </c>
      <c r="K75" s="49">
        <v>1.8901875933475018E-2</v>
      </c>
      <c r="M75" s="19" t="str">
        <f t="shared" si="5"/>
        <v>CANCEL</v>
      </c>
      <c r="N75" s="21" t="b">
        <f t="shared" si="6"/>
        <v>1</v>
      </c>
      <c r="O75" s="30">
        <f>COUNTIF($N66:$N75,TRUE)/(10 - COUNTIF($N66:$N75,"#N/A"))</f>
        <v>0.9</v>
      </c>
      <c r="U75" s="19" t="str">
        <f t="shared" si="7"/>
        <v>CANCEL</v>
      </c>
      <c r="V75" s="19">
        <f t="shared" si="8"/>
        <v>2.2789071094822012E-4</v>
      </c>
      <c r="W75" s="19">
        <f t="shared" si="9"/>
        <v>4.4567847502751997E-3</v>
      </c>
    </row>
    <row r="76" spans="1:23" x14ac:dyDescent="0.25">
      <c r="A76" s="11" t="s">
        <v>70</v>
      </c>
      <c r="B76" s="41">
        <v>3.2756814100132807E-2</v>
      </c>
      <c r="C76" s="42">
        <v>2.2038091691118575E-3</v>
      </c>
      <c r="D76" s="42">
        <v>2.2730156601426812E-2</v>
      </c>
      <c r="E76" s="42">
        <v>1.1347694967369088E-2</v>
      </c>
      <c r="F76" s="42">
        <v>6.0679348286664598E-3</v>
      </c>
      <c r="G76" s="42">
        <v>2.2968397416562453E-4</v>
      </c>
      <c r="H76" s="42">
        <v>1.3932058255640586E-2</v>
      </c>
      <c r="I76" s="42">
        <v>3.9581704803544025E-3</v>
      </c>
      <c r="J76" s="42">
        <v>1.9341259214795382E-2</v>
      </c>
      <c r="K76" s="43">
        <v>1.0236745275501655E-3</v>
      </c>
      <c r="M76" s="16" t="str">
        <f t="shared" si="5"/>
        <v>STOP</v>
      </c>
      <c r="N76" s="20" t="b">
        <f t="shared" si="6"/>
        <v>0</v>
      </c>
      <c r="U76" s="16" t="str">
        <f t="shared" si="7"/>
        <v>STOP</v>
      </c>
      <c r="V76" s="16">
        <f t="shared" si="8"/>
        <v>2.2968397416562453E-4</v>
      </c>
      <c r="W76" s="16">
        <f t="shared" si="9"/>
        <v>7.9399055338454094E-4</v>
      </c>
    </row>
    <row r="77" spans="1:23" x14ac:dyDescent="0.25">
      <c r="A77" s="12" t="s">
        <v>70</v>
      </c>
      <c r="B77" s="44">
        <v>3.5457400949860315E-2</v>
      </c>
      <c r="C77" s="45">
        <v>8.5163004651119638E-3</v>
      </c>
      <c r="D77" s="45">
        <v>2.0231939816127829E-2</v>
      </c>
      <c r="E77" s="45">
        <v>1.1518117523551474E-2</v>
      </c>
      <c r="F77" s="45">
        <v>6.4968930901606022E-3</v>
      </c>
      <c r="G77" s="45">
        <v>1.4886644583139291E-3</v>
      </c>
      <c r="H77" s="45">
        <v>1.2171478836800228E-2</v>
      </c>
      <c r="I77" s="45">
        <v>1.4771523111025715E-3</v>
      </c>
      <c r="J77" s="45">
        <v>1.7636073157286519E-2</v>
      </c>
      <c r="K77" s="46">
        <v>3.698157831461147E-3</v>
      </c>
      <c r="M77" s="18" t="str">
        <f t="shared" si="5"/>
        <v>PAUSE</v>
      </c>
      <c r="N77" s="17" t="b">
        <f t="shared" si="6"/>
        <v>1</v>
      </c>
      <c r="U77" s="18" t="str">
        <f t="shared" si="7"/>
        <v>PAUSE</v>
      </c>
      <c r="V77" s="18">
        <f t="shared" si="8"/>
        <v>1.4771523111025715E-3</v>
      </c>
      <c r="W77" s="18">
        <f t="shared" si="9"/>
        <v>1.1512147211357668E-5</v>
      </c>
    </row>
    <row r="78" spans="1:23" x14ac:dyDescent="0.25">
      <c r="A78" s="12" t="s">
        <v>70</v>
      </c>
      <c r="B78" s="44">
        <v>3.408870613120675E-2</v>
      </c>
      <c r="C78" s="45">
        <v>8.9763520206393825E-3</v>
      </c>
      <c r="D78" s="45">
        <v>1.9649716557165985E-2</v>
      </c>
      <c r="E78" s="45">
        <v>1.1072637794628713E-2</v>
      </c>
      <c r="F78" s="45">
        <v>5.7834525294977474E-3</v>
      </c>
      <c r="G78" s="45">
        <v>1.4972137175672702E-3</v>
      </c>
      <c r="H78" s="45">
        <v>1.2409334645234107E-2</v>
      </c>
      <c r="I78" s="45">
        <v>4.790776721071352E-4</v>
      </c>
      <c r="J78" s="45">
        <v>1.8160380833706535E-2</v>
      </c>
      <c r="K78" s="46">
        <v>4.3969495387882768E-3</v>
      </c>
      <c r="M78" s="18" t="str">
        <f t="shared" si="5"/>
        <v>PAUSE</v>
      </c>
      <c r="N78" s="17" t="b">
        <f t="shared" si="6"/>
        <v>1</v>
      </c>
      <c r="U78" s="18" t="str">
        <f t="shared" si="7"/>
        <v>PAUSE</v>
      </c>
      <c r="V78" s="18">
        <f t="shared" si="8"/>
        <v>4.790776721071352E-4</v>
      </c>
      <c r="W78" s="18">
        <f t="shared" si="9"/>
        <v>1.018136045460135E-3</v>
      </c>
    </row>
    <row r="79" spans="1:23" x14ac:dyDescent="0.25">
      <c r="A79" s="12" t="s">
        <v>70</v>
      </c>
      <c r="B79" s="44">
        <v>3.6719776232618601E-2</v>
      </c>
      <c r="C79" s="45">
        <v>9.0543595508528925E-3</v>
      </c>
      <c r="D79" s="45">
        <v>2.1344240353687767E-2</v>
      </c>
      <c r="E79" s="45">
        <v>1.2333267026263046E-2</v>
      </c>
      <c r="F79" s="45">
        <v>6.6424701694694256E-3</v>
      </c>
      <c r="G79" s="45">
        <v>1.0193302359151196E-3</v>
      </c>
      <c r="H79" s="45">
        <v>1.3429781011113608E-2</v>
      </c>
      <c r="I79" s="45">
        <v>1.8898481665636357E-3</v>
      </c>
      <c r="J79" s="45">
        <v>1.919047352330705E-2</v>
      </c>
      <c r="K79" s="46">
        <v>4.0142084129735425E-3</v>
      </c>
      <c r="M79" s="18" t="str">
        <f t="shared" si="5"/>
        <v>STOP</v>
      </c>
      <c r="N79" s="17" t="b">
        <f t="shared" si="6"/>
        <v>0</v>
      </c>
      <c r="U79" s="18" t="str">
        <f t="shared" si="7"/>
        <v>STOP</v>
      </c>
      <c r="V79" s="18">
        <f t="shared" si="8"/>
        <v>1.0193302359151196E-3</v>
      </c>
      <c r="W79" s="18">
        <f t="shared" si="9"/>
        <v>8.7051793064851606E-4</v>
      </c>
    </row>
    <row r="80" spans="1:23" x14ac:dyDescent="0.25">
      <c r="A80" s="12" t="s">
        <v>70</v>
      </c>
      <c r="B80" s="44">
        <v>3.6114580452867126E-2</v>
      </c>
      <c r="C80" s="45">
        <v>1.0551996436598063E-2</v>
      </c>
      <c r="D80" s="45">
        <v>1.9202117066512564E-2</v>
      </c>
      <c r="E80" s="45">
        <v>1.1553181770814217E-2</v>
      </c>
      <c r="F80" s="45">
        <v>7.9851992807043557E-3</v>
      </c>
      <c r="G80" s="45">
        <v>2.9065832774841857E-3</v>
      </c>
      <c r="H80" s="45">
        <v>1.1914528477161077E-2</v>
      </c>
      <c r="I80" s="45">
        <v>4.7593914677214119E-4</v>
      </c>
      <c r="J80" s="45">
        <v>1.7237341613827104E-2</v>
      </c>
      <c r="K80" s="46">
        <v>5.2747998373118173E-3</v>
      </c>
      <c r="M80" s="18" t="str">
        <f t="shared" si="5"/>
        <v>PAUSE</v>
      </c>
      <c r="N80" s="17" t="b">
        <f t="shared" si="6"/>
        <v>1</v>
      </c>
      <c r="U80" s="18" t="str">
        <f t="shared" si="7"/>
        <v>PAUSE</v>
      </c>
      <c r="V80" s="18">
        <f t="shared" si="8"/>
        <v>4.7593914677214119E-4</v>
      </c>
      <c r="W80" s="18">
        <f t="shared" si="9"/>
        <v>2.4306441307120445E-3</v>
      </c>
    </row>
    <row r="81" spans="1:23" x14ac:dyDescent="0.25">
      <c r="A81" s="12" t="s">
        <v>70</v>
      </c>
      <c r="B81" s="44">
        <v>3.663498672272255E-2</v>
      </c>
      <c r="C81" s="45">
        <v>5.8913978891903251E-3</v>
      </c>
      <c r="D81" s="45">
        <v>2.129373074566835E-2</v>
      </c>
      <c r="E81" s="45">
        <v>1.1643768262611803E-2</v>
      </c>
      <c r="F81" s="45">
        <v>7.584399023411903E-3</v>
      </c>
      <c r="G81" s="45">
        <v>9.116277616403462E-4</v>
      </c>
      <c r="H81" s="45">
        <v>1.3161751417713649E-2</v>
      </c>
      <c r="I81" s="45">
        <v>2.3962665220204592E-3</v>
      </c>
      <c r="J81" s="45">
        <v>1.8505251517907384E-2</v>
      </c>
      <c r="K81" s="46">
        <v>2.5726142640185475E-3</v>
      </c>
      <c r="M81" s="18" t="str">
        <f t="shared" si="5"/>
        <v>STOP</v>
      </c>
      <c r="N81" s="17" t="b">
        <f t="shared" si="6"/>
        <v>0</v>
      </c>
      <c r="U81" s="18" t="str">
        <f t="shared" si="7"/>
        <v>STOP</v>
      </c>
      <c r="V81" s="18">
        <f t="shared" si="8"/>
        <v>9.116277616403462E-4</v>
      </c>
      <c r="W81" s="18">
        <f t="shared" si="9"/>
        <v>1.484638760380113E-3</v>
      </c>
    </row>
    <row r="82" spans="1:23" x14ac:dyDescent="0.25">
      <c r="A82" s="12" t="s">
        <v>70</v>
      </c>
      <c r="B82" s="44">
        <v>3.2799865734279454E-2</v>
      </c>
      <c r="C82" s="45">
        <v>5.7241687271173958E-3</v>
      </c>
      <c r="D82" s="45">
        <v>2.0998893492622947E-2</v>
      </c>
      <c r="E82" s="45">
        <v>1.0629530069990255E-2</v>
      </c>
      <c r="F82" s="45">
        <v>5.7433224774243244E-3</v>
      </c>
      <c r="G82" s="45">
        <v>2.3354806414809838E-4</v>
      </c>
      <c r="H82" s="45">
        <v>1.3526245021827744E-2</v>
      </c>
      <c r="I82" s="45">
        <v>2.2622314326416152E-3</v>
      </c>
      <c r="J82" s="45">
        <v>1.8685373169437823E-2</v>
      </c>
      <c r="K82" s="46">
        <v>1.904002902242798E-3</v>
      </c>
      <c r="M82" s="18" t="str">
        <f t="shared" si="5"/>
        <v>STOP</v>
      </c>
      <c r="N82" s="17" t="b">
        <f t="shared" si="6"/>
        <v>0</v>
      </c>
      <c r="U82" s="18" t="str">
        <f t="shared" si="7"/>
        <v>STOP</v>
      </c>
      <c r="V82" s="18">
        <f t="shared" si="8"/>
        <v>2.3354806414809838E-4</v>
      </c>
      <c r="W82" s="18">
        <f t="shared" si="9"/>
        <v>1.6704548380946996E-3</v>
      </c>
    </row>
    <row r="83" spans="1:23" x14ac:dyDescent="0.25">
      <c r="A83" s="12" t="s">
        <v>70</v>
      </c>
      <c r="B83" s="44">
        <v>3.1288292446444363E-2</v>
      </c>
      <c r="C83" s="45">
        <v>4.8074423379429292E-3</v>
      </c>
      <c r="D83" s="45">
        <v>2.0546215336910839E-2</v>
      </c>
      <c r="E83" s="45">
        <v>8.4826479414128395E-3</v>
      </c>
      <c r="F83" s="45">
        <v>5.7903624363342095E-3</v>
      </c>
      <c r="G83" s="45">
        <v>1.7135138144352014E-3</v>
      </c>
      <c r="H83" s="45">
        <v>1.4542542534410495E-2</v>
      </c>
      <c r="I83" s="45">
        <v>3.706912095650227E-3</v>
      </c>
      <c r="J83" s="45">
        <v>1.896115780977287E-2</v>
      </c>
      <c r="K83" s="46">
        <v>1.5972325678557456E-3</v>
      </c>
      <c r="M83" s="18" t="str">
        <f t="shared" si="5"/>
        <v>MODIFY</v>
      </c>
      <c r="N83" s="17" t="b">
        <f t="shared" si="6"/>
        <v>0</v>
      </c>
      <c r="U83" s="18" t="str">
        <f t="shared" si="7"/>
        <v>MODIFY</v>
      </c>
      <c r="V83" s="18">
        <f t="shared" si="8"/>
        <v>1.5972325678557456E-3</v>
      </c>
      <c r="W83" s="18">
        <f t="shared" si="9"/>
        <v>1.1628124657945584E-4</v>
      </c>
    </row>
    <row r="84" spans="1:23" ht="15.75" thickBot="1" x14ac:dyDescent="0.3">
      <c r="A84" s="12" t="s">
        <v>70</v>
      </c>
      <c r="B84" s="44">
        <v>4.214768206936511E-2</v>
      </c>
      <c r="C84" s="45">
        <v>1.4010922062276035E-2</v>
      </c>
      <c r="D84" s="45">
        <v>1.9309278484587307E-2</v>
      </c>
      <c r="E84" s="45">
        <v>1.3439676603939408E-2</v>
      </c>
      <c r="F84" s="45">
        <v>1.0333031791445875E-2</v>
      </c>
      <c r="G84" s="45">
        <v>7.0061091265633474E-3</v>
      </c>
      <c r="H84" s="45">
        <v>1.0532486355729393E-2</v>
      </c>
      <c r="I84" s="45">
        <v>2.9092330324542596E-3</v>
      </c>
      <c r="J84" s="45">
        <v>1.547006120446667E-2</v>
      </c>
      <c r="K84" s="46">
        <v>9.8461212884459609E-3</v>
      </c>
      <c r="M84" s="18" t="str">
        <f t="shared" si="5"/>
        <v>PAUSE</v>
      </c>
      <c r="N84" s="17" t="b">
        <f t="shared" si="6"/>
        <v>1</v>
      </c>
      <c r="U84" s="18" t="str">
        <f t="shared" si="7"/>
        <v>PAUSE</v>
      </c>
      <c r="V84" s="18">
        <f t="shared" si="8"/>
        <v>2.9092330324542596E-3</v>
      </c>
      <c r="W84" s="18">
        <f t="shared" si="9"/>
        <v>4.0968760941090879E-3</v>
      </c>
    </row>
    <row r="85" spans="1:23" ht="15.75" thickBot="1" x14ac:dyDescent="0.3">
      <c r="A85" s="13" t="s">
        <v>70</v>
      </c>
      <c r="B85" s="47">
        <v>3.4246567628513858E-2</v>
      </c>
      <c r="C85" s="48">
        <v>5.7945823089512946E-3</v>
      </c>
      <c r="D85" s="48">
        <v>1.9644485298400276E-2</v>
      </c>
      <c r="E85" s="48">
        <v>9.739999083909278E-3</v>
      </c>
      <c r="F85" s="48">
        <v>7.3697821036728265E-3</v>
      </c>
      <c r="G85" s="48">
        <v>1.8303142715803029E-3</v>
      </c>
      <c r="H85" s="48">
        <v>1.1511639927364028E-2</v>
      </c>
      <c r="I85" s="48">
        <v>2.5420194742301859E-3</v>
      </c>
      <c r="J85" s="48">
        <v>1.6085098949946173E-2</v>
      </c>
      <c r="K85" s="49">
        <v>1.365288322442107E-3</v>
      </c>
      <c r="M85" s="19" t="str">
        <f t="shared" si="5"/>
        <v>MODIFY</v>
      </c>
      <c r="N85" s="21" t="b">
        <f t="shared" si="6"/>
        <v>0</v>
      </c>
      <c r="O85" s="30">
        <f>COUNTIF($N76:$N85,TRUE)/(10 - COUNTIF($N76:$N85,"#N/A"))</f>
        <v>0.4</v>
      </c>
      <c r="U85" s="19" t="str">
        <f t="shared" si="7"/>
        <v>MODIFY</v>
      </c>
      <c r="V85" s="19">
        <f t="shared" si="8"/>
        <v>1.365288322442107E-3</v>
      </c>
      <c r="W85" s="19">
        <f t="shared" si="9"/>
        <v>4.6502594913819598E-4</v>
      </c>
    </row>
    <row r="86" spans="1:23" x14ac:dyDescent="0.25">
      <c r="A86" s="11" t="s">
        <v>71</v>
      </c>
      <c r="B86" s="41">
        <v>3.5600520056579189E-2</v>
      </c>
      <c r="C86" s="42">
        <v>2.1669099974078992E-2</v>
      </c>
      <c r="D86" s="42">
        <v>1.3323120774820259E-2</v>
      </c>
      <c r="E86" s="42">
        <v>1.2713139780707379E-2</v>
      </c>
      <c r="F86" s="42">
        <v>8.1315478601838645E-3</v>
      </c>
      <c r="G86" s="42">
        <v>1.3971146576041531E-2</v>
      </c>
      <c r="H86" s="42">
        <v>5.312983448401044E-3</v>
      </c>
      <c r="I86" s="42">
        <v>1.4171463347807826E-2</v>
      </c>
      <c r="J86" s="42">
        <v>1.0155534935379327E-2</v>
      </c>
      <c r="K86" s="43">
        <v>1.7451009476205252E-2</v>
      </c>
      <c r="M86" s="16" t="str">
        <f t="shared" si="5"/>
        <v>CANCEL</v>
      </c>
      <c r="N86" s="20" t="b">
        <f t="shared" si="6"/>
        <v>0</v>
      </c>
      <c r="U86" s="16" t="str">
        <f t="shared" si="7"/>
        <v>CANCEL</v>
      </c>
      <c r="V86" s="16">
        <f t="shared" si="8"/>
        <v>5.312983448401044E-3</v>
      </c>
      <c r="W86" s="16">
        <f t="shared" si="9"/>
        <v>2.8185644117828205E-3</v>
      </c>
    </row>
    <row r="87" spans="1:23" x14ac:dyDescent="0.25">
      <c r="A87" s="12" t="s">
        <v>71</v>
      </c>
      <c r="B87" s="44">
        <v>3.660108608845776E-2</v>
      </c>
      <c r="C87" s="45">
        <v>2.3921326236837744E-2</v>
      </c>
      <c r="D87" s="45">
        <v>6.5627008070368014E-3</v>
      </c>
      <c r="E87" s="45">
        <v>9.8194124250822346E-3</v>
      </c>
      <c r="F87" s="45">
        <v>1.3128297058006208E-2</v>
      </c>
      <c r="G87" s="45">
        <v>1.6544654326034539E-2</v>
      </c>
      <c r="H87" s="45">
        <v>2.2858334498668947E-4</v>
      </c>
      <c r="I87" s="45">
        <v>1.2872406206683638E-2</v>
      </c>
      <c r="J87" s="45">
        <v>2.694420340336184E-3</v>
      </c>
      <c r="K87" s="46">
        <v>1.8467027396991072E-2</v>
      </c>
      <c r="M87" s="18" t="str">
        <f t="shared" si="5"/>
        <v>CANCEL</v>
      </c>
      <c r="N87" s="17" t="b">
        <f t="shared" si="6"/>
        <v>0</v>
      </c>
      <c r="U87" s="18" t="str">
        <f t="shared" si="7"/>
        <v>CANCEL</v>
      </c>
      <c r="V87" s="18">
        <f t="shared" si="8"/>
        <v>2.2858334498668947E-4</v>
      </c>
      <c r="W87" s="18">
        <f t="shared" si="9"/>
        <v>2.4658369953494946E-3</v>
      </c>
    </row>
    <row r="88" spans="1:23" x14ac:dyDescent="0.25">
      <c r="A88" s="12" t="s">
        <v>71</v>
      </c>
      <c r="B88" s="44">
        <v>3.5436039374781493E-2</v>
      </c>
      <c r="C88" s="45">
        <v>2.086126283719426E-2</v>
      </c>
      <c r="D88" s="45">
        <v>8.5738736786493738E-3</v>
      </c>
      <c r="E88" s="45">
        <v>1.0185791608150439E-2</v>
      </c>
      <c r="F88" s="45">
        <v>1.4024121522677929E-2</v>
      </c>
      <c r="G88" s="45">
        <v>1.6540296975095736E-2</v>
      </c>
      <c r="H88" s="45">
        <v>1.1656230968915245E-3</v>
      </c>
      <c r="I88" s="45">
        <v>1.2800512904481809E-2</v>
      </c>
      <c r="J88" s="45">
        <v>3.1240416907440879E-3</v>
      </c>
      <c r="K88" s="46">
        <v>1.7130266704587033E-2</v>
      </c>
      <c r="M88" s="18" t="str">
        <f t="shared" si="5"/>
        <v>CANCEL</v>
      </c>
      <c r="N88" s="17" t="b">
        <f t="shared" si="6"/>
        <v>0</v>
      </c>
      <c r="U88" s="18" t="str">
        <f t="shared" si="7"/>
        <v>CANCEL</v>
      </c>
      <c r="V88" s="18">
        <f t="shared" si="8"/>
        <v>1.1656230968915245E-3</v>
      </c>
      <c r="W88" s="18">
        <f t="shared" si="9"/>
        <v>1.9584185938525634E-3</v>
      </c>
    </row>
    <row r="89" spans="1:23" x14ac:dyDescent="0.25">
      <c r="A89" s="12" t="s">
        <v>71</v>
      </c>
      <c r="B89" s="44">
        <v>3.7453086861297738E-2</v>
      </c>
      <c r="C89" s="45">
        <v>2.2632415551512786E-2</v>
      </c>
      <c r="D89" s="45">
        <v>8.0246790850538353E-3</v>
      </c>
      <c r="E89" s="45">
        <v>1.0643652903812641E-2</v>
      </c>
      <c r="F89" s="45">
        <v>1.3394083582404879E-2</v>
      </c>
      <c r="G89" s="45">
        <v>1.7251664497546219E-2</v>
      </c>
      <c r="H89" s="45">
        <v>5.9540086005876319E-5</v>
      </c>
      <c r="I89" s="45">
        <v>1.3290697215996234E-2</v>
      </c>
      <c r="J89" s="45">
        <v>2.7281071445478169E-3</v>
      </c>
      <c r="K89" s="46">
        <v>1.8342810215118039E-2</v>
      </c>
      <c r="M89" s="18" t="str">
        <f t="shared" si="5"/>
        <v>CANCEL</v>
      </c>
      <c r="N89" s="17" t="b">
        <f t="shared" si="6"/>
        <v>0</v>
      </c>
      <c r="U89" s="18" t="str">
        <f t="shared" si="7"/>
        <v>CANCEL</v>
      </c>
      <c r="V89" s="18">
        <f t="shared" si="8"/>
        <v>5.9540086005876319E-5</v>
      </c>
      <c r="W89" s="18">
        <f t="shared" si="9"/>
        <v>2.6685670585419406E-3</v>
      </c>
    </row>
    <row r="90" spans="1:23" x14ac:dyDescent="0.25">
      <c r="A90" s="12" t="s">
        <v>71</v>
      </c>
      <c r="B90" s="44">
        <v>4.3039429664549628E-2</v>
      </c>
      <c r="C90" s="45">
        <v>2.5631034693290606E-2</v>
      </c>
      <c r="D90" s="45">
        <v>1.3844795569038306E-2</v>
      </c>
      <c r="E90" s="45">
        <v>1.6910520930057373E-2</v>
      </c>
      <c r="F90" s="45">
        <v>1.4131193323098954E-2</v>
      </c>
      <c r="G90" s="45">
        <v>1.9901396022824331E-2</v>
      </c>
      <c r="H90" s="45">
        <v>3.386087897996176E-3</v>
      </c>
      <c r="I90" s="45">
        <v>1.5913003210733197E-2</v>
      </c>
      <c r="J90" s="45">
        <v>7.8058904371808447E-3</v>
      </c>
      <c r="K90" s="46">
        <v>2.2498731490297325E-2</v>
      </c>
      <c r="M90" s="18" t="str">
        <f t="shared" si="5"/>
        <v>CANCEL</v>
      </c>
      <c r="N90" s="17" t="b">
        <f t="shared" si="6"/>
        <v>0</v>
      </c>
      <c r="U90" s="18" t="str">
        <f t="shared" si="7"/>
        <v>CANCEL</v>
      </c>
      <c r="V90" s="18">
        <f t="shared" si="8"/>
        <v>3.386087897996176E-3</v>
      </c>
      <c r="W90" s="18">
        <f t="shared" si="9"/>
        <v>4.4198025391846687E-3</v>
      </c>
    </row>
    <row r="91" spans="1:23" x14ac:dyDescent="0.25">
      <c r="A91" s="12" t="s">
        <v>71</v>
      </c>
      <c r="B91" s="44">
        <v>3.4043695795006532E-2</v>
      </c>
      <c r="C91" s="45">
        <v>2.0701205604198605E-2</v>
      </c>
      <c r="D91" s="45">
        <v>7.8229699184256228E-3</v>
      </c>
      <c r="E91" s="45">
        <v>1.1432200476745502E-2</v>
      </c>
      <c r="F91" s="45">
        <v>1.327007555579386E-2</v>
      </c>
      <c r="G91" s="45">
        <v>1.7764005571471182E-2</v>
      </c>
      <c r="H91" s="45">
        <v>9.3202255760146263E-4</v>
      </c>
      <c r="I91" s="45">
        <v>1.3617295935863806E-2</v>
      </c>
      <c r="J91" s="45">
        <v>1.7025987826594664E-3</v>
      </c>
      <c r="K91" s="46">
        <v>1.8269842875826458E-2</v>
      </c>
      <c r="M91" s="18" t="str">
        <f t="shared" si="5"/>
        <v>CANCEL</v>
      </c>
      <c r="N91" s="17" t="b">
        <f t="shared" si="6"/>
        <v>0</v>
      </c>
      <c r="U91" s="18" t="str">
        <f t="shared" si="7"/>
        <v>CANCEL</v>
      </c>
      <c r="V91" s="18">
        <f t="shared" si="8"/>
        <v>9.3202255760146263E-4</v>
      </c>
      <c r="W91" s="18">
        <f t="shared" si="9"/>
        <v>7.7057622505800373E-4</v>
      </c>
    </row>
    <row r="92" spans="1:23" x14ac:dyDescent="0.25">
      <c r="A92" s="12" t="s">
        <v>71</v>
      </c>
      <c r="B92" s="44">
        <v>3.5775150317918995E-2</v>
      </c>
      <c r="C92" s="45">
        <v>1.8410819254061527E-2</v>
      </c>
      <c r="D92" s="45">
        <v>6.8898033992124928E-3</v>
      </c>
      <c r="E92" s="45">
        <v>9.2369270501204415E-3</v>
      </c>
      <c r="F92" s="45">
        <v>1.4618947453443696E-2</v>
      </c>
      <c r="G92" s="45">
        <v>1.6417771340187855E-2</v>
      </c>
      <c r="H92" s="45">
        <v>5.7427575146044331E-4</v>
      </c>
      <c r="I92" s="45">
        <v>1.2321575571353258E-2</v>
      </c>
      <c r="J92" s="45">
        <v>1.0507178578851775E-3</v>
      </c>
      <c r="K92" s="46">
        <v>1.6830820772486134E-2</v>
      </c>
      <c r="M92" s="18" t="str">
        <f t="shared" si="5"/>
        <v>CANCEL</v>
      </c>
      <c r="N92" s="17" t="b">
        <f t="shared" si="6"/>
        <v>0</v>
      </c>
      <c r="U92" s="18" t="str">
        <f t="shared" si="7"/>
        <v>CANCEL</v>
      </c>
      <c r="V92" s="18">
        <f t="shared" si="8"/>
        <v>5.7427575146044331E-4</v>
      </c>
      <c r="W92" s="18">
        <f t="shared" si="9"/>
        <v>4.7644210642473414E-4</v>
      </c>
    </row>
    <row r="93" spans="1:23" x14ac:dyDescent="0.25">
      <c r="A93" s="12" t="s">
        <v>71</v>
      </c>
      <c r="B93" s="44">
        <v>3.7373090155238382E-2</v>
      </c>
      <c r="C93" s="45">
        <v>2.19306703356878E-2</v>
      </c>
      <c r="D93" s="45">
        <v>6.5418678363130516E-3</v>
      </c>
      <c r="E93" s="45">
        <v>1.0312831231862496E-2</v>
      </c>
      <c r="F93" s="45">
        <v>1.2643831732579155E-2</v>
      </c>
      <c r="G93" s="45">
        <v>1.7268405538200443E-2</v>
      </c>
      <c r="H93" s="45">
        <v>1.5023439779164958E-3</v>
      </c>
      <c r="I93" s="45">
        <v>1.3001196367300594E-2</v>
      </c>
      <c r="J93" s="45">
        <v>1.2186433903726892E-3</v>
      </c>
      <c r="K93" s="46">
        <v>1.919193593167165E-2</v>
      </c>
      <c r="M93" s="18" t="str">
        <f t="shared" si="5"/>
        <v>BEGIN</v>
      </c>
      <c r="N93" s="17" t="b">
        <f t="shared" si="6"/>
        <v>1</v>
      </c>
      <c r="U93" s="18" t="str">
        <f t="shared" si="7"/>
        <v>BEGIN</v>
      </c>
      <c r="V93" s="18">
        <f t="shared" si="8"/>
        <v>1.2186433903726892E-3</v>
      </c>
      <c r="W93" s="18">
        <f t="shared" si="9"/>
        <v>2.8370058754380659E-4</v>
      </c>
    </row>
    <row r="94" spans="1:23" ht="15.75" thickBot="1" x14ac:dyDescent="0.3">
      <c r="A94" s="12" t="s">
        <v>71</v>
      </c>
      <c r="B94" s="44">
        <v>4.130193807569605E-2</v>
      </c>
      <c r="C94" s="45">
        <v>2.3185669614777832E-2</v>
      </c>
      <c r="D94" s="45">
        <v>9.3824282375488694E-3</v>
      </c>
      <c r="E94" s="45">
        <v>1.3341109324779735E-2</v>
      </c>
      <c r="F94" s="45">
        <v>1.4509262731221936E-2</v>
      </c>
      <c r="G94" s="45">
        <v>1.8318772184370107E-2</v>
      </c>
      <c r="H94" s="45">
        <v>3.2165495120927562E-5</v>
      </c>
      <c r="I94" s="45">
        <v>1.3614259428807614E-2</v>
      </c>
      <c r="J94" s="45">
        <v>3.7204498258060457E-3</v>
      </c>
      <c r="K94" s="46">
        <v>2.0507776374182853E-2</v>
      </c>
      <c r="M94" s="18" t="str">
        <f t="shared" si="5"/>
        <v>CANCEL</v>
      </c>
      <c r="N94" s="17" t="b">
        <f t="shared" si="6"/>
        <v>0</v>
      </c>
      <c r="U94" s="18" t="str">
        <f t="shared" si="7"/>
        <v>CANCEL</v>
      </c>
      <c r="V94" s="18">
        <f t="shared" si="8"/>
        <v>3.2165495120927562E-5</v>
      </c>
      <c r="W94" s="18">
        <f t="shared" si="9"/>
        <v>3.6882843306851182E-3</v>
      </c>
    </row>
    <row r="95" spans="1:23" ht="15.75" thickBot="1" x14ac:dyDescent="0.3">
      <c r="A95" s="13" t="s">
        <v>71</v>
      </c>
      <c r="B95" s="47">
        <v>3.6823050894384278E-2</v>
      </c>
      <c r="C95" s="48">
        <v>3.2352616794670747E-2</v>
      </c>
      <c r="D95" s="48">
        <v>3.5803949224463855E-3</v>
      </c>
      <c r="E95" s="48">
        <v>1.4825984342444644E-2</v>
      </c>
      <c r="F95" s="48">
        <v>1.5565794863014473E-2</v>
      </c>
      <c r="G95" s="48">
        <v>2.3882998513127571E-2</v>
      </c>
      <c r="H95" s="48">
        <v>5.4478200972900518E-3</v>
      </c>
      <c r="I95" s="48">
        <v>1.8342427403775702E-2</v>
      </c>
      <c r="J95" s="48">
        <v>1.4457135767938223E-4</v>
      </c>
      <c r="K95" s="49">
        <v>2.6927258015708801E-2</v>
      </c>
      <c r="M95" s="19" t="str">
        <f t="shared" si="5"/>
        <v>BEGIN</v>
      </c>
      <c r="N95" s="21" t="b">
        <f t="shared" si="6"/>
        <v>1</v>
      </c>
      <c r="O95" s="30">
        <f>COUNTIF($N86:$N95,TRUE)/(10 - COUNTIF($N86:$N95,"#N/A"))</f>
        <v>0.2</v>
      </c>
      <c r="U95" s="19" t="str">
        <f t="shared" si="7"/>
        <v>BEGIN</v>
      </c>
      <c r="V95" s="19">
        <f t="shared" si="8"/>
        <v>1.4457135767938223E-4</v>
      </c>
      <c r="W95" s="19">
        <f t="shared" si="9"/>
        <v>3.4358235647670033E-3</v>
      </c>
    </row>
    <row r="96" spans="1:23" x14ac:dyDescent="0.25">
      <c r="A96" s="11" t="s">
        <v>72</v>
      </c>
      <c r="B96" s="41">
        <v>3.4197887799580329E-2</v>
      </c>
      <c r="C96" s="42">
        <v>1.0081371020686791E-2</v>
      </c>
      <c r="D96" s="42">
        <v>2.1205562025148519E-2</v>
      </c>
      <c r="E96" s="42">
        <v>1.1987808961311307E-2</v>
      </c>
      <c r="F96" s="42">
        <v>4.1265555058416529E-3</v>
      </c>
      <c r="G96" s="42">
        <v>7.2740130675458953E-4</v>
      </c>
      <c r="H96" s="42">
        <v>1.372480059510346E-2</v>
      </c>
      <c r="I96" s="42">
        <v>9.2718733549822241E-4</v>
      </c>
      <c r="J96" s="42">
        <v>2.0010064717509143E-2</v>
      </c>
      <c r="K96" s="43">
        <v>4.2736162750062357E-3</v>
      </c>
      <c r="M96" s="16" t="str">
        <f t="shared" si="5"/>
        <v>STOP</v>
      </c>
      <c r="N96" s="20" t="b">
        <f t="shared" si="6"/>
        <v>0</v>
      </c>
      <c r="U96" s="16" t="str">
        <f t="shared" si="7"/>
        <v>STOP</v>
      </c>
      <c r="V96" s="16">
        <f t="shared" si="8"/>
        <v>7.2740130675458953E-4</v>
      </c>
      <c r="W96" s="16">
        <f t="shared" si="9"/>
        <v>1.9978602874363288E-4</v>
      </c>
    </row>
    <row r="97" spans="1:23" x14ac:dyDescent="0.25">
      <c r="A97" s="12" t="s">
        <v>72</v>
      </c>
      <c r="B97" s="44">
        <v>2.3901470721552832E-2</v>
      </c>
      <c r="C97" s="45">
        <v>4.5366784847435601E-3</v>
      </c>
      <c r="D97" s="45">
        <v>2.07640858296185E-2</v>
      </c>
      <c r="E97" s="45">
        <v>1.0326734449154294E-2</v>
      </c>
      <c r="F97" s="45">
        <v>1.0018885820634506E-3</v>
      </c>
      <c r="G97" s="45">
        <v>1.7026603014842871E-3</v>
      </c>
      <c r="H97" s="45">
        <v>1.4201582463355242E-2</v>
      </c>
      <c r="I97" s="45">
        <v>1.3650256508512121E-4</v>
      </c>
      <c r="J97" s="45">
        <v>2.0869933987014172E-2</v>
      </c>
      <c r="K97" s="46">
        <v>1.2163646679406726E-3</v>
      </c>
      <c r="M97" s="18" t="str">
        <f t="shared" si="5"/>
        <v>PAUSE</v>
      </c>
      <c r="N97" s="17" t="b">
        <f t="shared" si="6"/>
        <v>0</v>
      </c>
      <c r="U97" s="18" t="str">
        <f t="shared" si="7"/>
        <v>PAUSE</v>
      </c>
      <c r="V97" s="18">
        <f t="shared" si="8"/>
        <v>1.3650256508512121E-4</v>
      </c>
      <c r="W97" s="18">
        <f t="shared" si="9"/>
        <v>8.6538601697832944E-4</v>
      </c>
    </row>
    <row r="98" spans="1:23" x14ac:dyDescent="0.25">
      <c r="A98" s="12" t="s">
        <v>72</v>
      </c>
      <c r="B98" s="44">
        <v>2.8355415076175807E-2</v>
      </c>
      <c r="C98" s="45">
        <v>7.6930196169567588E-3</v>
      </c>
      <c r="D98" s="45">
        <v>1.7865359677404678E-2</v>
      </c>
      <c r="E98" s="45">
        <v>9.3528636670141066E-3</v>
      </c>
      <c r="F98" s="45">
        <v>2.72637304819203E-3</v>
      </c>
      <c r="G98" s="45">
        <v>1.7647009979503171E-3</v>
      </c>
      <c r="H98" s="45">
        <v>1.1245857889352662E-2</v>
      </c>
      <c r="I98" s="45">
        <v>2.1148593264381024E-3</v>
      </c>
      <c r="J98" s="45">
        <v>1.7086291502980435E-2</v>
      </c>
      <c r="K98" s="46">
        <v>4.9916579549752309E-3</v>
      </c>
      <c r="M98" s="18" t="str">
        <f t="shared" si="5"/>
        <v>STOP</v>
      </c>
      <c r="N98" s="17" t="b">
        <f t="shared" si="6"/>
        <v>0</v>
      </c>
      <c r="U98" s="18" t="str">
        <f t="shared" si="7"/>
        <v>STOP</v>
      </c>
      <c r="V98" s="18">
        <f t="shared" si="8"/>
        <v>1.7647009979503171E-3</v>
      </c>
      <c r="W98" s="18">
        <f t="shared" si="9"/>
        <v>3.501583284877853E-4</v>
      </c>
    </row>
    <row r="99" spans="1:23" x14ac:dyDescent="0.25">
      <c r="A99" s="12" t="s">
        <v>72</v>
      </c>
      <c r="B99" s="44">
        <v>3.0170887737144932E-2</v>
      </c>
      <c r="C99" s="45">
        <v>5.4356446987024638E-3</v>
      </c>
      <c r="D99" s="45">
        <v>2.0361747143929562E-2</v>
      </c>
      <c r="E99" s="45">
        <v>9.5587441081892745E-3</v>
      </c>
      <c r="F99" s="45">
        <v>3.529282871024466E-3</v>
      </c>
      <c r="G99" s="45">
        <v>2.0551333649040764E-4</v>
      </c>
      <c r="H99" s="45">
        <v>1.333122428468635E-2</v>
      </c>
      <c r="I99" s="45">
        <v>4.7058552217080045E-4</v>
      </c>
      <c r="J99" s="45">
        <v>1.8440315321468597E-2</v>
      </c>
      <c r="K99" s="46">
        <v>2.11890839319402E-3</v>
      </c>
      <c r="M99" s="18" t="str">
        <f t="shared" si="5"/>
        <v>STOP</v>
      </c>
      <c r="N99" s="17" t="b">
        <f t="shared" si="6"/>
        <v>0</v>
      </c>
      <c r="U99" s="18" t="str">
        <f t="shared" si="7"/>
        <v>STOP</v>
      </c>
      <c r="V99" s="18">
        <f t="shared" si="8"/>
        <v>2.0551333649040764E-4</v>
      </c>
      <c r="W99" s="18">
        <f t="shared" si="9"/>
        <v>2.6507218568039281E-4</v>
      </c>
    </row>
    <row r="100" spans="1:23" x14ac:dyDescent="0.25">
      <c r="A100" s="12" t="s">
        <v>72</v>
      </c>
      <c r="B100" s="44">
        <v>3.0679264852345418E-2</v>
      </c>
      <c r="C100" s="45">
        <v>1.2053395157074591E-3</v>
      </c>
      <c r="D100" s="45">
        <v>2.1206741010700261E-2</v>
      </c>
      <c r="E100" s="45">
        <v>8.5839605819840615E-3</v>
      </c>
      <c r="F100" s="45">
        <v>3.3716826506317802E-3</v>
      </c>
      <c r="G100" s="45">
        <v>1.2105326999576477E-3</v>
      </c>
      <c r="H100" s="45">
        <v>1.358993854328347E-2</v>
      </c>
      <c r="I100" s="45">
        <v>1.8251618937966969E-3</v>
      </c>
      <c r="J100" s="45">
        <v>1.793189120382481E-2</v>
      </c>
      <c r="K100" s="46">
        <v>5.3769442264461897E-4</v>
      </c>
      <c r="M100" s="18" t="str">
        <f t="shared" si="5"/>
        <v>MODIFY</v>
      </c>
      <c r="N100" s="17" t="b">
        <f t="shared" si="6"/>
        <v>1</v>
      </c>
      <c r="U100" s="18" t="str">
        <f t="shared" si="7"/>
        <v>MODIFY</v>
      </c>
      <c r="V100" s="18">
        <f t="shared" si="8"/>
        <v>5.3769442264461897E-4</v>
      </c>
      <c r="W100" s="18">
        <f t="shared" si="9"/>
        <v>6.6764509306284012E-4</v>
      </c>
    </row>
    <row r="101" spans="1:23" x14ac:dyDescent="0.25">
      <c r="A101" s="12" t="s">
        <v>72</v>
      </c>
      <c r="B101" s="44">
        <v>2.6430983899548618E-2</v>
      </c>
      <c r="C101" s="45">
        <v>3.7190758674663892E-3</v>
      </c>
      <c r="D101" s="45">
        <v>1.983100170733466E-2</v>
      </c>
      <c r="E101" s="45">
        <v>9.2282978113713623E-3</v>
      </c>
      <c r="F101" s="45">
        <v>2.6310296555098756E-3</v>
      </c>
      <c r="G101" s="45">
        <v>1.076497742180417E-3</v>
      </c>
      <c r="H101" s="45">
        <v>1.3639602288352825E-2</v>
      </c>
      <c r="I101" s="45">
        <v>1.1039558727919153E-4</v>
      </c>
      <c r="J101" s="45">
        <v>1.9178887232061716E-2</v>
      </c>
      <c r="K101" s="46">
        <v>1.4679694452578024E-3</v>
      </c>
      <c r="M101" s="18" t="str">
        <f t="shared" si="5"/>
        <v>PAUSE</v>
      </c>
      <c r="N101" s="17" t="b">
        <f t="shared" si="6"/>
        <v>0</v>
      </c>
      <c r="U101" s="18" t="str">
        <f t="shared" si="7"/>
        <v>PAUSE</v>
      </c>
      <c r="V101" s="18">
        <f t="shared" si="8"/>
        <v>1.1039558727919153E-4</v>
      </c>
      <c r="W101" s="18">
        <f t="shared" si="9"/>
        <v>9.6610215490122546E-4</v>
      </c>
    </row>
    <row r="102" spans="1:23" x14ac:dyDescent="0.25">
      <c r="A102" s="12" t="s">
        <v>72</v>
      </c>
      <c r="B102" s="44">
        <v>2.3626821141182051E-2</v>
      </c>
      <c r="C102" s="45">
        <v>3.2320117017056033E-4</v>
      </c>
      <c r="D102" s="45">
        <v>1.9627112119107212E-2</v>
      </c>
      <c r="E102" s="45">
        <v>6.2404721846873179E-3</v>
      </c>
      <c r="F102" s="45">
        <v>3.2806630696209475E-4</v>
      </c>
      <c r="G102" s="45">
        <v>3.972811867385722E-3</v>
      </c>
      <c r="H102" s="45">
        <v>1.3930064087235709E-2</v>
      </c>
      <c r="I102" s="45">
        <v>2.554392912386582E-3</v>
      </c>
      <c r="J102" s="45">
        <v>1.9230696852727276E-2</v>
      </c>
      <c r="K102" s="46">
        <v>2.3099841318655334E-3</v>
      </c>
      <c r="M102" s="18" t="str">
        <f t="shared" si="5"/>
        <v>CLOSE</v>
      </c>
      <c r="N102" s="17" t="b">
        <f t="shared" si="6"/>
        <v>0</v>
      </c>
      <c r="U102" s="18" t="str">
        <f t="shared" si="7"/>
        <v>CLOSE</v>
      </c>
      <c r="V102" s="18">
        <f t="shared" si="8"/>
        <v>3.2320117017056033E-4</v>
      </c>
      <c r="W102" s="18">
        <f t="shared" si="9"/>
        <v>4.8651367915344274E-6</v>
      </c>
    </row>
    <row r="103" spans="1:23" x14ac:dyDescent="0.25">
      <c r="A103" s="12" t="s">
        <v>72</v>
      </c>
      <c r="B103" s="44">
        <v>2.5101140979364146E-2</v>
      </c>
      <c r="C103" s="45">
        <v>2.2378604531293408E-4</v>
      </c>
      <c r="D103" s="45">
        <v>1.8808210590955974E-2</v>
      </c>
      <c r="E103" s="45">
        <v>6.1535637885665601E-3</v>
      </c>
      <c r="F103" s="45">
        <v>2.0273198258755239E-3</v>
      </c>
      <c r="G103" s="45">
        <v>3.8382471103328257E-3</v>
      </c>
      <c r="H103" s="45">
        <v>1.3469443561369213E-2</v>
      </c>
      <c r="I103" s="45">
        <v>2.9225763662448084E-3</v>
      </c>
      <c r="J103" s="45">
        <v>1.7724112671886543E-2</v>
      </c>
      <c r="K103" s="46">
        <v>2.3614276059359431E-3</v>
      </c>
      <c r="M103" s="18" t="str">
        <f t="shared" si="5"/>
        <v>CLOSE</v>
      </c>
      <c r="N103" s="17" t="b">
        <f t="shared" si="6"/>
        <v>0</v>
      </c>
      <c r="U103" s="18" t="str">
        <f t="shared" si="7"/>
        <v>CLOSE</v>
      </c>
      <c r="V103" s="18">
        <f t="shared" si="8"/>
        <v>2.2378604531293408E-4</v>
      </c>
      <c r="W103" s="18">
        <f t="shared" si="9"/>
        <v>1.8035337805625898E-3</v>
      </c>
    </row>
    <row r="104" spans="1:23" ht="15.75" thickBot="1" x14ac:dyDescent="0.3">
      <c r="A104" s="12" t="s">
        <v>72</v>
      </c>
      <c r="B104" s="44">
        <v>2.3428888374355729E-2</v>
      </c>
      <c r="C104" s="45">
        <v>5.1173615818128175E-3</v>
      </c>
      <c r="D104" s="45">
        <v>1.7568111423412764E-2</v>
      </c>
      <c r="E104" s="45">
        <v>7.7358056296311702E-3</v>
      </c>
      <c r="F104" s="45">
        <v>1.6236755546613496E-3</v>
      </c>
      <c r="G104" s="45">
        <v>1.4866804225911849E-3</v>
      </c>
      <c r="H104" s="45">
        <v>1.2408685786383418E-2</v>
      </c>
      <c r="I104" s="45">
        <v>2.2282022486110574E-4</v>
      </c>
      <c r="J104" s="45">
        <v>1.7987634397586029E-2</v>
      </c>
      <c r="K104" s="46">
        <v>1.3687930284010004E-3</v>
      </c>
      <c r="M104" s="18" t="str">
        <f t="shared" si="5"/>
        <v>PAUSE</v>
      </c>
      <c r="N104" s="17" t="b">
        <f t="shared" si="6"/>
        <v>0</v>
      </c>
      <c r="U104" s="18" t="str">
        <f t="shared" si="7"/>
        <v>PAUSE</v>
      </c>
      <c r="V104" s="18">
        <f t="shared" si="8"/>
        <v>2.2282022486110574E-4</v>
      </c>
      <c r="W104" s="18">
        <f t="shared" si="9"/>
        <v>1.1459728035398947E-3</v>
      </c>
    </row>
    <row r="105" spans="1:23" ht="15.75" thickBot="1" x14ac:dyDescent="0.3">
      <c r="A105" s="13" t="s">
        <v>72</v>
      </c>
      <c r="B105" s="47">
        <v>1.5871253751212098E-2</v>
      </c>
      <c r="C105" s="48">
        <v>3.2990388333386106E-3</v>
      </c>
      <c r="D105" s="48">
        <v>1.5901998812112329E-2</v>
      </c>
      <c r="E105" s="48">
        <v>4.4129814554963159E-3</v>
      </c>
      <c r="F105" s="48">
        <v>2.0778127290679814E-3</v>
      </c>
      <c r="G105" s="48">
        <v>2.5702626090952935E-3</v>
      </c>
      <c r="H105" s="48">
        <v>1.1949507631855526E-2</v>
      </c>
      <c r="I105" s="48">
        <v>1.2613663958709748E-4</v>
      </c>
      <c r="J105" s="48">
        <v>1.7769509094220207E-2</v>
      </c>
      <c r="K105" s="49">
        <v>1.3744133645393203E-3</v>
      </c>
      <c r="M105" s="19" t="str">
        <f t="shared" si="5"/>
        <v>PAUSE</v>
      </c>
      <c r="N105" s="21" t="b">
        <f t="shared" si="6"/>
        <v>0</v>
      </c>
      <c r="O105" s="30">
        <f>COUNTIF($N96:$N105,TRUE)/(10 - COUNTIF($N96:$N105,"#N/A"))</f>
        <v>0.1</v>
      </c>
      <c r="U105" s="19" t="str">
        <f t="shared" si="7"/>
        <v>PAUSE</v>
      </c>
      <c r="V105" s="19">
        <f t="shared" si="8"/>
        <v>1.2613663958709748E-4</v>
      </c>
      <c r="W105" s="19">
        <f t="shared" si="9"/>
        <v>1.2482767249522228E-3</v>
      </c>
    </row>
  </sheetData>
  <mergeCells count="2">
    <mergeCell ref="B4:K4"/>
    <mergeCell ref="R17:S17"/>
  </mergeCells>
  <conditionalFormatting sqref="B6:K6">
    <cfRule type="top10" dxfId="3623" priority="902" bottom="1" rank="1"/>
    <cfRule type="top10" dxfId="3622" priority="903" bottom="1" rank="2"/>
    <cfRule type="top10" dxfId="3621" priority="904" bottom="1" rank="3"/>
    <cfRule type="top10" dxfId="3620" priority="905" bottom="1" rank="4"/>
  </conditionalFormatting>
  <conditionalFormatting sqref="M6 A6">
    <cfRule type="duplicateValues" dxfId="3619" priority="901"/>
  </conditionalFormatting>
  <conditionalFormatting sqref="N6">
    <cfRule type="duplicateValues" dxfId="3618" priority="900"/>
  </conditionalFormatting>
  <conditionalFormatting sqref="B7:K7">
    <cfRule type="top10" dxfId="3617" priority="896" bottom="1" rank="1"/>
    <cfRule type="top10" dxfId="3616" priority="897" bottom="1" rank="2"/>
    <cfRule type="top10" dxfId="3615" priority="898" bottom="1" rank="3"/>
    <cfRule type="top10" dxfId="3614" priority="899" bottom="1" rank="4"/>
  </conditionalFormatting>
  <conditionalFormatting sqref="M7 A7">
    <cfRule type="duplicateValues" dxfId="3613" priority="895"/>
  </conditionalFormatting>
  <conditionalFormatting sqref="B8:K8">
    <cfRule type="top10" dxfId="3612" priority="891" bottom="1" rank="1"/>
    <cfRule type="top10" dxfId="3611" priority="892" bottom="1" rank="2"/>
    <cfRule type="top10" dxfId="3610" priority="893" bottom="1" rank="3"/>
    <cfRule type="top10" dxfId="3609" priority="894" bottom="1" rank="4"/>
  </conditionalFormatting>
  <conditionalFormatting sqref="M8 A8">
    <cfRule type="duplicateValues" dxfId="3608" priority="890"/>
  </conditionalFormatting>
  <conditionalFormatting sqref="B9:K9">
    <cfRule type="top10" dxfId="3607" priority="886" bottom="1" rank="1"/>
    <cfRule type="top10" dxfId="3606" priority="887" bottom="1" rank="2"/>
    <cfRule type="top10" dxfId="3605" priority="888" bottom="1" rank="3"/>
    <cfRule type="top10" dxfId="3604" priority="889" bottom="1" rank="4"/>
  </conditionalFormatting>
  <conditionalFormatting sqref="M9 A9">
    <cfRule type="duplicateValues" dxfId="3603" priority="885"/>
  </conditionalFormatting>
  <conditionalFormatting sqref="B10:K10">
    <cfRule type="top10" dxfId="3602" priority="881" bottom="1" rank="1"/>
    <cfRule type="top10" dxfId="3601" priority="882" bottom="1" rank="2"/>
    <cfRule type="top10" dxfId="3600" priority="883" bottom="1" rank="3"/>
    <cfRule type="top10" dxfId="3599" priority="884" bottom="1" rank="4"/>
  </conditionalFormatting>
  <conditionalFormatting sqref="M10 A10">
    <cfRule type="duplicateValues" dxfId="3598" priority="880"/>
  </conditionalFormatting>
  <conditionalFormatting sqref="B11:K11">
    <cfRule type="top10" dxfId="3597" priority="876" bottom="1" rank="1"/>
    <cfRule type="top10" dxfId="3596" priority="877" bottom="1" rank="2"/>
    <cfRule type="top10" dxfId="3595" priority="878" bottom="1" rank="3"/>
    <cfRule type="top10" dxfId="3594" priority="879" bottom="1" rank="4"/>
  </conditionalFormatting>
  <conditionalFormatting sqref="M11 A11">
    <cfRule type="duplicateValues" dxfId="3593" priority="875"/>
  </conditionalFormatting>
  <conditionalFormatting sqref="B12:K12">
    <cfRule type="top10" dxfId="3592" priority="871" bottom="1" rank="1"/>
    <cfRule type="top10" dxfId="3591" priority="872" bottom="1" rank="2"/>
    <cfRule type="top10" dxfId="3590" priority="873" bottom="1" rank="3"/>
    <cfRule type="top10" dxfId="3589" priority="874" bottom="1" rank="4"/>
  </conditionalFormatting>
  <conditionalFormatting sqref="M12 A12">
    <cfRule type="duplicateValues" dxfId="3588" priority="870"/>
  </conditionalFormatting>
  <conditionalFormatting sqref="B13:K13">
    <cfRule type="top10" dxfId="3587" priority="866" bottom="1" rank="1"/>
    <cfRule type="top10" dxfId="3586" priority="867" bottom="1" rank="2"/>
    <cfRule type="top10" dxfId="3585" priority="868" bottom="1" rank="3"/>
    <cfRule type="top10" dxfId="3584" priority="869" bottom="1" rank="4"/>
  </conditionalFormatting>
  <conditionalFormatting sqref="M13 A13">
    <cfRule type="duplicateValues" dxfId="3583" priority="865"/>
  </conditionalFormatting>
  <conditionalFormatting sqref="B14:K14">
    <cfRule type="top10" dxfId="3582" priority="861" bottom="1" rank="1"/>
    <cfRule type="top10" dxfId="3581" priority="862" bottom="1" rank="2"/>
    <cfRule type="top10" dxfId="3580" priority="863" bottom="1" rank="3"/>
    <cfRule type="top10" dxfId="3579" priority="864" bottom="1" rank="4"/>
  </conditionalFormatting>
  <conditionalFormatting sqref="M14 A14">
    <cfRule type="duplicateValues" dxfId="3578" priority="860"/>
  </conditionalFormatting>
  <conditionalFormatting sqref="B15:K15">
    <cfRule type="top10" dxfId="3577" priority="856" bottom="1" rank="1"/>
    <cfRule type="top10" dxfId="3576" priority="857" bottom="1" rank="2"/>
    <cfRule type="top10" dxfId="3575" priority="858" bottom="1" rank="3"/>
    <cfRule type="top10" dxfId="3574" priority="859" bottom="1" rank="4"/>
  </conditionalFormatting>
  <conditionalFormatting sqref="M15 A15">
    <cfRule type="duplicateValues" dxfId="3573" priority="855"/>
  </conditionalFormatting>
  <conditionalFormatting sqref="B16:K16">
    <cfRule type="top10" dxfId="3572" priority="851" bottom="1" rank="1"/>
    <cfRule type="top10" dxfId="3571" priority="852" bottom="1" rank="2"/>
    <cfRule type="top10" dxfId="3570" priority="853" bottom="1" rank="3"/>
    <cfRule type="top10" dxfId="3569" priority="854" bottom="1" rank="4"/>
  </conditionalFormatting>
  <conditionalFormatting sqref="M16 A16">
    <cfRule type="duplicateValues" dxfId="3568" priority="850"/>
  </conditionalFormatting>
  <conditionalFormatting sqref="B17:K17">
    <cfRule type="top10" dxfId="3567" priority="846" bottom="1" rank="1"/>
    <cfRule type="top10" dxfId="3566" priority="847" bottom="1" rank="2"/>
    <cfRule type="top10" dxfId="3565" priority="848" bottom="1" rank="3"/>
    <cfRule type="top10" dxfId="3564" priority="849" bottom="1" rank="4"/>
  </conditionalFormatting>
  <conditionalFormatting sqref="M17 A17">
    <cfRule type="duplicateValues" dxfId="3563" priority="845"/>
  </conditionalFormatting>
  <conditionalFormatting sqref="B18:K18">
    <cfRule type="top10" dxfId="3562" priority="841" bottom="1" rank="1"/>
    <cfRule type="top10" dxfId="3561" priority="842" bottom="1" rank="2"/>
    <cfRule type="top10" dxfId="3560" priority="843" bottom="1" rank="3"/>
    <cfRule type="top10" dxfId="3559" priority="844" bottom="1" rank="4"/>
  </conditionalFormatting>
  <conditionalFormatting sqref="M18 A18">
    <cfRule type="duplicateValues" dxfId="3558" priority="840"/>
  </conditionalFormatting>
  <conditionalFormatting sqref="B19:K19">
    <cfRule type="top10" dxfId="3557" priority="836" bottom="1" rank="1"/>
    <cfRule type="top10" dxfId="3556" priority="837" bottom="1" rank="2"/>
    <cfRule type="top10" dxfId="3555" priority="838" bottom="1" rank="3"/>
    <cfRule type="top10" dxfId="3554" priority="839" bottom="1" rank="4"/>
  </conditionalFormatting>
  <conditionalFormatting sqref="M19 A19">
    <cfRule type="duplicateValues" dxfId="3553" priority="835"/>
  </conditionalFormatting>
  <conditionalFormatting sqref="B20:K20">
    <cfRule type="top10" dxfId="3552" priority="831" bottom="1" rank="1"/>
    <cfRule type="top10" dxfId="3551" priority="832" bottom="1" rank="2"/>
    <cfRule type="top10" dxfId="3550" priority="833" bottom="1" rank="3"/>
    <cfRule type="top10" dxfId="3549" priority="834" bottom="1" rank="4"/>
  </conditionalFormatting>
  <conditionalFormatting sqref="M20 A20">
    <cfRule type="duplicateValues" dxfId="3548" priority="830"/>
  </conditionalFormatting>
  <conditionalFormatting sqref="B21:K21">
    <cfRule type="top10" dxfId="3547" priority="826" bottom="1" rank="1"/>
    <cfRule type="top10" dxfId="3546" priority="827" bottom="1" rank="2"/>
    <cfRule type="top10" dxfId="3545" priority="828" bottom="1" rank="3"/>
    <cfRule type="top10" dxfId="3544" priority="829" bottom="1" rank="4"/>
  </conditionalFormatting>
  <conditionalFormatting sqref="M21 A21">
    <cfRule type="duplicateValues" dxfId="3543" priority="825"/>
  </conditionalFormatting>
  <conditionalFormatting sqref="B22:K22">
    <cfRule type="top10" dxfId="3542" priority="821" bottom="1" rank="1"/>
    <cfRule type="top10" dxfId="3541" priority="822" bottom="1" rank="2"/>
    <cfRule type="top10" dxfId="3540" priority="823" bottom="1" rank="3"/>
    <cfRule type="top10" dxfId="3539" priority="824" bottom="1" rank="4"/>
  </conditionalFormatting>
  <conditionalFormatting sqref="M22 A22">
    <cfRule type="duplicateValues" dxfId="3538" priority="820"/>
  </conditionalFormatting>
  <conditionalFormatting sqref="B23:K23">
    <cfRule type="top10" dxfId="3537" priority="816" bottom="1" rank="1"/>
    <cfRule type="top10" dxfId="3536" priority="817" bottom="1" rank="2"/>
    <cfRule type="top10" dxfId="3535" priority="818" bottom="1" rank="3"/>
    <cfRule type="top10" dxfId="3534" priority="819" bottom="1" rank="4"/>
  </conditionalFormatting>
  <conditionalFormatting sqref="M23 A23">
    <cfRule type="duplicateValues" dxfId="3533" priority="815"/>
  </conditionalFormatting>
  <conditionalFormatting sqref="B24:K24">
    <cfRule type="top10" dxfId="3532" priority="811" bottom="1" rank="1"/>
    <cfRule type="top10" dxfId="3531" priority="812" bottom="1" rank="2"/>
    <cfRule type="top10" dxfId="3530" priority="813" bottom="1" rank="3"/>
    <cfRule type="top10" dxfId="3529" priority="814" bottom="1" rank="4"/>
  </conditionalFormatting>
  <conditionalFormatting sqref="M24 A24">
    <cfRule type="duplicateValues" dxfId="3528" priority="810"/>
  </conditionalFormatting>
  <conditionalFormatting sqref="B25:K25">
    <cfRule type="top10" dxfId="3527" priority="806" bottom="1" rank="1"/>
    <cfRule type="top10" dxfId="3526" priority="807" bottom="1" rank="2"/>
    <cfRule type="top10" dxfId="3525" priority="808" bottom="1" rank="3"/>
    <cfRule type="top10" dxfId="3524" priority="809" bottom="1" rank="4"/>
  </conditionalFormatting>
  <conditionalFormatting sqref="M25 A25">
    <cfRule type="duplicateValues" dxfId="3523" priority="805"/>
  </conditionalFormatting>
  <conditionalFormatting sqref="B26:K26">
    <cfRule type="top10" dxfId="3522" priority="801" bottom="1" rank="1"/>
    <cfRule type="top10" dxfId="3521" priority="802" bottom="1" rank="2"/>
    <cfRule type="top10" dxfId="3520" priority="803" bottom="1" rank="3"/>
    <cfRule type="top10" dxfId="3519" priority="804" bottom="1" rank="4"/>
  </conditionalFormatting>
  <conditionalFormatting sqref="M26 A26">
    <cfRule type="duplicateValues" dxfId="3518" priority="800"/>
  </conditionalFormatting>
  <conditionalFormatting sqref="B27:K27">
    <cfRule type="top10" dxfId="3517" priority="796" bottom="1" rank="1"/>
    <cfRule type="top10" dxfId="3516" priority="797" bottom="1" rank="2"/>
    <cfRule type="top10" dxfId="3515" priority="798" bottom="1" rank="3"/>
    <cfRule type="top10" dxfId="3514" priority="799" bottom="1" rank="4"/>
  </conditionalFormatting>
  <conditionalFormatting sqref="M27 A27">
    <cfRule type="duplicateValues" dxfId="3513" priority="795"/>
  </conditionalFormatting>
  <conditionalFormatting sqref="B28:K28">
    <cfRule type="top10" dxfId="3512" priority="791" bottom="1" rank="1"/>
    <cfRule type="top10" dxfId="3511" priority="792" bottom="1" rank="2"/>
    <cfRule type="top10" dxfId="3510" priority="793" bottom="1" rank="3"/>
    <cfRule type="top10" dxfId="3509" priority="794" bottom="1" rank="4"/>
  </conditionalFormatting>
  <conditionalFormatting sqref="M28 A28">
    <cfRule type="duplicateValues" dxfId="3508" priority="790"/>
  </conditionalFormatting>
  <conditionalFormatting sqref="B29:K29">
    <cfRule type="top10" dxfId="3507" priority="786" bottom="1" rank="1"/>
    <cfRule type="top10" dxfId="3506" priority="787" bottom="1" rank="2"/>
    <cfRule type="top10" dxfId="3505" priority="788" bottom="1" rank="3"/>
    <cfRule type="top10" dxfId="3504" priority="789" bottom="1" rank="4"/>
  </conditionalFormatting>
  <conditionalFormatting sqref="M29 A29">
    <cfRule type="duplicateValues" dxfId="3503" priority="785"/>
  </conditionalFormatting>
  <conditionalFormatting sqref="B30:K30">
    <cfRule type="top10" dxfId="3502" priority="781" bottom="1" rank="1"/>
    <cfRule type="top10" dxfId="3501" priority="782" bottom="1" rank="2"/>
    <cfRule type="top10" dxfId="3500" priority="783" bottom="1" rank="3"/>
    <cfRule type="top10" dxfId="3499" priority="784" bottom="1" rank="4"/>
  </conditionalFormatting>
  <conditionalFormatting sqref="M30 A30">
    <cfRule type="duplicateValues" dxfId="3498" priority="780"/>
  </conditionalFormatting>
  <conditionalFormatting sqref="B31:K31">
    <cfRule type="top10" dxfId="3497" priority="776" bottom="1" rank="1"/>
    <cfRule type="top10" dxfId="3496" priority="777" bottom="1" rank="2"/>
    <cfRule type="top10" dxfId="3495" priority="778" bottom="1" rank="3"/>
    <cfRule type="top10" dxfId="3494" priority="779" bottom="1" rank="4"/>
  </conditionalFormatting>
  <conditionalFormatting sqref="M31 A31">
    <cfRule type="duplicateValues" dxfId="3493" priority="775"/>
  </conditionalFormatting>
  <conditionalFormatting sqref="B32:K32">
    <cfRule type="top10" dxfId="3492" priority="771" bottom="1" rank="1"/>
    <cfRule type="top10" dxfId="3491" priority="772" bottom="1" rank="2"/>
    <cfRule type="top10" dxfId="3490" priority="773" bottom="1" rank="3"/>
    <cfRule type="top10" dxfId="3489" priority="774" bottom="1" rank="4"/>
  </conditionalFormatting>
  <conditionalFormatting sqref="M32 A32">
    <cfRule type="duplicateValues" dxfId="3488" priority="770"/>
  </conditionalFormatting>
  <conditionalFormatting sqref="B33:K33">
    <cfRule type="top10" dxfId="3487" priority="766" bottom="1" rank="1"/>
    <cfRule type="top10" dxfId="3486" priority="767" bottom="1" rank="2"/>
    <cfRule type="top10" dxfId="3485" priority="768" bottom="1" rank="3"/>
    <cfRule type="top10" dxfId="3484" priority="769" bottom="1" rank="4"/>
  </conditionalFormatting>
  <conditionalFormatting sqref="M33 A33">
    <cfRule type="duplicateValues" dxfId="3483" priority="765"/>
  </conditionalFormatting>
  <conditionalFormatting sqref="B34:K34">
    <cfRule type="top10" dxfId="3482" priority="761" bottom="1" rank="1"/>
    <cfRule type="top10" dxfId="3481" priority="762" bottom="1" rank="2"/>
    <cfRule type="top10" dxfId="3480" priority="763" bottom="1" rank="3"/>
    <cfRule type="top10" dxfId="3479" priority="764" bottom="1" rank="4"/>
  </conditionalFormatting>
  <conditionalFormatting sqref="M34 A34">
    <cfRule type="duplicateValues" dxfId="3478" priority="760"/>
  </conditionalFormatting>
  <conditionalFormatting sqref="B35:K35">
    <cfRule type="top10" dxfId="3477" priority="756" bottom="1" rank="1"/>
    <cfRule type="top10" dxfId="3476" priority="757" bottom="1" rank="2"/>
    <cfRule type="top10" dxfId="3475" priority="758" bottom="1" rank="3"/>
    <cfRule type="top10" dxfId="3474" priority="759" bottom="1" rank="4"/>
  </conditionalFormatting>
  <conditionalFormatting sqref="M35 A35">
    <cfRule type="duplicateValues" dxfId="3473" priority="755"/>
  </conditionalFormatting>
  <conditionalFormatting sqref="B36:K36">
    <cfRule type="top10" dxfId="3472" priority="751" bottom="1" rank="1"/>
    <cfRule type="top10" dxfId="3471" priority="752" bottom="1" rank="2"/>
    <cfRule type="top10" dxfId="3470" priority="753" bottom="1" rank="3"/>
    <cfRule type="top10" dxfId="3469" priority="754" bottom="1" rank="4"/>
  </conditionalFormatting>
  <conditionalFormatting sqref="M36 A36">
    <cfRule type="duplicateValues" dxfId="3468" priority="750"/>
  </conditionalFormatting>
  <conditionalFormatting sqref="B37:K37">
    <cfRule type="top10" dxfId="3467" priority="746" bottom="1" rank="1"/>
    <cfRule type="top10" dxfId="3466" priority="747" bottom="1" rank="2"/>
    <cfRule type="top10" dxfId="3465" priority="748" bottom="1" rank="3"/>
    <cfRule type="top10" dxfId="3464" priority="749" bottom="1" rank="4"/>
  </conditionalFormatting>
  <conditionalFormatting sqref="M37 A37">
    <cfRule type="duplicateValues" dxfId="3463" priority="745"/>
  </conditionalFormatting>
  <conditionalFormatting sqref="B38:K38">
    <cfRule type="top10" dxfId="3462" priority="741" bottom="1" rank="1"/>
    <cfRule type="top10" dxfId="3461" priority="742" bottom="1" rank="2"/>
    <cfRule type="top10" dxfId="3460" priority="743" bottom="1" rank="3"/>
    <cfRule type="top10" dxfId="3459" priority="744" bottom="1" rank="4"/>
  </conditionalFormatting>
  <conditionalFormatting sqref="M38 A38">
    <cfRule type="duplicateValues" dxfId="3458" priority="740"/>
  </conditionalFormatting>
  <conditionalFormatting sqref="B39:K39">
    <cfRule type="top10" dxfId="3457" priority="736" bottom="1" rank="1"/>
    <cfRule type="top10" dxfId="3456" priority="737" bottom="1" rank="2"/>
    <cfRule type="top10" dxfId="3455" priority="738" bottom="1" rank="3"/>
    <cfRule type="top10" dxfId="3454" priority="739" bottom="1" rank="4"/>
  </conditionalFormatting>
  <conditionalFormatting sqref="M39 A39">
    <cfRule type="duplicateValues" dxfId="3453" priority="735"/>
  </conditionalFormatting>
  <conditionalFormatting sqref="B40:K40">
    <cfRule type="top10" dxfId="3452" priority="731" bottom="1" rank="1"/>
    <cfRule type="top10" dxfId="3451" priority="732" bottom="1" rank="2"/>
    <cfRule type="top10" dxfId="3450" priority="733" bottom="1" rank="3"/>
    <cfRule type="top10" dxfId="3449" priority="734" bottom="1" rank="4"/>
  </conditionalFormatting>
  <conditionalFormatting sqref="M40 A40">
    <cfRule type="duplicateValues" dxfId="3448" priority="730"/>
  </conditionalFormatting>
  <conditionalFormatting sqref="B41:K41">
    <cfRule type="top10" dxfId="3447" priority="726" bottom="1" rank="1"/>
    <cfRule type="top10" dxfId="3446" priority="727" bottom="1" rank="2"/>
    <cfRule type="top10" dxfId="3445" priority="728" bottom="1" rank="3"/>
    <cfRule type="top10" dxfId="3444" priority="729" bottom="1" rank="4"/>
  </conditionalFormatting>
  <conditionalFormatting sqref="M41 A41">
    <cfRule type="duplicateValues" dxfId="3443" priority="725"/>
  </conditionalFormatting>
  <conditionalFormatting sqref="B42:K42">
    <cfRule type="top10" dxfId="3442" priority="721" bottom="1" rank="1"/>
    <cfRule type="top10" dxfId="3441" priority="722" bottom="1" rank="2"/>
    <cfRule type="top10" dxfId="3440" priority="723" bottom="1" rank="3"/>
    <cfRule type="top10" dxfId="3439" priority="724" bottom="1" rank="4"/>
  </conditionalFormatting>
  <conditionalFormatting sqref="M42 A42">
    <cfRule type="duplicateValues" dxfId="3438" priority="720"/>
  </conditionalFormatting>
  <conditionalFormatting sqref="B43:K43">
    <cfRule type="top10" dxfId="3437" priority="716" bottom="1" rank="1"/>
    <cfRule type="top10" dxfId="3436" priority="717" bottom="1" rank="2"/>
    <cfRule type="top10" dxfId="3435" priority="718" bottom="1" rank="3"/>
    <cfRule type="top10" dxfId="3434" priority="719" bottom="1" rank="4"/>
  </conditionalFormatting>
  <conditionalFormatting sqref="M43 A43">
    <cfRule type="duplicateValues" dxfId="3433" priority="715"/>
  </conditionalFormatting>
  <conditionalFormatting sqref="B44:K44">
    <cfRule type="top10" dxfId="3432" priority="711" bottom="1" rank="1"/>
    <cfRule type="top10" dxfId="3431" priority="712" bottom="1" rank="2"/>
    <cfRule type="top10" dxfId="3430" priority="713" bottom="1" rank="3"/>
    <cfRule type="top10" dxfId="3429" priority="714" bottom="1" rank="4"/>
  </conditionalFormatting>
  <conditionalFormatting sqref="M44 A44">
    <cfRule type="duplicateValues" dxfId="3428" priority="710"/>
  </conditionalFormatting>
  <conditionalFormatting sqref="B45:K45">
    <cfRule type="top10" dxfId="3427" priority="706" bottom="1" rank="1"/>
    <cfRule type="top10" dxfId="3426" priority="707" bottom="1" rank="2"/>
    <cfRule type="top10" dxfId="3425" priority="708" bottom="1" rank="3"/>
    <cfRule type="top10" dxfId="3424" priority="709" bottom="1" rank="4"/>
  </conditionalFormatting>
  <conditionalFormatting sqref="M45 A45">
    <cfRule type="duplicateValues" dxfId="3423" priority="705"/>
  </conditionalFormatting>
  <conditionalFormatting sqref="B46:K46">
    <cfRule type="top10" dxfId="3422" priority="701" bottom="1" rank="1"/>
    <cfRule type="top10" dxfId="3421" priority="702" bottom="1" rank="2"/>
    <cfRule type="top10" dxfId="3420" priority="703" bottom="1" rank="3"/>
    <cfRule type="top10" dxfId="3419" priority="704" bottom="1" rank="4"/>
  </conditionalFormatting>
  <conditionalFormatting sqref="M46 A46">
    <cfRule type="duplicateValues" dxfId="3418" priority="700"/>
  </conditionalFormatting>
  <conditionalFormatting sqref="B47:K47">
    <cfRule type="top10" dxfId="3417" priority="696" bottom="1" rank="1"/>
    <cfRule type="top10" dxfId="3416" priority="697" bottom="1" rank="2"/>
    <cfRule type="top10" dxfId="3415" priority="698" bottom="1" rank="3"/>
    <cfRule type="top10" dxfId="3414" priority="699" bottom="1" rank="4"/>
  </conditionalFormatting>
  <conditionalFormatting sqref="M47 A47">
    <cfRule type="duplicateValues" dxfId="3413" priority="695"/>
  </conditionalFormatting>
  <conditionalFormatting sqref="B48:K48">
    <cfRule type="top10" dxfId="3412" priority="691" bottom="1" rank="1"/>
    <cfRule type="top10" dxfId="3411" priority="692" bottom="1" rank="2"/>
    <cfRule type="top10" dxfId="3410" priority="693" bottom="1" rank="3"/>
    <cfRule type="top10" dxfId="3409" priority="694" bottom="1" rank="4"/>
  </conditionalFormatting>
  <conditionalFormatting sqref="M48 A48">
    <cfRule type="duplicateValues" dxfId="3408" priority="690"/>
  </conditionalFormatting>
  <conditionalFormatting sqref="B49:K49">
    <cfRule type="top10" dxfId="3407" priority="686" bottom="1" rank="1"/>
    <cfRule type="top10" dxfId="3406" priority="687" bottom="1" rank="2"/>
    <cfRule type="top10" dxfId="3405" priority="688" bottom="1" rank="3"/>
    <cfRule type="top10" dxfId="3404" priority="689" bottom="1" rank="4"/>
  </conditionalFormatting>
  <conditionalFormatting sqref="M49 A49">
    <cfRule type="duplicateValues" dxfId="3403" priority="685"/>
  </conditionalFormatting>
  <conditionalFormatting sqref="B50:K50">
    <cfRule type="top10" dxfId="3402" priority="681" bottom="1" rank="1"/>
    <cfRule type="top10" dxfId="3401" priority="682" bottom="1" rank="2"/>
    <cfRule type="top10" dxfId="3400" priority="683" bottom="1" rank="3"/>
    <cfRule type="top10" dxfId="3399" priority="684" bottom="1" rank="4"/>
  </conditionalFormatting>
  <conditionalFormatting sqref="M50 A50">
    <cfRule type="duplicateValues" dxfId="3398" priority="680"/>
  </conditionalFormatting>
  <conditionalFormatting sqref="B51:K51">
    <cfRule type="top10" dxfId="3397" priority="676" bottom="1" rank="1"/>
    <cfRule type="top10" dxfId="3396" priority="677" bottom="1" rank="2"/>
    <cfRule type="top10" dxfId="3395" priority="678" bottom="1" rank="3"/>
    <cfRule type="top10" dxfId="3394" priority="679" bottom="1" rank="4"/>
  </conditionalFormatting>
  <conditionalFormatting sqref="M51 A51">
    <cfRule type="duplicateValues" dxfId="3393" priority="675"/>
  </conditionalFormatting>
  <conditionalFormatting sqref="B52:K52">
    <cfRule type="top10" dxfId="3392" priority="671" bottom="1" rank="1"/>
    <cfRule type="top10" dxfId="3391" priority="672" bottom="1" rank="2"/>
    <cfRule type="top10" dxfId="3390" priority="673" bottom="1" rank="3"/>
    <cfRule type="top10" dxfId="3389" priority="674" bottom="1" rank="4"/>
  </conditionalFormatting>
  <conditionalFormatting sqref="M52 A52">
    <cfRule type="duplicateValues" dxfId="3388" priority="670"/>
  </conditionalFormatting>
  <conditionalFormatting sqref="B53:K53">
    <cfRule type="top10" dxfId="3387" priority="666" bottom="1" rank="1"/>
    <cfRule type="top10" dxfId="3386" priority="667" bottom="1" rank="2"/>
    <cfRule type="top10" dxfId="3385" priority="668" bottom="1" rank="3"/>
    <cfRule type="top10" dxfId="3384" priority="669" bottom="1" rank="4"/>
  </conditionalFormatting>
  <conditionalFormatting sqref="M53 A53">
    <cfRule type="duplicateValues" dxfId="3383" priority="665"/>
  </conditionalFormatting>
  <conditionalFormatting sqref="B54:K54">
    <cfRule type="top10" dxfId="3382" priority="661" bottom="1" rank="1"/>
    <cfRule type="top10" dxfId="3381" priority="662" bottom="1" rank="2"/>
    <cfRule type="top10" dxfId="3380" priority="663" bottom="1" rank="3"/>
    <cfRule type="top10" dxfId="3379" priority="664" bottom="1" rank="4"/>
  </conditionalFormatting>
  <conditionalFormatting sqref="M54 A54">
    <cfRule type="duplicateValues" dxfId="3378" priority="660"/>
  </conditionalFormatting>
  <conditionalFormatting sqref="B55:K55">
    <cfRule type="top10" dxfId="3377" priority="656" bottom="1" rank="1"/>
    <cfRule type="top10" dxfId="3376" priority="657" bottom="1" rank="2"/>
    <cfRule type="top10" dxfId="3375" priority="658" bottom="1" rank="3"/>
    <cfRule type="top10" dxfId="3374" priority="659" bottom="1" rank="4"/>
  </conditionalFormatting>
  <conditionalFormatting sqref="M55 A55">
    <cfRule type="duplicateValues" dxfId="3373" priority="655"/>
  </conditionalFormatting>
  <conditionalFormatting sqref="B56:K56">
    <cfRule type="top10" dxfId="3372" priority="651" bottom="1" rank="1"/>
    <cfRule type="top10" dxfId="3371" priority="652" bottom="1" rank="2"/>
    <cfRule type="top10" dxfId="3370" priority="653" bottom="1" rank="3"/>
    <cfRule type="top10" dxfId="3369" priority="654" bottom="1" rank="4"/>
  </conditionalFormatting>
  <conditionalFormatting sqref="M56 A56">
    <cfRule type="duplicateValues" dxfId="3368" priority="650"/>
  </conditionalFormatting>
  <conditionalFormatting sqref="B57:K57">
    <cfRule type="top10" dxfId="3367" priority="646" bottom="1" rank="1"/>
    <cfRule type="top10" dxfId="3366" priority="647" bottom="1" rank="2"/>
    <cfRule type="top10" dxfId="3365" priority="648" bottom="1" rank="3"/>
    <cfRule type="top10" dxfId="3364" priority="649" bottom="1" rank="4"/>
  </conditionalFormatting>
  <conditionalFormatting sqref="M57 A57">
    <cfRule type="duplicateValues" dxfId="3363" priority="645"/>
  </conditionalFormatting>
  <conditionalFormatting sqref="B58:K58">
    <cfRule type="top10" dxfId="3362" priority="641" bottom="1" rank="1"/>
    <cfRule type="top10" dxfId="3361" priority="642" bottom="1" rank="2"/>
    <cfRule type="top10" dxfId="3360" priority="643" bottom="1" rank="3"/>
    <cfRule type="top10" dxfId="3359" priority="644" bottom="1" rank="4"/>
  </conditionalFormatting>
  <conditionalFormatting sqref="M58 A58">
    <cfRule type="duplicateValues" dxfId="3358" priority="640"/>
  </conditionalFormatting>
  <conditionalFormatting sqref="B59:K59">
    <cfRule type="top10" dxfId="3357" priority="636" bottom="1" rank="1"/>
    <cfRule type="top10" dxfId="3356" priority="637" bottom="1" rank="2"/>
    <cfRule type="top10" dxfId="3355" priority="638" bottom="1" rank="3"/>
    <cfRule type="top10" dxfId="3354" priority="639" bottom="1" rank="4"/>
  </conditionalFormatting>
  <conditionalFormatting sqref="M59 A59">
    <cfRule type="duplicateValues" dxfId="3353" priority="635"/>
  </conditionalFormatting>
  <conditionalFormatting sqref="B60:K60">
    <cfRule type="top10" dxfId="3352" priority="631" bottom="1" rank="1"/>
    <cfRule type="top10" dxfId="3351" priority="632" bottom="1" rank="2"/>
    <cfRule type="top10" dxfId="3350" priority="633" bottom="1" rank="3"/>
    <cfRule type="top10" dxfId="3349" priority="634" bottom="1" rank="4"/>
  </conditionalFormatting>
  <conditionalFormatting sqref="M60 A60">
    <cfRule type="duplicateValues" dxfId="3348" priority="630"/>
  </conditionalFormatting>
  <conditionalFormatting sqref="B61:K61">
    <cfRule type="top10" dxfId="3347" priority="626" bottom="1" rank="1"/>
    <cfRule type="top10" dxfId="3346" priority="627" bottom="1" rank="2"/>
    <cfRule type="top10" dxfId="3345" priority="628" bottom="1" rank="3"/>
    <cfRule type="top10" dxfId="3344" priority="629" bottom="1" rank="4"/>
  </conditionalFormatting>
  <conditionalFormatting sqref="M61 A61">
    <cfRule type="duplicateValues" dxfId="3343" priority="625"/>
  </conditionalFormatting>
  <conditionalFormatting sqref="B62:K62">
    <cfRule type="top10" dxfId="3342" priority="621" bottom="1" rank="1"/>
    <cfRule type="top10" dxfId="3341" priority="622" bottom="1" rank="2"/>
    <cfRule type="top10" dxfId="3340" priority="623" bottom="1" rank="3"/>
    <cfRule type="top10" dxfId="3339" priority="624" bottom="1" rank="4"/>
  </conditionalFormatting>
  <conditionalFormatting sqref="M62 A62">
    <cfRule type="duplicateValues" dxfId="3338" priority="620"/>
  </conditionalFormatting>
  <conditionalFormatting sqref="B63:K63">
    <cfRule type="top10" dxfId="3337" priority="616" bottom="1" rank="1"/>
    <cfRule type="top10" dxfId="3336" priority="617" bottom="1" rank="2"/>
    <cfRule type="top10" dxfId="3335" priority="618" bottom="1" rank="3"/>
    <cfRule type="top10" dxfId="3334" priority="619" bottom="1" rank="4"/>
  </conditionalFormatting>
  <conditionalFormatting sqref="M63 A63">
    <cfRule type="duplicateValues" dxfId="3333" priority="615"/>
  </conditionalFormatting>
  <conditionalFormatting sqref="B64:K64">
    <cfRule type="top10" dxfId="3332" priority="611" bottom="1" rank="1"/>
    <cfRule type="top10" dxfId="3331" priority="612" bottom="1" rank="2"/>
    <cfRule type="top10" dxfId="3330" priority="613" bottom="1" rank="3"/>
    <cfRule type="top10" dxfId="3329" priority="614" bottom="1" rank="4"/>
  </conditionalFormatting>
  <conditionalFormatting sqref="M64 A64">
    <cfRule type="duplicateValues" dxfId="3328" priority="610"/>
  </conditionalFormatting>
  <conditionalFormatting sqref="B65:K65">
    <cfRule type="top10" dxfId="3327" priority="606" bottom="1" rank="1"/>
    <cfRule type="top10" dxfId="3326" priority="607" bottom="1" rank="2"/>
    <cfRule type="top10" dxfId="3325" priority="608" bottom="1" rank="3"/>
    <cfRule type="top10" dxfId="3324" priority="609" bottom="1" rank="4"/>
  </conditionalFormatting>
  <conditionalFormatting sqref="M65 A65">
    <cfRule type="duplicateValues" dxfId="3323" priority="605"/>
  </conditionalFormatting>
  <conditionalFormatting sqref="B66:K66">
    <cfRule type="top10" dxfId="3322" priority="601" bottom="1" rank="1"/>
    <cfRule type="top10" dxfId="3321" priority="602" bottom="1" rank="2"/>
    <cfRule type="top10" dxfId="3320" priority="603" bottom="1" rank="3"/>
    <cfRule type="top10" dxfId="3319" priority="604" bottom="1" rank="4"/>
  </conditionalFormatting>
  <conditionalFormatting sqref="M66 A66">
    <cfRule type="duplicateValues" dxfId="3318" priority="600"/>
  </conditionalFormatting>
  <conditionalFormatting sqref="B67:K67">
    <cfRule type="top10" dxfId="3317" priority="596" bottom="1" rank="1"/>
    <cfRule type="top10" dxfId="3316" priority="597" bottom="1" rank="2"/>
    <cfRule type="top10" dxfId="3315" priority="598" bottom="1" rank="3"/>
    <cfRule type="top10" dxfId="3314" priority="599" bottom="1" rank="4"/>
  </conditionalFormatting>
  <conditionalFormatting sqref="M67 A67">
    <cfRule type="duplicateValues" dxfId="3313" priority="595"/>
  </conditionalFormatting>
  <conditionalFormatting sqref="B68:K68">
    <cfRule type="top10" dxfId="3312" priority="591" bottom="1" rank="1"/>
    <cfRule type="top10" dxfId="3311" priority="592" bottom="1" rank="2"/>
    <cfRule type="top10" dxfId="3310" priority="593" bottom="1" rank="3"/>
    <cfRule type="top10" dxfId="3309" priority="594" bottom="1" rank="4"/>
  </conditionalFormatting>
  <conditionalFormatting sqref="M68 A68">
    <cfRule type="duplicateValues" dxfId="3308" priority="590"/>
  </conditionalFormatting>
  <conditionalFormatting sqref="B69:K69">
    <cfRule type="top10" dxfId="3307" priority="586" bottom="1" rank="1"/>
    <cfRule type="top10" dxfId="3306" priority="587" bottom="1" rank="2"/>
    <cfRule type="top10" dxfId="3305" priority="588" bottom="1" rank="3"/>
    <cfRule type="top10" dxfId="3304" priority="589" bottom="1" rank="4"/>
  </conditionalFormatting>
  <conditionalFormatting sqref="M69 A69">
    <cfRule type="duplicateValues" dxfId="3303" priority="585"/>
  </conditionalFormatting>
  <conditionalFormatting sqref="B70:K70">
    <cfRule type="top10" dxfId="3302" priority="581" bottom="1" rank="1"/>
    <cfRule type="top10" dxfId="3301" priority="582" bottom="1" rank="2"/>
    <cfRule type="top10" dxfId="3300" priority="583" bottom="1" rank="3"/>
    <cfRule type="top10" dxfId="3299" priority="584" bottom="1" rank="4"/>
  </conditionalFormatting>
  <conditionalFormatting sqref="M70 A70">
    <cfRule type="duplicateValues" dxfId="3298" priority="580"/>
  </conditionalFormatting>
  <conditionalFormatting sqref="B71:K71">
    <cfRule type="top10" dxfId="3297" priority="576" bottom="1" rank="1"/>
    <cfRule type="top10" dxfId="3296" priority="577" bottom="1" rank="2"/>
    <cfRule type="top10" dxfId="3295" priority="578" bottom="1" rank="3"/>
    <cfRule type="top10" dxfId="3294" priority="579" bottom="1" rank="4"/>
  </conditionalFormatting>
  <conditionalFormatting sqref="M71 A71">
    <cfRule type="duplicateValues" dxfId="3293" priority="575"/>
  </conditionalFormatting>
  <conditionalFormatting sqref="B72:K72">
    <cfRule type="top10" dxfId="3292" priority="571" bottom="1" rank="1"/>
    <cfRule type="top10" dxfId="3291" priority="572" bottom="1" rank="2"/>
    <cfRule type="top10" dxfId="3290" priority="573" bottom="1" rank="3"/>
    <cfRule type="top10" dxfId="3289" priority="574" bottom="1" rank="4"/>
  </conditionalFormatting>
  <conditionalFormatting sqref="M72 A72">
    <cfRule type="duplicateValues" dxfId="3288" priority="570"/>
  </conditionalFormatting>
  <conditionalFormatting sqref="B73:K73">
    <cfRule type="top10" dxfId="3287" priority="566" bottom="1" rank="1"/>
    <cfRule type="top10" dxfId="3286" priority="567" bottom="1" rank="2"/>
    <cfRule type="top10" dxfId="3285" priority="568" bottom="1" rank="3"/>
    <cfRule type="top10" dxfId="3284" priority="569" bottom="1" rank="4"/>
  </conditionalFormatting>
  <conditionalFormatting sqref="M73 A73">
    <cfRule type="duplicateValues" dxfId="3283" priority="565"/>
  </conditionalFormatting>
  <conditionalFormatting sqref="B74:K74">
    <cfRule type="top10" dxfId="3282" priority="561" bottom="1" rank="1"/>
    <cfRule type="top10" dxfId="3281" priority="562" bottom="1" rank="2"/>
    <cfRule type="top10" dxfId="3280" priority="563" bottom="1" rank="3"/>
    <cfRule type="top10" dxfId="3279" priority="564" bottom="1" rank="4"/>
  </conditionalFormatting>
  <conditionalFormatting sqref="M74 A74">
    <cfRule type="duplicateValues" dxfId="3278" priority="560"/>
  </conditionalFormatting>
  <conditionalFormatting sqref="B75:K75">
    <cfRule type="top10" dxfId="3277" priority="556" bottom="1" rank="1"/>
    <cfRule type="top10" dxfId="3276" priority="557" bottom="1" rank="2"/>
    <cfRule type="top10" dxfId="3275" priority="558" bottom="1" rank="3"/>
    <cfRule type="top10" dxfId="3274" priority="559" bottom="1" rank="4"/>
  </conditionalFormatting>
  <conditionalFormatting sqref="M75 A75">
    <cfRule type="duplicateValues" dxfId="3273" priority="555"/>
  </conditionalFormatting>
  <conditionalFormatting sqref="B76:K76">
    <cfRule type="top10" dxfId="3272" priority="551" bottom="1" rank="1"/>
    <cfRule type="top10" dxfId="3271" priority="552" bottom="1" rank="2"/>
    <cfRule type="top10" dxfId="3270" priority="553" bottom="1" rank="3"/>
    <cfRule type="top10" dxfId="3269" priority="554" bottom="1" rank="4"/>
  </conditionalFormatting>
  <conditionalFormatting sqref="M76 A76">
    <cfRule type="duplicateValues" dxfId="3268" priority="550"/>
  </conditionalFormatting>
  <conditionalFormatting sqref="B77:K77">
    <cfRule type="top10" dxfId="3267" priority="546" bottom="1" rank="1"/>
    <cfRule type="top10" dxfId="3266" priority="547" bottom="1" rank="2"/>
    <cfRule type="top10" dxfId="3265" priority="548" bottom="1" rank="3"/>
    <cfRule type="top10" dxfId="3264" priority="549" bottom="1" rank="4"/>
  </conditionalFormatting>
  <conditionalFormatting sqref="M77 A77">
    <cfRule type="duplicateValues" dxfId="3263" priority="545"/>
  </conditionalFormatting>
  <conditionalFormatting sqref="B78:K78">
    <cfRule type="top10" dxfId="3262" priority="541" bottom="1" rank="1"/>
    <cfRule type="top10" dxfId="3261" priority="542" bottom="1" rank="2"/>
    <cfRule type="top10" dxfId="3260" priority="543" bottom="1" rank="3"/>
    <cfRule type="top10" dxfId="3259" priority="544" bottom="1" rank="4"/>
  </conditionalFormatting>
  <conditionalFormatting sqref="M78 A78">
    <cfRule type="duplicateValues" dxfId="3258" priority="540"/>
  </conditionalFormatting>
  <conditionalFormatting sqref="B79:K79">
    <cfRule type="top10" dxfId="3257" priority="536" bottom="1" rank="1"/>
    <cfRule type="top10" dxfId="3256" priority="537" bottom="1" rank="2"/>
    <cfRule type="top10" dxfId="3255" priority="538" bottom="1" rank="3"/>
    <cfRule type="top10" dxfId="3254" priority="539" bottom="1" rank="4"/>
  </conditionalFormatting>
  <conditionalFormatting sqref="M79 A79">
    <cfRule type="duplicateValues" dxfId="3253" priority="535"/>
  </conditionalFormatting>
  <conditionalFormatting sqref="B80:K80">
    <cfRule type="top10" dxfId="3252" priority="531" bottom="1" rank="1"/>
    <cfRule type="top10" dxfId="3251" priority="532" bottom="1" rank="2"/>
    <cfRule type="top10" dxfId="3250" priority="533" bottom="1" rank="3"/>
    <cfRule type="top10" dxfId="3249" priority="534" bottom="1" rank="4"/>
  </conditionalFormatting>
  <conditionalFormatting sqref="M80 A80">
    <cfRule type="duplicateValues" dxfId="3248" priority="530"/>
  </conditionalFormatting>
  <conditionalFormatting sqref="B81:K81">
    <cfRule type="top10" dxfId="3247" priority="526" bottom="1" rank="1"/>
    <cfRule type="top10" dxfId="3246" priority="527" bottom="1" rank="2"/>
    <cfRule type="top10" dxfId="3245" priority="528" bottom="1" rank="3"/>
    <cfRule type="top10" dxfId="3244" priority="529" bottom="1" rank="4"/>
  </conditionalFormatting>
  <conditionalFormatting sqref="M81 A81">
    <cfRule type="duplicateValues" dxfId="3243" priority="525"/>
  </conditionalFormatting>
  <conditionalFormatting sqref="B82:K82">
    <cfRule type="top10" dxfId="3242" priority="521" bottom="1" rank="1"/>
    <cfRule type="top10" dxfId="3241" priority="522" bottom="1" rank="2"/>
    <cfRule type="top10" dxfId="3240" priority="523" bottom="1" rank="3"/>
    <cfRule type="top10" dxfId="3239" priority="524" bottom="1" rank="4"/>
  </conditionalFormatting>
  <conditionalFormatting sqref="M82 A82">
    <cfRule type="duplicateValues" dxfId="3238" priority="520"/>
  </conditionalFormatting>
  <conditionalFormatting sqref="B83:K83">
    <cfRule type="top10" dxfId="3237" priority="516" bottom="1" rank="1"/>
    <cfRule type="top10" dxfId="3236" priority="517" bottom="1" rank="2"/>
    <cfRule type="top10" dxfId="3235" priority="518" bottom="1" rank="3"/>
    <cfRule type="top10" dxfId="3234" priority="519" bottom="1" rank="4"/>
  </conditionalFormatting>
  <conditionalFormatting sqref="M83 A83">
    <cfRule type="duplicateValues" dxfId="3233" priority="515"/>
  </conditionalFormatting>
  <conditionalFormatting sqref="B84:K84">
    <cfRule type="top10" dxfId="3232" priority="511" bottom="1" rank="1"/>
    <cfRule type="top10" dxfId="3231" priority="512" bottom="1" rank="2"/>
    <cfRule type="top10" dxfId="3230" priority="513" bottom="1" rank="3"/>
    <cfRule type="top10" dxfId="3229" priority="514" bottom="1" rank="4"/>
  </conditionalFormatting>
  <conditionalFormatting sqref="M84 A84">
    <cfRule type="duplicateValues" dxfId="3228" priority="510"/>
  </conditionalFormatting>
  <conditionalFormatting sqref="B85:K85">
    <cfRule type="top10" dxfId="3227" priority="506" bottom="1" rank="1"/>
    <cfRule type="top10" dxfId="3226" priority="507" bottom="1" rank="2"/>
    <cfRule type="top10" dxfId="3225" priority="508" bottom="1" rank="3"/>
    <cfRule type="top10" dxfId="3224" priority="509" bottom="1" rank="4"/>
  </conditionalFormatting>
  <conditionalFormatting sqref="M85 A85">
    <cfRule type="duplicateValues" dxfId="3223" priority="505"/>
  </conditionalFormatting>
  <conditionalFormatting sqref="B86:K86">
    <cfRule type="top10" dxfId="3222" priority="501" bottom="1" rank="1"/>
    <cfRule type="top10" dxfId="3221" priority="502" bottom="1" rank="2"/>
    <cfRule type="top10" dxfId="3220" priority="503" bottom="1" rank="3"/>
    <cfRule type="top10" dxfId="3219" priority="504" bottom="1" rank="4"/>
  </conditionalFormatting>
  <conditionalFormatting sqref="M86 A86">
    <cfRule type="duplicateValues" dxfId="3218" priority="500"/>
  </conditionalFormatting>
  <conditionalFormatting sqref="B87:K87">
    <cfRule type="top10" dxfId="3217" priority="496" bottom="1" rank="1"/>
    <cfRule type="top10" dxfId="3216" priority="497" bottom="1" rank="2"/>
    <cfRule type="top10" dxfId="3215" priority="498" bottom="1" rank="3"/>
    <cfRule type="top10" dxfId="3214" priority="499" bottom="1" rank="4"/>
  </conditionalFormatting>
  <conditionalFormatting sqref="M87 A87">
    <cfRule type="duplicateValues" dxfId="3213" priority="495"/>
  </conditionalFormatting>
  <conditionalFormatting sqref="B88:K88">
    <cfRule type="top10" dxfId="3212" priority="491" bottom="1" rank="1"/>
    <cfRule type="top10" dxfId="3211" priority="492" bottom="1" rank="2"/>
    <cfRule type="top10" dxfId="3210" priority="493" bottom="1" rank="3"/>
    <cfRule type="top10" dxfId="3209" priority="494" bottom="1" rank="4"/>
  </conditionalFormatting>
  <conditionalFormatting sqref="M88 A88">
    <cfRule type="duplicateValues" dxfId="3208" priority="490"/>
  </conditionalFormatting>
  <conditionalFormatting sqref="B89:K89">
    <cfRule type="top10" dxfId="3207" priority="486" bottom="1" rank="1"/>
    <cfRule type="top10" dxfId="3206" priority="487" bottom="1" rank="2"/>
    <cfRule type="top10" dxfId="3205" priority="488" bottom="1" rank="3"/>
    <cfRule type="top10" dxfId="3204" priority="489" bottom="1" rank="4"/>
  </conditionalFormatting>
  <conditionalFormatting sqref="M89 A89">
    <cfRule type="duplicateValues" dxfId="3203" priority="485"/>
  </conditionalFormatting>
  <conditionalFormatting sqref="B90:K90">
    <cfRule type="top10" dxfId="3202" priority="481" bottom="1" rank="1"/>
    <cfRule type="top10" dxfId="3201" priority="482" bottom="1" rank="2"/>
    <cfRule type="top10" dxfId="3200" priority="483" bottom="1" rank="3"/>
    <cfRule type="top10" dxfId="3199" priority="484" bottom="1" rank="4"/>
  </conditionalFormatting>
  <conditionalFormatting sqref="M90 A90">
    <cfRule type="duplicateValues" dxfId="3198" priority="480"/>
  </conditionalFormatting>
  <conditionalFormatting sqref="B91:K91">
    <cfRule type="top10" dxfId="3197" priority="476" bottom="1" rank="1"/>
    <cfRule type="top10" dxfId="3196" priority="477" bottom="1" rank="2"/>
    <cfRule type="top10" dxfId="3195" priority="478" bottom="1" rank="3"/>
    <cfRule type="top10" dxfId="3194" priority="479" bottom="1" rank="4"/>
  </conditionalFormatting>
  <conditionalFormatting sqref="M91 A91">
    <cfRule type="duplicateValues" dxfId="3193" priority="475"/>
  </conditionalFormatting>
  <conditionalFormatting sqref="B92:K92">
    <cfRule type="top10" dxfId="3192" priority="471" bottom="1" rank="1"/>
    <cfRule type="top10" dxfId="3191" priority="472" bottom="1" rank="2"/>
    <cfRule type="top10" dxfId="3190" priority="473" bottom="1" rank="3"/>
    <cfRule type="top10" dxfId="3189" priority="474" bottom="1" rank="4"/>
  </conditionalFormatting>
  <conditionalFormatting sqref="M92 A92">
    <cfRule type="duplicateValues" dxfId="3188" priority="470"/>
  </conditionalFormatting>
  <conditionalFormatting sqref="B93:K93">
    <cfRule type="top10" dxfId="3187" priority="466" bottom="1" rank="1"/>
    <cfRule type="top10" dxfId="3186" priority="467" bottom="1" rank="2"/>
    <cfRule type="top10" dxfId="3185" priority="468" bottom="1" rank="3"/>
    <cfRule type="top10" dxfId="3184" priority="469" bottom="1" rank="4"/>
  </conditionalFormatting>
  <conditionalFormatting sqref="M93 A93">
    <cfRule type="duplicateValues" dxfId="3183" priority="465"/>
  </conditionalFormatting>
  <conditionalFormatting sqref="B94:K94">
    <cfRule type="top10" dxfId="3182" priority="461" bottom="1" rank="1"/>
    <cfRule type="top10" dxfId="3181" priority="462" bottom="1" rank="2"/>
    <cfRule type="top10" dxfId="3180" priority="463" bottom="1" rank="3"/>
    <cfRule type="top10" dxfId="3179" priority="464" bottom="1" rank="4"/>
  </conditionalFormatting>
  <conditionalFormatting sqref="M94 A94">
    <cfRule type="duplicateValues" dxfId="3178" priority="460"/>
  </conditionalFormatting>
  <conditionalFormatting sqref="B95:K95">
    <cfRule type="top10" dxfId="3177" priority="456" bottom="1" rank="1"/>
    <cfRule type="top10" dxfId="3176" priority="457" bottom="1" rank="2"/>
    <cfRule type="top10" dxfId="3175" priority="458" bottom="1" rank="3"/>
    <cfRule type="top10" dxfId="3174" priority="459" bottom="1" rank="4"/>
  </conditionalFormatting>
  <conditionalFormatting sqref="M95 A95">
    <cfRule type="duplicateValues" dxfId="3173" priority="455"/>
  </conditionalFormatting>
  <conditionalFormatting sqref="B96:K96">
    <cfRule type="top10" dxfId="3172" priority="451" bottom="1" rank="1"/>
    <cfRule type="top10" dxfId="3171" priority="452" bottom="1" rank="2"/>
    <cfRule type="top10" dxfId="3170" priority="453" bottom="1" rank="3"/>
    <cfRule type="top10" dxfId="3169" priority="454" bottom="1" rank="4"/>
  </conditionalFormatting>
  <conditionalFormatting sqref="M96 A96">
    <cfRule type="duplicateValues" dxfId="3168" priority="450"/>
  </conditionalFormatting>
  <conditionalFormatting sqref="B97:K97">
    <cfRule type="top10" dxfId="3167" priority="446" bottom="1" rank="1"/>
    <cfRule type="top10" dxfId="3166" priority="447" bottom="1" rank="2"/>
    <cfRule type="top10" dxfId="3165" priority="448" bottom="1" rank="3"/>
    <cfRule type="top10" dxfId="3164" priority="449" bottom="1" rank="4"/>
  </conditionalFormatting>
  <conditionalFormatting sqref="M97 A97">
    <cfRule type="duplicateValues" dxfId="3163" priority="445"/>
  </conditionalFormatting>
  <conditionalFormatting sqref="B98:K98">
    <cfRule type="top10" dxfId="3162" priority="441" bottom="1" rank="1"/>
    <cfRule type="top10" dxfId="3161" priority="442" bottom="1" rank="2"/>
    <cfRule type="top10" dxfId="3160" priority="443" bottom="1" rank="3"/>
    <cfRule type="top10" dxfId="3159" priority="444" bottom="1" rank="4"/>
  </conditionalFormatting>
  <conditionalFormatting sqref="M98 A98">
    <cfRule type="duplicateValues" dxfId="3158" priority="440"/>
  </conditionalFormatting>
  <conditionalFormatting sqref="B99:K99">
    <cfRule type="top10" dxfId="3157" priority="436" bottom="1" rank="1"/>
    <cfRule type="top10" dxfId="3156" priority="437" bottom="1" rank="2"/>
    <cfRule type="top10" dxfId="3155" priority="438" bottom="1" rank="3"/>
    <cfRule type="top10" dxfId="3154" priority="439" bottom="1" rank="4"/>
  </conditionalFormatting>
  <conditionalFormatting sqref="M99 A99">
    <cfRule type="duplicateValues" dxfId="3153" priority="435"/>
  </conditionalFormatting>
  <conditionalFormatting sqref="B100:K100">
    <cfRule type="top10" dxfId="3152" priority="431" bottom="1" rank="1"/>
    <cfRule type="top10" dxfId="3151" priority="432" bottom="1" rank="2"/>
    <cfRule type="top10" dxfId="3150" priority="433" bottom="1" rank="3"/>
    <cfRule type="top10" dxfId="3149" priority="434" bottom="1" rank="4"/>
  </conditionalFormatting>
  <conditionalFormatting sqref="M100 A100">
    <cfRule type="duplicateValues" dxfId="3148" priority="430"/>
  </conditionalFormatting>
  <conditionalFormatting sqref="B101:K101">
    <cfRule type="top10" dxfId="3147" priority="426" bottom="1" rank="1"/>
    <cfRule type="top10" dxfId="3146" priority="427" bottom="1" rank="2"/>
    <cfRule type="top10" dxfId="3145" priority="428" bottom="1" rank="3"/>
    <cfRule type="top10" dxfId="3144" priority="429" bottom="1" rank="4"/>
  </conditionalFormatting>
  <conditionalFormatting sqref="M101 A101">
    <cfRule type="duplicateValues" dxfId="3143" priority="425"/>
  </conditionalFormatting>
  <conditionalFormatting sqref="B102:K102">
    <cfRule type="top10" dxfId="3142" priority="421" bottom="1" rank="1"/>
    <cfRule type="top10" dxfId="3141" priority="422" bottom="1" rank="2"/>
    <cfRule type="top10" dxfId="3140" priority="423" bottom="1" rank="3"/>
    <cfRule type="top10" dxfId="3139" priority="424" bottom="1" rank="4"/>
  </conditionalFormatting>
  <conditionalFormatting sqref="M102 A102">
    <cfRule type="duplicateValues" dxfId="3138" priority="420"/>
  </conditionalFormatting>
  <conditionalFormatting sqref="B103:K103">
    <cfRule type="top10" dxfId="3137" priority="416" bottom="1" rank="1"/>
    <cfRule type="top10" dxfId="3136" priority="417" bottom="1" rank="2"/>
    <cfRule type="top10" dxfId="3135" priority="418" bottom="1" rank="3"/>
    <cfRule type="top10" dxfId="3134" priority="419" bottom="1" rank="4"/>
  </conditionalFormatting>
  <conditionalFormatting sqref="M103 A103">
    <cfRule type="duplicateValues" dxfId="3133" priority="415"/>
  </conditionalFormatting>
  <conditionalFormatting sqref="B104:K104">
    <cfRule type="top10" dxfId="3132" priority="411" bottom="1" rank="1"/>
    <cfRule type="top10" dxfId="3131" priority="412" bottom="1" rank="2"/>
    <cfRule type="top10" dxfId="3130" priority="413" bottom="1" rank="3"/>
    <cfRule type="top10" dxfId="3129" priority="414" bottom="1" rank="4"/>
  </conditionalFormatting>
  <conditionalFormatting sqref="M104 A104">
    <cfRule type="duplicateValues" dxfId="3128" priority="410"/>
  </conditionalFormatting>
  <conditionalFormatting sqref="B105:K105">
    <cfRule type="top10" dxfId="3127" priority="406" bottom="1" rank="1"/>
    <cfRule type="top10" dxfId="3126" priority="407" bottom="1" rank="2"/>
    <cfRule type="top10" dxfId="3125" priority="408" bottom="1" rank="3"/>
    <cfRule type="top10" dxfId="3124" priority="409" bottom="1" rank="4"/>
  </conditionalFormatting>
  <conditionalFormatting sqref="M105 A105">
    <cfRule type="duplicateValues" dxfId="3123" priority="405"/>
  </conditionalFormatting>
  <conditionalFormatting sqref="N7">
    <cfRule type="duplicateValues" dxfId="3122" priority="404"/>
  </conditionalFormatting>
  <conditionalFormatting sqref="N8">
    <cfRule type="duplicateValues" dxfId="3121" priority="403"/>
  </conditionalFormatting>
  <conditionalFormatting sqref="N9">
    <cfRule type="duplicateValues" dxfId="3120" priority="402"/>
  </conditionalFormatting>
  <conditionalFormatting sqref="N10">
    <cfRule type="duplicateValues" dxfId="3119" priority="401"/>
  </conditionalFormatting>
  <conditionalFormatting sqref="N11">
    <cfRule type="duplicateValues" dxfId="3118" priority="400"/>
  </conditionalFormatting>
  <conditionalFormatting sqref="N12">
    <cfRule type="duplicateValues" dxfId="3117" priority="399"/>
  </conditionalFormatting>
  <conditionalFormatting sqref="N13">
    <cfRule type="duplicateValues" dxfId="3116" priority="398"/>
  </conditionalFormatting>
  <conditionalFormatting sqref="N14">
    <cfRule type="duplicateValues" dxfId="3115" priority="397"/>
  </conditionalFormatting>
  <conditionalFormatting sqref="N15">
    <cfRule type="duplicateValues" dxfId="3114" priority="396"/>
  </conditionalFormatting>
  <conditionalFormatting sqref="N16">
    <cfRule type="duplicateValues" dxfId="3113" priority="395"/>
  </conditionalFormatting>
  <conditionalFormatting sqref="N17">
    <cfRule type="duplicateValues" dxfId="3112" priority="394"/>
  </conditionalFormatting>
  <conditionalFormatting sqref="N18">
    <cfRule type="duplicateValues" dxfId="3111" priority="393"/>
  </conditionalFormatting>
  <conditionalFormatting sqref="N19">
    <cfRule type="duplicateValues" dxfId="3110" priority="392"/>
  </conditionalFormatting>
  <conditionalFormatting sqref="N20">
    <cfRule type="duplicateValues" dxfId="3109" priority="391"/>
  </conditionalFormatting>
  <conditionalFormatting sqref="N21">
    <cfRule type="duplicateValues" dxfId="3108" priority="390"/>
  </conditionalFormatting>
  <conditionalFormatting sqref="N22">
    <cfRule type="duplicateValues" dxfId="3107" priority="389"/>
  </conditionalFormatting>
  <conditionalFormatting sqref="N23">
    <cfRule type="duplicateValues" dxfId="3106" priority="388"/>
  </conditionalFormatting>
  <conditionalFormatting sqref="N24">
    <cfRule type="duplicateValues" dxfId="3105" priority="387"/>
  </conditionalFormatting>
  <conditionalFormatting sqref="N25">
    <cfRule type="duplicateValues" dxfId="3104" priority="386"/>
  </conditionalFormatting>
  <conditionalFormatting sqref="N26">
    <cfRule type="duplicateValues" dxfId="3103" priority="385"/>
  </conditionalFormatting>
  <conditionalFormatting sqref="N27">
    <cfRule type="duplicateValues" dxfId="3102" priority="384"/>
  </conditionalFormatting>
  <conditionalFormatting sqref="N28">
    <cfRule type="duplicateValues" dxfId="3101" priority="383"/>
  </conditionalFormatting>
  <conditionalFormatting sqref="N29">
    <cfRule type="duplicateValues" dxfId="3100" priority="382"/>
  </conditionalFormatting>
  <conditionalFormatting sqref="N30">
    <cfRule type="duplicateValues" dxfId="3099" priority="381"/>
  </conditionalFormatting>
  <conditionalFormatting sqref="N31">
    <cfRule type="duplicateValues" dxfId="3098" priority="380"/>
  </conditionalFormatting>
  <conditionalFormatting sqref="N32">
    <cfRule type="duplicateValues" dxfId="3097" priority="379"/>
  </conditionalFormatting>
  <conditionalFormatting sqref="N33">
    <cfRule type="duplicateValues" dxfId="3096" priority="378"/>
  </conditionalFormatting>
  <conditionalFormatting sqref="N34">
    <cfRule type="duplicateValues" dxfId="3095" priority="377"/>
  </conditionalFormatting>
  <conditionalFormatting sqref="N35">
    <cfRule type="duplicateValues" dxfId="3094" priority="376"/>
  </conditionalFormatting>
  <conditionalFormatting sqref="N36">
    <cfRule type="duplicateValues" dxfId="3093" priority="375"/>
  </conditionalFormatting>
  <conditionalFormatting sqref="N37">
    <cfRule type="duplicateValues" dxfId="3092" priority="374"/>
  </conditionalFormatting>
  <conditionalFormatting sqref="N38">
    <cfRule type="duplicateValues" dxfId="3091" priority="373"/>
  </conditionalFormatting>
  <conditionalFormatting sqref="N39">
    <cfRule type="duplicateValues" dxfId="3090" priority="372"/>
  </conditionalFormatting>
  <conditionalFormatting sqref="N40">
    <cfRule type="duplicateValues" dxfId="3089" priority="371"/>
  </conditionalFormatting>
  <conditionalFormatting sqref="N41">
    <cfRule type="duplicateValues" dxfId="3088" priority="370"/>
  </conditionalFormatting>
  <conditionalFormatting sqref="N42">
    <cfRule type="duplicateValues" dxfId="3087" priority="369"/>
  </conditionalFormatting>
  <conditionalFormatting sqref="N43">
    <cfRule type="duplicateValues" dxfId="3086" priority="368"/>
  </conditionalFormatting>
  <conditionalFormatting sqref="N44">
    <cfRule type="duplicateValues" dxfId="3085" priority="367"/>
  </conditionalFormatting>
  <conditionalFormatting sqref="N45">
    <cfRule type="duplicateValues" dxfId="3084" priority="366"/>
  </conditionalFormatting>
  <conditionalFormatting sqref="N46">
    <cfRule type="duplicateValues" dxfId="3083" priority="365"/>
  </conditionalFormatting>
  <conditionalFormatting sqref="N47">
    <cfRule type="duplicateValues" dxfId="3082" priority="364"/>
  </conditionalFormatting>
  <conditionalFormatting sqref="N48">
    <cfRule type="duplicateValues" dxfId="3081" priority="363"/>
  </conditionalFormatting>
  <conditionalFormatting sqref="N49">
    <cfRule type="duplicateValues" dxfId="3080" priority="362"/>
  </conditionalFormatting>
  <conditionalFormatting sqref="N50">
    <cfRule type="duplicateValues" dxfId="3079" priority="361"/>
  </conditionalFormatting>
  <conditionalFormatting sqref="N51">
    <cfRule type="duplicateValues" dxfId="3078" priority="360"/>
  </conditionalFormatting>
  <conditionalFormatting sqref="N52">
    <cfRule type="duplicateValues" dxfId="3077" priority="359"/>
  </conditionalFormatting>
  <conditionalFormatting sqref="N53">
    <cfRule type="duplicateValues" dxfId="3076" priority="358"/>
  </conditionalFormatting>
  <conditionalFormatting sqref="N54">
    <cfRule type="duplicateValues" dxfId="3075" priority="357"/>
  </conditionalFormatting>
  <conditionalFormatting sqref="N55">
    <cfRule type="duplicateValues" dxfId="3074" priority="356"/>
  </conditionalFormatting>
  <conditionalFormatting sqref="N56">
    <cfRule type="duplicateValues" dxfId="3073" priority="355"/>
  </conditionalFormatting>
  <conditionalFormatting sqref="N57">
    <cfRule type="duplicateValues" dxfId="3072" priority="354"/>
  </conditionalFormatting>
  <conditionalFormatting sqref="N58">
    <cfRule type="duplicateValues" dxfId="3071" priority="353"/>
  </conditionalFormatting>
  <conditionalFormatting sqref="N59">
    <cfRule type="duplicateValues" dxfId="3070" priority="352"/>
  </conditionalFormatting>
  <conditionalFormatting sqref="N60">
    <cfRule type="duplicateValues" dxfId="3069" priority="351"/>
  </conditionalFormatting>
  <conditionalFormatting sqref="N61">
    <cfRule type="duplicateValues" dxfId="3068" priority="350"/>
  </conditionalFormatting>
  <conditionalFormatting sqref="N62">
    <cfRule type="duplicateValues" dxfId="3067" priority="349"/>
  </conditionalFormatting>
  <conditionalFormatting sqref="N63">
    <cfRule type="duplicateValues" dxfId="3066" priority="348"/>
  </conditionalFormatting>
  <conditionalFormatting sqref="N64">
    <cfRule type="duplicateValues" dxfId="3065" priority="347"/>
  </conditionalFormatting>
  <conditionalFormatting sqref="N65">
    <cfRule type="duplicateValues" dxfId="3064" priority="346"/>
  </conditionalFormatting>
  <conditionalFormatting sqref="N66">
    <cfRule type="duplicateValues" dxfId="3063" priority="345"/>
  </conditionalFormatting>
  <conditionalFormatting sqref="N67">
    <cfRule type="duplicateValues" dxfId="3062" priority="344"/>
  </conditionalFormatting>
  <conditionalFormatting sqref="N68">
    <cfRule type="duplicateValues" dxfId="3061" priority="343"/>
  </conditionalFormatting>
  <conditionalFormatting sqref="N69">
    <cfRule type="duplicateValues" dxfId="3060" priority="342"/>
  </conditionalFormatting>
  <conditionalFormatting sqref="N70">
    <cfRule type="duplicateValues" dxfId="3059" priority="341"/>
  </conditionalFormatting>
  <conditionalFormatting sqref="N71">
    <cfRule type="duplicateValues" dxfId="3058" priority="340"/>
  </conditionalFormatting>
  <conditionalFormatting sqref="N72">
    <cfRule type="duplicateValues" dxfId="3057" priority="339"/>
  </conditionalFormatting>
  <conditionalFormatting sqref="N73">
    <cfRule type="duplicateValues" dxfId="3056" priority="338"/>
  </conditionalFormatting>
  <conditionalFormatting sqref="N74">
    <cfRule type="duplicateValues" dxfId="3055" priority="337"/>
  </conditionalFormatting>
  <conditionalFormatting sqref="N75">
    <cfRule type="duplicateValues" dxfId="3054" priority="336"/>
  </conditionalFormatting>
  <conditionalFormatting sqref="N76">
    <cfRule type="duplicateValues" dxfId="3053" priority="335"/>
  </conditionalFormatting>
  <conditionalFormatting sqref="N77">
    <cfRule type="duplicateValues" dxfId="3052" priority="334"/>
  </conditionalFormatting>
  <conditionalFormatting sqref="N78">
    <cfRule type="duplicateValues" dxfId="3051" priority="333"/>
  </conditionalFormatting>
  <conditionalFormatting sqref="N79">
    <cfRule type="duplicateValues" dxfId="3050" priority="332"/>
  </conditionalFormatting>
  <conditionalFormatting sqref="N80">
    <cfRule type="duplicateValues" dxfId="3049" priority="331"/>
  </conditionalFormatting>
  <conditionalFormatting sqref="N81">
    <cfRule type="duplicateValues" dxfId="3048" priority="330"/>
  </conditionalFormatting>
  <conditionalFormatting sqref="N82">
    <cfRule type="duplicateValues" dxfId="3047" priority="329"/>
  </conditionalFormatting>
  <conditionalFormatting sqref="N83">
    <cfRule type="duplicateValues" dxfId="3046" priority="328"/>
  </conditionalFormatting>
  <conditionalFormatting sqref="N84">
    <cfRule type="duplicateValues" dxfId="3045" priority="327"/>
  </conditionalFormatting>
  <conditionalFormatting sqref="N85">
    <cfRule type="duplicateValues" dxfId="3044" priority="326"/>
  </conditionalFormatting>
  <conditionalFormatting sqref="N86">
    <cfRule type="duplicateValues" dxfId="3043" priority="325"/>
  </conditionalFormatting>
  <conditionalFormatting sqref="N87">
    <cfRule type="duplicateValues" dxfId="3042" priority="324"/>
  </conditionalFormatting>
  <conditionalFormatting sqref="N88">
    <cfRule type="duplicateValues" dxfId="3041" priority="323"/>
  </conditionalFormatting>
  <conditionalFormatting sqref="N89">
    <cfRule type="duplicateValues" dxfId="3040" priority="322"/>
  </conditionalFormatting>
  <conditionalFormatting sqref="N90">
    <cfRule type="duplicateValues" dxfId="3039" priority="321"/>
  </conditionalFormatting>
  <conditionalFormatting sqref="N91">
    <cfRule type="duplicateValues" dxfId="3038" priority="320"/>
  </conditionalFormatting>
  <conditionalFormatting sqref="N92">
    <cfRule type="duplicateValues" dxfId="3037" priority="319"/>
  </conditionalFormatting>
  <conditionalFormatting sqref="N93">
    <cfRule type="duplicateValues" dxfId="3036" priority="318"/>
  </conditionalFormatting>
  <conditionalFormatting sqref="N94">
    <cfRule type="duplicateValues" dxfId="3035" priority="317"/>
  </conditionalFormatting>
  <conditionalFormatting sqref="N95">
    <cfRule type="duplicateValues" dxfId="3034" priority="316"/>
  </conditionalFormatting>
  <conditionalFormatting sqref="N96">
    <cfRule type="duplicateValues" dxfId="3033" priority="315"/>
  </conditionalFormatting>
  <conditionalFormatting sqref="N97">
    <cfRule type="duplicateValues" dxfId="3032" priority="314"/>
  </conditionalFormatting>
  <conditionalFormatting sqref="N98">
    <cfRule type="duplicateValues" dxfId="3031" priority="313"/>
  </conditionalFormatting>
  <conditionalFormatting sqref="N99">
    <cfRule type="duplicateValues" dxfId="3030" priority="312"/>
  </conditionalFormatting>
  <conditionalFormatting sqref="N100">
    <cfRule type="duplicateValues" dxfId="3029" priority="311"/>
  </conditionalFormatting>
  <conditionalFormatting sqref="N101">
    <cfRule type="duplicateValues" dxfId="3028" priority="310"/>
  </conditionalFormatting>
  <conditionalFormatting sqref="N102">
    <cfRule type="duplicateValues" dxfId="3027" priority="309"/>
  </conditionalFormatting>
  <conditionalFormatting sqref="N103">
    <cfRule type="duplicateValues" dxfId="3026" priority="308"/>
  </conditionalFormatting>
  <conditionalFormatting sqref="N104">
    <cfRule type="duplicateValues" dxfId="3025" priority="307"/>
  </conditionalFormatting>
  <conditionalFormatting sqref="N105">
    <cfRule type="duplicateValues" dxfId="3024" priority="306"/>
  </conditionalFormatting>
  <conditionalFormatting sqref="M6:N105">
    <cfRule type="expression" dxfId="3023" priority="305">
      <formula>ISNA($N6)</formula>
    </cfRule>
  </conditionalFormatting>
  <conditionalFormatting sqref="R6:R17">
    <cfRule type="colorScale" priority="304">
      <colorScale>
        <cfvo type="num" val="0.2"/>
        <cfvo type="num" val="0.5"/>
        <cfvo type="num" val="0.9"/>
        <color rgb="FFF8696B"/>
        <color rgb="FFFFEB84"/>
        <color rgb="FF63BE7B"/>
      </colorScale>
    </cfRule>
  </conditionalFormatting>
  <conditionalFormatting sqref="U6">
    <cfRule type="duplicateValues" dxfId="3022" priority="303"/>
  </conditionalFormatting>
  <conditionalFormatting sqref="U7">
    <cfRule type="duplicateValues" dxfId="3021" priority="302"/>
  </conditionalFormatting>
  <conditionalFormatting sqref="U8">
    <cfRule type="duplicateValues" dxfId="3020" priority="301"/>
  </conditionalFormatting>
  <conditionalFormatting sqref="U9">
    <cfRule type="duplicateValues" dxfId="3019" priority="300"/>
  </conditionalFormatting>
  <conditionalFormatting sqref="U10">
    <cfRule type="duplicateValues" dxfId="3018" priority="299"/>
  </conditionalFormatting>
  <conditionalFormatting sqref="U11">
    <cfRule type="duplicateValues" dxfId="3017" priority="298"/>
  </conditionalFormatting>
  <conditionalFormatting sqref="U12">
    <cfRule type="duplicateValues" dxfId="3016" priority="297"/>
  </conditionalFormatting>
  <conditionalFormatting sqref="U13">
    <cfRule type="duplicateValues" dxfId="3015" priority="296"/>
  </conditionalFormatting>
  <conditionalFormatting sqref="U14">
    <cfRule type="duplicateValues" dxfId="3014" priority="295"/>
  </conditionalFormatting>
  <conditionalFormatting sqref="U15">
    <cfRule type="duplicateValues" dxfId="3013" priority="294"/>
  </conditionalFormatting>
  <conditionalFormatting sqref="U16">
    <cfRule type="duplicateValues" dxfId="3012" priority="293"/>
  </conditionalFormatting>
  <conditionalFormatting sqref="U17">
    <cfRule type="duplicateValues" dxfId="3011" priority="292"/>
  </conditionalFormatting>
  <conditionalFormatting sqref="U18">
    <cfRule type="duplicateValues" dxfId="3010" priority="291"/>
  </conditionalFormatting>
  <conditionalFormatting sqref="U19">
    <cfRule type="duplicateValues" dxfId="3009" priority="290"/>
  </conditionalFormatting>
  <conditionalFormatting sqref="U20">
    <cfRule type="duplicateValues" dxfId="3008" priority="289"/>
  </conditionalFormatting>
  <conditionalFormatting sqref="U21">
    <cfRule type="duplicateValues" dxfId="3007" priority="288"/>
  </conditionalFormatting>
  <conditionalFormatting sqref="U22">
    <cfRule type="duplicateValues" dxfId="3006" priority="287"/>
  </conditionalFormatting>
  <conditionalFormatting sqref="U23">
    <cfRule type="duplicateValues" dxfId="3005" priority="286"/>
  </conditionalFormatting>
  <conditionalFormatting sqref="U24">
    <cfRule type="duplicateValues" dxfId="3004" priority="285"/>
  </conditionalFormatting>
  <conditionalFormatting sqref="U25">
    <cfRule type="duplicateValues" dxfId="3003" priority="284"/>
  </conditionalFormatting>
  <conditionalFormatting sqref="U26">
    <cfRule type="duplicateValues" dxfId="3002" priority="283"/>
  </conditionalFormatting>
  <conditionalFormatting sqref="U27">
    <cfRule type="duplicateValues" dxfId="3001" priority="282"/>
  </conditionalFormatting>
  <conditionalFormatting sqref="U28">
    <cfRule type="duplicateValues" dxfId="3000" priority="281"/>
  </conditionalFormatting>
  <conditionalFormatting sqref="U29">
    <cfRule type="duplicateValues" dxfId="2999" priority="280"/>
  </conditionalFormatting>
  <conditionalFormatting sqref="U30">
    <cfRule type="duplicateValues" dxfId="2998" priority="279"/>
  </conditionalFormatting>
  <conditionalFormatting sqref="U31">
    <cfRule type="duplicateValues" dxfId="2997" priority="278"/>
  </conditionalFormatting>
  <conditionalFormatting sqref="U32">
    <cfRule type="duplicateValues" dxfId="2996" priority="277"/>
  </conditionalFormatting>
  <conditionalFormatting sqref="U33">
    <cfRule type="duplicateValues" dxfId="2995" priority="276"/>
  </conditionalFormatting>
  <conditionalFormatting sqref="U34">
    <cfRule type="duplicateValues" dxfId="2994" priority="275"/>
  </conditionalFormatting>
  <conditionalFormatting sqref="U35">
    <cfRule type="duplicateValues" dxfId="2993" priority="274"/>
  </conditionalFormatting>
  <conditionalFormatting sqref="U36">
    <cfRule type="duplicateValues" dxfId="2992" priority="273"/>
  </conditionalFormatting>
  <conditionalFormatting sqref="U37">
    <cfRule type="duplicateValues" dxfId="2991" priority="272"/>
  </conditionalFormatting>
  <conditionalFormatting sqref="U38">
    <cfRule type="duplicateValues" dxfId="2990" priority="271"/>
  </conditionalFormatting>
  <conditionalFormatting sqref="U39">
    <cfRule type="duplicateValues" dxfId="2989" priority="270"/>
  </conditionalFormatting>
  <conditionalFormatting sqref="U40">
    <cfRule type="duplicateValues" dxfId="2988" priority="269"/>
  </conditionalFormatting>
  <conditionalFormatting sqref="U41">
    <cfRule type="duplicateValues" dxfId="2987" priority="268"/>
  </conditionalFormatting>
  <conditionalFormatting sqref="U42">
    <cfRule type="duplicateValues" dxfId="2986" priority="267"/>
  </conditionalFormatting>
  <conditionalFormatting sqref="U43">
    <cfRule type="duplicateValues" dxfId="2985" priority="266"/>
  </conditionalFormatting>
  <conditionalFormatting sqref="U44">
    <cfRule type="duplicateValues" dxfId="2984" priority="265"/>
  </conditionalFormatting>
  <conditionalFormatting sqref="U45">
    <cfRule type="duplicateValues" dxfId="2983" priority="264"/>
  </conditionalFormatting>
  <conditionalFormatting sqref="U46">
    <cfRule type="duplicateValues" dxfId="2982" priority="263"/>
  </conditionalFormatting>
  <conditionalFormatting sqref="U47">
    <cfRule type="duplicateValues" dxfId="2981" priority="262"/>
  </conditionalFormatting>
  <conditionalFormatting sqref="U48">
    <cfRule type="duplicateValues" dxfId="2980" priority="261"/>
  </conditionalFormatting>
  <conditionalFormatting sqref="U49">
    <cfRule type="duplicateValues" dxfId="2979" priority="260"/>
  </conditionalFormatting>
  <conditionalFormatting sqref="U50">
    <cfRule type="duplicateValues" dxfId="2978" priority="259"/>
  </conditionalFormatting>
  <conditionalFormatting sqref="U51">
    <cfRule type="duplicateValues" dxfId="2977" priority="258"/>
  </conditionalFormatting>
  <conditionalFormatting sqref="U52">
    <cfRule type="duplicateValues" dxfId="2976" priority="257"/>
  </conditionalFormatting>
  <conditionalFormatting sqref="U53">
    <cfRule type="duplicateValues" dxfId="2975" priority="256"/>
  </conditionalFormatting>
  <conditionalFormatting sqref="U54">
    <cfRule type="duplicateValues" dxfId="2974" priority="255"/>
  </conditionalFormatting>
  <conditionalFormatting sqref="U55">
    <cfRule type="duplicateValues" dxfId="2973" priority="254"/>
  </conditionalFormatting>
  <conditionalFormatting sqref="U56">
    <cfRule type="duplicateValues" dxfId="2972" priority="253"/>
  </conditionalFormatting>
  <conditionalFormatting sqref="U57">
    <cfRule type="duplicateValues" dxfId="2971" priority="252"/>
  </conditionalFormatting>
  <conditionalFormatting sqref="U58">
    <cfRule type="duplicateValues" dxfId="2970" priority="251"/>
  </conditionalFormatting>
  <conditionalFormatting sqref="U59">
    <cfRule type="duplicateValues" dxfId="2969" priority="250"/>
  </conditionalFormatting>
  <conditionalFormatting sqref="U60">
    <cfRule type="duplicateValues" dxfId="2968" priority="249"/>
  </conditionalFormatting>
  <conditionalFormatting sqref="U61">
    <cfRule type="duplicateValues" dxfId="2967" priority="248"/>
  </conditionalFormatting>
  <conditionalFormatting sqref="U62">
    <cfRule type="duplicateValues" dxfId="2966" priority="247"/>
  </conditionalFormatting>
  <conditionalFormatting sqref="U63">
    <cfRule type="duplicateValues" dxfId="2965" priority="246"/>
  </conditionalFormatting>
  <conditionalFormatting sqref="U64">
    <cfRule type="duplicateValues" dxfId="2964" priority="245"/>
  </conditionalFormatting>
  <conditionalFormatting sqref="U65">
    <cfRule type="duplicateValues" dxfId="2963" priority="244"/>
  </conditionalFormatting>
  <conditionalFormatting sqref="U66">
    <cfRule type="duplicateValues" dxfId="2962" priority="243"/>
  </conditionalFormatting>
  <conditionalFormatting sqref="U67">
    <cfRule type="duplicateValues" dxfId="2961" priority="242"/>
  </conditionalFormatting>
  <conditionalFormatting sqref="U68">
    <cfRule type="duplicateValues" dxfId="2960" priority="241"/>
  </conditionalFormatting>
  <conditionalFormatting sqref="U69">
    <cfRule type="duplicateValues" dxfId="2959" priority="240"/>
  </conditionalFormatting>
  <conditionalFormatting sqref="U70">
    <cfRule type="duplicateValues" dxfId="2958" priority="239"/>
  </conditionalFormatting>
  <conditionalFormatting sqref="U71">
    <cfRule type="duplicateValues" dxfId="2957" priority="238"/>
  </conditionalFormatting>
  <conditionalFormatting sqref="U72">
    <cfRule type="duplicateValues" dxfId="2956" priority="237"/>
  </conditionalFormatting>
  <conditionalFormatting sqref="U73">
    <cfRule type="duplicateValues" dxfId="2955" priority="236"/>
  </conditionalFormatting>
  <conditionalFormatting sqref="U74">
    <cfRule type="duplicateValues" dxfId="2954" priority="235"/>
  </conditionalFormatting>
  <conditionalFormatting sqref="U75">
    <cfRule type="duplicateValues" dxfId="2953" priority="234"/>
  </conditionalFormatting>
  <conditionalFormatting sqref="U76">
    <cfRule type="duplicateValues" dxfId="2952" priority="233"/>
  </conditionalFormatting>
  <conditionalFormatting sqref="U77">
    <cfRule type="duplicateValues" dxfId="2951" priority="232"/>
  </conditionalFormatting>
  <conditionalFormatting sqref="U78">
    <cfRule type="duplicateValues" dxfId="2950" priority="231"/>
  </conditionalFormatting>
  <conditionalFormatting sqref="U79">
    <cfRule type="duplicateValues" dxfId="2949" priority="230"/>
  </conditionalFormatting>
  <conditionalFormatting sqref="U80">
    <cfRule type="duplicateValues" dxfId="2948" priority="229"/>
  </conditionalFormatting>
  <conditionalFormatting sqref="U81">
    <cfRule type="duplicateValues" dxfId="2947" priority="228"/>
  </conditionalFormatting>
  <conditionalFormatting sqref="U82">
    <cfRule type="duplicateValues" dxfId="2946" priority="227"/>
  </conditionalFormatting>
  <conditionalFormatting sqref="U83">
    <cfRule type="duplicateValues" dxfId="2945" priority="226"/>
  </conditionalFormatting>
  <conditionalFormatting sqref="U84">
    <cfRule type="duplicateValues" dxfId="2944" priority="225"/>
  </conditionalFormatting>
  <conditionalFormatting sqref="U85">
    <cfRule type="duplicateValues" dxfId="2943" priority="224"/>
  </conditionalFormatting>
  <conditionalFormatting sqref="U86">
    <cfRule type="duplicateValues" dxfId="2942" priority="223"/>
  </conditionalFormatting>
  <conditionalFormatting sqref="U87">
    <cfRule type="duplicateValues" dxfId="2941" priority="222"/>
  </conditionalFormatting>
  <conditionalFormatting sqref="U88">
    <cfRule type="duplicateValues" dxfId="2940" priority="221"/>
  </conditionalFormatting>
  <conditionalFormatting sqref="U89">
    <cfRule type="duplicateValues" dxfId="2939" priority="220"/>
  </conditionalFormatting>
  <conditionalFormatting sqref="U90">
    <cfRule type="duplicateValues" dxfId="2938" priority="219"/>
  </conditionalFormatting>
  <conditionalFormatting sqref="U91">
    <cfRule type="duplicateValues" dxfId="2937" priority="218"/>
  </conditionalFormatting>
  <conditionalFormatting sqref="U92">
    <cfRule type="duplicateValues" dxfId="2936" priority="217"/>
  </conditionalFormatting>
  <conditionalFormatting sqref="U93">
    <cfRule type="duplicateValues" dxfId="2935" priority="216"/>
  </conditionalFormatting>
  <conditionalFormatting sqref="U94">
    <cfRule type="duplicateValues" dxfId="2934" priority="215"/>
  </conditionalFormatting>
  <conditionalFormatting sqref="U95">
    <cfRule type="duplicateValues" dxfId="2933" priority="214"/>
  </conditionalFormatting>
  <conditionalFormatting sqref="U96">
    <cfRule type="duplicateValues" dxfId="2932" priority="213"/>
  </conditionalFormatting>
  <conditionalFormatting sqref="U97">
    <cfRule type="duplicateValues" dxfId="2931" priority="212"/>
  </conditionalFormatting>
  <conditionalFormatting sqref="U98">
    <cfRule type="duplicateValues" dxfId="2930" priority="211"/>
  </conditionalFormatting>
  <conditionalFormatting sqref="U99">
    <cfRule type="duplicateValues" dxfId="2929" priority="210"/>
  </conditionalFormatting>
  <conditionalFormatting sqref="U100">
    <cfRule type="duplicateValues" dxfId="2928" priority="209"/>
  </conditionalFormatting>
  <conditionalFormatting sqref="U101">
    <cfRule type="duplicateValues" dxfId="2927" priority="208"/>
  </conditionalFormatting>
  <conditionalFormatting sqref="U102">
    <cfRule type="duplicateValues" dxfId="2926" priority="207"/>
  </conditionalFormatting>
  <conditionalFormatting sqref="U103">
    <cfRule type="duplicateValues" dxfId="2925" priority="206"/>
  </conditionalFormatting>
  <conditionalFormatting sqref="U104">
    <cfRule type="duplicateValues" dxfId="2924" priority="205"/>
  </conditionalFormatting>
  <conditionalFormatting sqref="U105">
    <cfRule type="duplicateValues" dxfId="2923" priority="204"/>
  </conditionalFormatting>
  <conditionalFormatting sqref="U6:U105">
    <cfRule type="expression" dxfId="2922" priority="203">
      <formula>ISNA($N6)</formula>
    </cfRule>
  </conditionalFormatting>
  <conditionalFormatting sqref="V6">
    <cfRule type="duplicateValues" dxfId="2921" priority="202"/>
  </conditionalFormatting>
  <conditionalFormatting sqref="V7">
    <cfRule type="duplicateValues" dxfId="2920" priority="201"/>
  </conditionalFormatting>
  <conditionalFormatting sqref="V8">
    <cfRule type="duplicateValues" dxfId="2919" priority="200"/>
  </conditionalFormatting>
  <conditionalFormatting sqref="V9">
    <cfRule type="duplicateValues" dxfId="2918" priority="199"/>
  </conditionalFormatting>
  <conditionalFormatting sqref="V10">
    <cfRule type="duplicateValues" dxfId="2917" priority="198"/>
  </conditionalFormatting>
  <conditionalFormatting sqref="V11">
    <cfRule type="duplicateValues" dxfId="2916" priority="197"/>
  </conditionalFormatting>
  <conditionalFormatting sqref="V12">
    <cfRule type="duplicateValues" dxfId="2915" priority="196"/>
  </conditionalFormatting>
  <conditionalFormatting sqref="V13">
    <cfRule type="duplicateValues" dxfId="2914" priority="195"/>
  </conditionalFormatting>
  <conditionalFormatting sqref="V14">
    <cfRule type="duplicateValues" dxfId="2913" priority="194"/>
  </conditionalFormatting>
  <conditionalFormatting sqref="V15">
    <cfRule type="duplicateValues" dxfId="2912" priority="193"/>
  </conditionalFormatting>
  <conditionalFormatting sqref="V16">
    <cfRule type="duplicateValues" dxfId="2911" priority="192"/>
  </conditionalFormatting>
  <conditionalFormatting sqref="V17">
    <cfRule type="duplicateValues" dxfId="2910" priority="191"/>
  </conditionalFormatting>
  <conditionalFormatting sqref="V18">
    <cfRule type="duplicateValues" dxfId="2909" priority="190"/>
  </conditionalFormatting>
  <conditionalFormatting sqref="V19">
    <cfRule type="duplicateValues" dxfId="2908" priority="189"/>
  </conditionalFormatting>
  <conditionalFormatting sqref="V20">
    <cfRule type="duplicateValues" dxfId="2907" priority="188"/>
  </conditionalFormatting>
  <conditionalFormatting sqref="V21">
    <cfRule type="duplicateValues" dxfId="2906" priority="187"/>
  </conditionalFormatting>
  <conditionalFormatting sqref="V22">
    <cfRule type="duplicateValues" dxfId="2905" priority="186"/>
  </conditionalFormatting>
  <conditionalFormatting sqref="V23">
    <cfRule type="duplicateValues" dxfId="2904" priority="185"/>
  </conditionalFormatting>
  <conditionalFormatting sqref="V24">
    <cfRule type="duplicateValues" dxfId="2903" priority="184"/>
  </conditionalFormatting>
  <conditionalFormatting sqref="V25">
    <cfRule type="duplicateValues" dxfId="2902" priority="183"/>
  </conditionalFormatting>
  <conditionalFormatting sqref="V26">
    <cfRule type="duplicateValues" dxfId="2901" priority="182"/>
  </conditionalFormatting>
  <conditionalFormatting sqref="V27">
    <cfRule type="duplicateValues" dxfId="2900" priority="181"/>
  </conditionalFormatting>
  <conditionalFormatting sqref="V28">
    <cfRule type="duplicateValues" dxfId="2899" priority="180"/>
  </conditionalFormatting>
  <conditionalFormatting sqref="V29">
    <cfRule type="duplicateValues" dxfId="2898" priority="179"/>
  </conditionalFormatting>
  <conditionalFormatting sqref="V30">
    <cfRule type="duplicateValues" dxfId="2897" priority="178"/>
  </conditionalFormatting>
  <conditionalFormatting sqref="V31">
    <cfRule type="duplicateValues" dxfId="2896" priority="177"/>
  </conditionalFormatting>
  <conditionalFormatting sqref="V32">
    <cfRule type="duplicateValues" dxfId="2895" priority="176"/>
  </conditionalFormatting>
  <conditionalFormatting sqref="V33">
    <cfRule type="duplicateValues" dxfId="2894" priority="175"/>
  </conditionalFormatting>
  <conditionalFormatting sqref="V34">
    <cfRule type="duplicateValues" dxfId="2893" priority="174"/>
  </conditionalFormatting>
  <conditionalFormatting sqref="V35">
    <cfRule type="duplicateValues" dxfId="2892" priority="173"/>
  </conditionalFormatting>
  <conditionalFormatting sqref="V36">
    <cfRule type="duplicateValues" dxfId="2891" priority="172"/>
  </conditionalFormatting>
  <conditionalFormatting sqref="V37">
    <cfRule type="duplicateValues" dxfId="2890" priority="171"/>
  </conditionalFormatting>
  <conditionalFormatting sqref="V38">
    <cfRule type="duplicateValues" dxfId="2889" priority="170"/>
  </conditionalFormatting>
  <conditionalFormatting sqref="V39">
    <cfRule type="duplicateValues" dxfId="2888" priority="169"/>
  </conditionalFormatting>
  <conditionalFormatting sqref="V40">
    <cfRule type="duplicateValues" dxfId="2887" priority="168"/>
  </conditionalFormatting>
  <conditionalFormatting sqref="V41">
    <cfRule type="duplicateValues" dxfId="2886" priority="167"/>
  </conditionalFormatting>
  <conditionalFormatting sqref="V42">
    <cfRule type="duplicateValues" dxfId="2885" priority="166"/>
  </conditionalFormatting>
  <conditionalFormatting sqref="V43">
    <cfRule type="duplicateValues" dxfId="2884" priority="165"/>
  </conditionalFormatting>
  <conditionalFormatting sqref="V44">
    <cfRule type="duplicateValues" dxfId="2883" priority="164"/>
  </conditionalFormatting>
  <conditionalFormatting sqref="V45">
    <cfRule type="duplicateValues" dxfId="2882" priority="163"/>
  </conditionalFormatting>
  <conditionalFormatting sqref="V46">
    <cfRule type="duplicateValues" dxfId="2881" priority="162"/>
  </conditionalFormatting>
  <conditionalFormatting sqref="V47">
    <cfRule type="duplicateValues" dxfId="2880" priority="161"/>
  </conditionalFormatting>
  <conditionalFormatting sqref="V48">
    <cfRule type="duplicateValues" dxfId="2879" priority="160"/>
  </conditionalFormatting>
  <conditionalFormatting sqref="V49">
    <cfRule type="duplicateValues" dxfId="2878" priority="159"/>
  </conditionalFormatting>
  <conditionalFormatting sqref="V50">
    <cfRule type="duplicateValues" dxfId="2877" priority="158"/>
  </conditionalFormatting>
  <conditionalFormatting sqref="V51">
    <cfRule type="duplicateValues" dxfId="2876" priority="157"/>
  </conditionalFormatting>
  <conditionalFormatting sqref="V52">
    <cfRule type="duplicateValues" dxfId="2875" priority="156"/>
  </conditionalFormatting>
  <conditionalFormatting sqref="V53">
    <cfRule type="duplicateValues" dxfId="2874" priority="155"/>
  </conditionalFormatting>
  <conditionalFormatting sqref="V54">
    <cfRule type="duplicateValues" dxfId="2873" priority="154"/>
  </conditionalFormatting>
  <conditionalFormatting sqref="V55">
    <cfRule type="duplicateValues" dxfId="2872" priority="153"/>
  </conditionalFormatting>
  <conditionalFormatting sqref="V56">
    <cfRule type="duplicateValues" dxfId="2871" priority="152"/>
  </conditionalFormatting>
  <conditionalFormatting sqref="V57">
    <cfRule type="duplicateValues" dxfId="2870" priority="151"/>
  </conditionalFormatting>
  <conditionalFormatting sqref="V58">
    <cfRule type="duplicateValues" dxfId="2869" priority="150"/>
  </conditionalFormatting>
  <conditionalFormatting sqref="V59">
    <cfRule type="duplicateValues" dxfId="2868" priority="149"/>
  </conditionalFormatting>
  <conditionalFormatting sqref="V60">
    <cfRule type="duplicateValues" dxfId="2867" priority="148"/>
  </conditionalFormatting>
  <conditionalFormatting sqref="V61">
    <cfRule type="duplicateValues" dxfId="2866" priority="147"/>
  </conditionalFormatting>
  <conditionalFormatting sqref="V62">
    <cfRule type="duplicateValues" dxfId="2865" priority="146"/>
  </conditionalFormatting>
  <conditionalFormatting sqref="V63">
    <cfRule type="duplicateValues" dxfId="2864" priority="145"/>
  </conditionalFormatting>
  <conditionalFormatting sqref="V64">
    <cfRule type="duplicateValues" dxfId="2863" priority="144"/>
  </conditionalFormatting>
  <conditionalFormatting sqref="V65">
    <cfRule type="duplicateValues" dxfId="2862" priority="143"/>
  </conditionalFormatting>
  <conditionalFormatting sqref="V66">
    <cfRule type="duplicateValues" dxfId="2861" priority="142"/>
  </conditionalFormatting>
  <conditionalFormatting sqref="V67">
    <cfRule type="duplicateValues" dxfId="2860" priority="141"/>
  </conditionalFormatting>
  <conditionalFormatting sqref="V68">
    <cfRule type="duplicateValues" dxfId="2859" priority="140"/>
  </conditionalFormatting>
  <conditionalFormatting sqref="V69">
    <cfRule type="duplicateValues" dxfId="2858" priority="139"/>
  </conditionalFormatting>
  <conditionalFormatting sqref="V70">
    <cfRule type="duplicateValues" dxfId="2857" priority="138"/>
  </conditionalFormatting>
  <conditionalFormatting sqref="V71">
    <cfRule type="duplicateValues" dxfId="2856" priority="137"/>
  </conditionalFormatting>
  <conditionalFormatting sqref="V72">
    <cfRule type="duplicateValues" dxfId="2855" priority="136"/>
  </conditionalFormatting>
  <conditionalFormatting sqref="V73">
    <cfRule type="duplicateValues" dxfId="2854" priority="135"/>
  </conditionalFormatting>
  <conditionalFormatting sqref="V74">
    <cfRule type="duplicateValues" dxfId="2853" priority="134"/>
  </conditionalFormatting>
  <conditionalFormatting sqref="V75">
    <cfRule type="duplicateValues" dxfId="2852" priority="133"/>
  </conditionalFormatting>
  <conditionalFormatting sqref="V76">
    <cfRule type="duplicateValues" dxfId="2851" priority="132"/>
  </conditionalFormatting>
  <conditionalFormatting sqref="V77">
    <cfRule type="duplicateValues" dxfId="2850" priority="131"/>
  </conditionalFormatting>
  <conditionalFormatting sqref="V78">
    <cfRule type="duplicateValues" dxfId="2849" priority="130"/>
  </conditionalFormatting>
  <conditionalFormatting sqref="V79">
    <cfRule type="duplicateValues" dxfId="2848" priority="129"/>
  </conditionalFormatting>
  <conditionalFormatting sqref="V80">
    <cfRule type="duplicateValues" dxfId="2847" priority="128"/>
  </conditionalFormatting>
  <conditionalFormatting sqref="V81">
    <cfRule type="duplicateValues" dxfId="2846" priority="127"/>
  </conditionalFormatting>
  <conditionalFormatting sqref="V82">
    <cfRule type="duplicateValues" dxfId="2845" priority="126"/>
  </conditionalFormatting>
  <conditionalFormatting sqref="V83">
    <cfRule type="duplicateValues" dxfId="2844" priority="125"/>
  </conditionalFormatting>
  <conditionalFormatting sqref="V84">
    <cfRule type="duplicateValues" dxfId="2843" priority="124"/>
  </conditionalFormatting>
  <conditionalFormatting sqref="V85">
    <cfRule type="duplicateValues" dxfId="2842" priority="123"/>
  </conditionalFormatting>
  <conditionalFormatting sqref="V86">
    <cfRule type="duplicateValues" dxfId="2841" priority="122"/>
  </conditionalFormatting>
  <conditionalFormatting sqref="V87">
    <cfRule type="duplicateValues" dxfId="2840" priority="121"/>
  </conditionalFormatting>
  <conditionalFormatting sqref="V88">
    <cfRule type="duplicateValues" dxfId="2839" priority="120"/>
  </conditionalFormatting>
  <conditionalFormatting sqref="V89">
    <cfRule type="duplicateValues" dxfId="2838" priority="119"/>
  </conditionalFormatting>
  <conditionalFormatting sqref="V90">
    <cfRule type="duplicateValues" dxfId="2837" priority="118"/>
  </conditionalFormatting>
  <conditionalFormatting sqref="V91">
    <cfRule type="duplicateValues" dxfId="2836" priority="117"/>
  </conditionalFormatting>
  <conditionalFormatting sqref="V92">
    <cfRule type="duplicateValues" dxfId="2835" priority="116"/>
  </conditionalFormatting>
  <conditionalFormatting sqref="V93">
    <cfRule type="duplicateValues" dxfId="2834" priority="115"/>
  </conditionalFormatting>
  <conditionalFormatting sqref="V94">
    <cfRule type="duplicateValues" dxfId="2833" priority="114"/>
  </conditionalFormatting>
  <conditionalFormatting sqref="V95">
    <cfRule type="duplicateValues" dxfId="2832" priority="113"/>
  </conditionalFormatting>
  <conditionalFormatting sqref="V96">
    <cfRule type="duplicateValues" dxfId="2831" priority="112"/>
  </conditionalFormatting>
  <conditionalFormatting sqref="V97">
    <cfRule type="duplicateValues" dxfId="2830" priority="111"/>
  </conditionalFormatting>
  <conditionalFormatting sqref="V98">
    <cfRule type="duplicateValues" dxfId="2829" priority="110"/>
  </conditionalFormatting>
  <conditionalFormatting sqref="V99">
    <cfRule type="duplicateValues" dxfId="2828" priority="109"/>
  </conditionalFormatting>
  <conditionalFormatting sqref="V100">
    <cfRule type="duplicateValues" dxfId="2827" priority="108"/>
  </conditionalFormatting>
  <conditionalFormatting sqref="V101">
    <cfRule type="duplicateValues" dxfId="2826" priority="107"/>
  </conditionalFormatting>
  <conditionalFormatting sqref="V102">
    <cfRule type="duplicateValues" dxfId="2825" priority="106"/>
  </conditionalFormatting>
  <conditionalFormatting sqref="V103">
    <cfRule type="duplicateValues" dxfId="2824" priority="105"/>
  </conditionalFormatting>
  <conditionalFormatting sqref="V104">
    <cfRule type="duplicateValues" dxfId="2823" priority="104"/>
  </conditionalFormatting>
  <conditionalFormatting sqref="V105">
    <cfRule type="duplicateValues" dxfId="2822" priority="103"/>
  </conditionalFormatting>
  <conditionalFormatting sqref="V6:V105">
    <cfRule type="expression" dxfId="2821" priority="102">
      <formula>ISNA($N6)</formula>
    </cfRule>
  </conditionalFormatting>
  <conditionalFormatting sqref="W6">
    <cfRule type="duplicateValues" dxfId="2820" priority="101"/>
  </conditionalFormatting>
  <conditionalFormatting sqref="W7">
    <cfRule type="duplicateValues" dxfId="2819" priority="100"/>
  </conditionalFormatting>
  <conditionalFormatting sqref="W8">
    <cfRule type="duplicateValues" dxfId="2818" priority="99"/>
  </conditionalFormatting>
  <conditionalFormatting sqref="W9">
    <cfRule type="duplicateValues" dxfId="2817" priority="98"/>
  </conditionalFormatting>
  <conditionalFormatting sqref="W10">
    <cfRule type="duplicateValues" dxfId="2816" priority="97"/>
  </conditionalFormatting>
  <conditionalFormatting sqref="W11">
    <cfRule type="duplicateValues" dxfId="2815" priority="96"/>
  </conditionalFormatting>
  <conditionalFormatting sqref="W12">
    <cfRule type="duplicateValues" dxfId="2814" priority="95"/>
  </conditionalFormatting>
  <conditionalFormatting sqref="W13">
    <cfRule type="duplicateValues" dxfId="2813" priority="94"/>
  </conditionalFormatting>
  <conditionalFormatting sqref="W14">
    <cfRule type="duplicateValues" dxfId="2812" priority="93"/>
  </conditionalFormatting>
  <conditionalFormatting sqref="W15">
    <cfRule type="duplicateValues" dxfId="2811" priority="92"/>
  </conditionalFormatting>
  <conditionalFormatting sqref="W16">
    <cfRule type="duplicateValues" dxfId="2810" priority="91"/>
  </conditionalFormatting>
  <conditionalFormatting sqref="W17">
    <cfRule type="duplicateValues" dxfId="2809" priority="90"/>
  </conditionalFormatting>
  <conditionalFormatting sqref="W18">
    <cfRule type="duplicateValues" dxfId="2808" priority="89"/>
  </conditionalFormatting>
  <conditionalFormatting sqref="W19">
    <cfRule type="duplicateValues" dxfId="2807" priority="88"/>
  </conditionalFormatting>
  <conditionalFormatting sqref="W20">
    <cfRule type="duplicateValues" dxfId="2806" priority="87"/>
  </conditionalFormatting>
  <conditionalFormatting sqref="W21">
    <cfRule type="duplicateValues" dxfId="2805" priority="86"/>
  </conditionalFormatting>
  <conditionalFormatting sqref="W22">
    <cfRule type="duplicateValues" dxfId="2804" priority="85"/>
  </conditionalFormatting>
  <conditionalFormatting sqref="W23">
    <cfRule type="duplicateValues" dxfId="2803" priority="84"/>
  </conditionalFormatting>
  <conditionalFormatting sqref="W24">
    <cfRule type="duplicateValues" dxfId="2802" priority="83"/>
  </conditionalFormatting>
  <conditionalFormatting sqref="W25">
    <cfRule type="duplicateValues" dxfId="2801" priority="82"/>
  </conditionalFormatting>
  <conditionalFormatting sqref="W26">
    <cfRule type="duplicateValues" dxfId="2800" priority="81"/>
  </conditionalFormatting>
  <conditionalFormatting sqref="W27">
    <cfRule type="duplicateValues" dxfId="2799" priority="80"/>
  </conditionalFormatting>
  <conditionalFormatting sqref="W28">
    <cfRule type="duplicateValues" dxfId="2798" priority="79"/>
  </conditionalFormatting>
  <conditionalFormatting sqref="W29">
    <cfRule type="duplicateValues" dxfId="2797" priority="78"/>
  </conditionalFormatting>
  <conditionalFormatting sqref="W30">
    <cfRule type="duplicateValues" dxfId="2796" priority="77"/>
  </conditionalFormatting>
  <conditionalFormatting sqref="W31">
    <cfRule type="duplicateValues" dxfId="2795" priority="76"/>
  </conditionalFormatting>
  <conditionalFormatting sqref="W32">
    <cfRule type="duplicateValues" dxfId="2794" priority="75"/>
  </conditionalFormatting>
  <conditionalFormatting sqref="W33">
    <cfRule type="duplicateValues" dxfId="2793" priority="74"/>
  </conditionalFormatting>
  <conditionalFormatting sqref="W34">
    <cfRule type="duplicateValues" dxfId="2792" priority="73"/>
  </conditionalFormatting>
  <conditionalFormatting sqref="W35">
    <cfRule type="duplicateValues" dxfId="2791" priority="72"/>
  </conditionalFormatting>
  <conditionalFormatting sqref="W36">
    <cfRule type="duplicateValues" dxfId="2790" priority="71"/>
  </conditionalFormatting>
  <conditionalFormatting sqref="W37">
    <cfRule type="duplicateValues" dxfId="2789" priority="70"/>
  </conditionalFormatting>
  <conditionalFormatting sqref="W38">
    <cfRule type="duplicateValues" dxfId="2788" priority="69"/>
  </conditionalFormatting>
  <conditionalFormatting sqref="W39">
    <cfRule type="duplicateValues" dxfId="2787" priority="68"/>
  </conditionalFormatting>
  <conditionalFormatting sqref="W40">
    <cfRule type="duplicateValues" dxfId="2786" priority="67"/>
  </conditionalFormatting>
  <conditionalFormatting sqref="W41">
    <cfRule type="duplicateValues" dxfId="2785" priority="66"/>
  </conditionalFormatting>
  <conditionalFormatting sqref="W42">
    <cfRule type="duplicateValues" dxfId="2784" priority="65"/>
  </conditionalFormatting>
  <conditionalFormatting sqref="W43">
    <cfRule type="duplicateValues" dxfId="2783" priority="64"/>
  </conditionalFormatting>
  <conditionalFormatting sqref="W44">
    <cfRule type="duplicateValues" dxfId="2782" priority="63"/>
  </conditionalFormatting>
  <conditionalFormatting sqref="W45">
    <cfRule type="duplicateValues" dxfId="2781" priority="62"/>
  </conditionalFormatting>
  <conditionalFormatting sqref="W46">
    <cfRule type="duplicateValues" dxfId="2780" priority="61"/>
  </conditionalFormatting>
  <conditionalFormatting sqref="W47">
    <cfRule type="duplicateValues" dxfId="2779" priority="60"/>
  </conditionalFormatting>
  <conditionalFormatting sqref="W48">
    <cfRule type="duplicateValues" dxfId="2778" priority="59"/>
  </conditionalFormatting>
  <conditionalFormatting sqref="W49">
    <cfRule type="duplicateValues" dxfId="2777" priority="58"/>
  </conditionalFormatting>
  <conditionalFormatting sqref="W50">
    <cfRule type="duplicateValues" dxfId="2776" priority="57"/>
  </conditionalFormatting>
  <conditionalFormatting sqref="W51">
    <cfRule type="duplicateValues" dxfId="2775" priority="56"/>
  </conditionalFormatting>
  <conditionalFormatting sqref="W52">
    <cfRule type="duplicateValues" dxfId="2774" priority="55"/>
  </conditionalFormatting>
  <conditionalFormatting sqref="W53">
    <cfRule type="duplicateValues" dxfId="2773" priority="54"/>
  </conditionalFormatting>
  <conditionalFormatting sqref="W54">
    <cfRule type="duplicateValues" dxfId="2772" priority="53"/>
  </conditionalFormatting>
  <conditionalFormatting sqref="W55">
    <cfRule type="duplicateValues" dxfId="2771" priority="52"/>
  </conditionalFormatting>
  <conditionalFormatting sqref="W56">
    <cfRule type="duplicateValues" dxfId="2770" priority="51"/>
  </conditionalFormatting>
  <conditionalFormatting sqref="W57">
    <cfRule type="duplicateValues" dxfId="2769" priority="50"/>
  </conditionalFormatting>
  <conditionalFormatting sqref="W58">
    <cfRule type="duplicateValues" dxfId="2768" priority="49"/>
  </conditionalFormatting>
  <conditionalFormatting sqref="W59">
    <cfRule type="duplicateValues" dxfId="2767" priority="48"/>
  </conditionalFormatting>
  <conditionalFormatting sqref="W60">
    <cfRule type="duplicateValues" dxfId="2766" priority="47"/>
  </conditionalFormatting>
  <conditionalFormatting sqref="W61">
    <cfRule type="duplicateValues" dxfId="2765" priority="46"/>
  </conditionalFormatting>
  <conditionalFormatting sqref="W62">
    <cfRule type="duplicateValues" dxfId="2764" priority="45"/>
  </conditionalFormatting>
  <conditionalFormatting sqref="W63">
    <cfRule type="duplicateValues" dxfId="2763" priority="44"/>
  </conditionalFormatting>
  <conditionalFormatting sqref="W64">
    <cfRule type="duplicateValues" dxfId="2762" priority="43"/>
  </conditionalFormatting>
  <conditionalFormatting sqref="W65">
    <cfRule type="duplicateValues" dxfId="2761" priority="42"/>
  </conditionalFormatting>
  <conditionalFormatting sqref="W66">
    <cfRule type="duplicateValues" dxfId="2760" priority="41"/>
  </conditionalFormatting>
  <conditionalFormatting sqref="W67">
    <cfRule type="duplicateValues" dxfId="2759" priority="40"/>
  </conditionalFormatting>
  <conditionalFormatting sqref="W68">
    <cfRule type="duplicateValues" dxfId="2758" priority="39"/>
  </conditionalFormatting>
  <conditionalFormatting sqref="W69">
    <cfRule type="duplicateValues" dxfId="2757" priority="38"/>
  </conditionalFormatting>
  <conditionalFormatting sqref="W70">
    <cfRule type="duplicateValues" dxfId="2756" priority="37"/>
  </conditionalFormatting>
  <conditionalFormatting sqref="W71">
    <cfRule type="duplicateValues" dxfId="2755" priority="36"/>
  </conditionalFormatting>
  <conditionalFormatting sqref="W72">
    <cfRule type="duplicateValues" dxfId="2754" priority="35"/>
  </conditionalFormatting>
  <conditionalFormatting sqref="W73">
    <cfRule type="duplicateValues" dxfId="2753" priority="34"/>
  </conditionalFormatting>
  <conditionalFormatting sqref="W74">
    <cfRule type="duplicateValues" dxfId="2752" priority="33"/>
  </conditionalFormatting>
  <conditionalFormatting sqref="W75">
    <cfRule type="duplicateValues" dxfId="2751" priority="32"/>
  </conditionalFormatting>
  <conditionalFormatting sqref="W76">
    <cfRule type="duplicateValues" dxfId="2750" priority="31"/>
  </conditionalFormatting>
  <conditionalFormatting sqref="W77">
    <cfRule type="duplicateValues" dxfId="2749" priority="30"/>
  </conditionalFormatting>
  <conditionalFormatting sqref="W78">
    <cfRule type="duplicateValues" dxfId="2748" priority="29"/>
  </conditionalFormatting>
  <conditionalFormatting sqref="W79">
    <cfRule type="duplicateValues" dxfId="2747" priority="28"/>
  </conditionalFormatting>
  <conditionalFormatting sqref="W80">
    <cfRule type="duplicateValues" dxfId="2746" priority="27"/>
  </conditionalFormatting>
  <conditionalFormatting sqref="W81">
    <cfRule type="duplicateValues" dxfId="2745" priority="26"/>
  </conditionalFormatting>
  <conditionalFormatting sqref="W82">
    <cfRule type="duplicateValues" dxfId="2744" priority="25"/>
  </conditionalFormatting>
  <conditionalFormatting sqref="W83">
    <cfRule type="duplicateValues" dxfId="2743" priority="24"/>
  </conditionalFormatting>
  <conditionalFormatting sqref="W84">
    <cfRule type="duplicateValues" dxfId="2742" priority="23"/>
  </conditionalFormatting>
  <conditionalFormatting sqref="W85">
    <cfRule type="duplicateValues" dxfId="2741" priority="22"/>
  </conditionalFormatting>
  <conditionalFormatting sqref="W86">
    <cfRule type="duplicateValues" dxfId="2740" priority="21"/>
  </conditionalFormatting>
  <conditionalFormatting sqref="W87">
    <cfRule type="duplicateValues" dxfId="2739" priority="20"/>
  </conditionalFormatting>
  <conditionalFormatting sqref="W88">
    <cfRule type="duplicateValues" dxfId="2738" priority="19"/>
  </conditionalFormatting>
  <conditionalFormatting sqref="W89">
    <cfRule type="duplicateValues" dxfId="2737" priority="18"/>
  </conditionalFormatting>
  <conditionalFormatting sqref="W90">
    <cfRule type="duplicateValues" dxfId="2736" priority="17"/>
  </conditionalFormatting>
  <conditionalFormatting sqref="W91">
    <cfRule type="duplicateValues" dxfId="2735" priority="16"/>
  </conditionalFormatting>
  <conditionalFormatting sqref="W92">
    <cfRule type="duplicateValues" dxfId="2734" priority="15"/>
  </conditionalFormatting>
  <conditionalFormatting sqref="W93">
    <cfRule type="duplicateValues" dxfId="2733" priority="14"/>
  </conditionalFormatting>
  <conditionalFormatting sqref="W94">
    <cfRule type="duplicateValues" dxfId="2732" priority="13"/>
  </conditionalFormatting>
  <conditionalFormatting sqref="W95">
    <cfRule type="duplicateValues" dxfId="2731" priority="12"/>
  </conditionalFormatting>
  <conditionalFormatting sqref="W96">
    <cfRule type="duplicateValues" dxfId="2730" priority="11"/>
  </conditionalFormatting>
  <conditionalFormatting sqref="W97">
    <cfRule type="duplicateValues" dxfId="2729" priority="10"/>
  </conditionalFormatting>
  <conditionalFormatting sqref="W98">
    <cfRule type="duplicateValues" dxfId="2728" priority="9"/>
  </conditionalFormatting>
  <conditionalFormatting sqref="W99">
    <cfRule type="duplicateValues" dxfId="2727" priority="8"/>
  </conditionalFormatting>
  <conditionalFormatting sqref="W100">
    <cfRule type="duplicateValues" dxfId="2726" priority="7"/>
  </conditionalFormatting>
  <conditionalFormatting sqref="W101">
    <cfRule type="duplicateValues" dxfId="2725" priority="6"/>
  </conditionalFormatting>
  <conditionalFormatting sqref="W102">
    <cfRule type="duplicateValues" dxfId="2724" priority="5"/>
  </conditionalFormatting>
  <conditionalFormatting sqref="W103">
    <cfRule type="duplicateValues" dxfId="2723" priority="4"/>
  </conditionalFormatting>
  <conditionalFormatting sqref="W104">
    <cfRule type="duplicateValues" dxfId="2722" priority="3"/>
  </conditionalFormatting>
  <conditionalFormatting sqref="W105">
    <cfRule type="duplicateValues" dxfId="2721" priority="2"/>
  </conditionalFormatting>
  <conditionalFormatting sqref="W6:W105">
    <cfRule type="expression" dxfId="2720" priority="1">
      <formula>ISNA($N6)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workbookViewId="0">
      <selection activeCell="B6" sqref="B6:K105"/>
    </sheetView>
  </sheetViews>
  <sheetFormatPr defaultRowHeight="15" x14ac:dyDescent="0.25"/>
  <cols>
    <col min="1" max="1" width="14.5703125" style="8" bestFit="1" customWidth="1"/>
    <col min="2" max="2" width="9.140625" style="2" customWidth="1"/>
    <col min="3" max="12" width="9.140625" style="2"/>
    <col min="13" max="13" width="18.28515625" style="2" customWidth="1"/>
    <col min="14" max="14" width="9.140625" style="3"/>
    <col min="15" max="15" width="9.140625" style="4"/>
    <col min="16" max="16" width="9.140625" style="2"/>
    <col min="17" max="17" width="16.5703125" style="2" bestFit="1" customWidth="1"/>
    <col min="18" max="16384" width="9.140625" style="2"/>
  </cols>
  <sheetData>
    <row r="1" spans="1:23" x14ac:dyDescent="0.25">
      <c r="A1" s="31" t="s">
        <v>0</v>
      </c>
      <c r="B1" s="65" t="s">
        <v>57</v>
      </c>
      <c r="C1" s="65" t="s">
        <v>57</v>
      </c>
      <c r="D1" s="65" t="s">
        <v>57</v>
      </c>
      <c r="E1" s="32" t="s">
        <v>4</v>
      </c>
      <c r="F1" s="62"/>
      <c r="G1" s="65" t="s">
        <v>61</v>
      </c>
      <c r="H1" s="65" t="s">
        <v>61</v>
      </c>
      <c r="I1" s="32" t="s">
        <v>2</v>
      </c>
      <c r="J1" s="65" t="s">
        <v>59</v>
      </c>
      <c r="K1" s="66" t="s">
        <v>59</v>
      </c>
    </row>
    <row r="2" spans="1:23" ht="15.75" thickBot="1" x14ac:dyDescent="0.3">
      <c r="A2" s="33" t="s">
        <v>1</v>
      </c>
      <c r="B2" s="67" t="s">
        <v>58</v>
      </c>
      <c r="C2" s="67" t="s">
        <v>58</v>
      </c>
      <c r="D2" s="67" t="s">
        <v>58</v>
      </c>
      <c r="E2" s="34" t="s">
        <v>3</v>
      </c>
      <c r="F2" s="63"/>
      <c r="G2" s="67" t="s">
        <v>62</v>
      </c>
      <c r="H2" s="67" t="s">
        <v>62</v>
      </c>
      <c r="I2" s="34" t="s">
        <v>24</v>
      </c>
      <c r="J2" s="67" t="s">
        <v>60</v>
      </c>
      <c r="K2" s="68" t="s">
        <v>60</v>
      </c>
      <c r="M2" s="5"/>
    </row>
    <row r="3" spans="1:23" x14ac:dyDescent="0.25">
      <c r="A3" s="6"/>
    </row>
    <row r="4" spans="1:23" ht="15.75" thickBot="1" x14ac:dyDescent="0.3">
      <c r="A4" s="2"/>
      <c r="B4" s="125" t="s">
        <v>22</v>
      </c>
      <c r="C4" s="125"/>
      <c r="D4" s="125"/>
      <c r="E4" s="125"/>
      <c r="F4" s="125"/>
      <c r="G4" s="125"/>
      <c r="H4" s="125"/>
      <c r="I4" s="125"/>
      <c r="J4" s="125"/>
      <c r="K4" s="125"/>
    </row>
    <row r="5" spans="1:23" s="6" customFormat="1" ht="15.75" thickBot="1" x14ac:dyDescent="0.3">
      <c r="A5" s="6" t="s">
        <v>23</v>
      </c>
      <c r="B5" s="9" t="s">
        <v>63</v>
      </c>
      <c r="C5" s="1" t="s">
        <v>64</v>
      </c>
      <c r="D5" s="1" t="s">
        <v>65</v>
      </c>
      <c r="E5" s="1" t="s">
        <v>66</v>
      </c>
      <c r="F5" s="1" t="s">
        <v>67</v>
      </c>
      <c r="G5" s="1" t="s">
        <v>68</v>
      </c>
      <c r="H5" s="1" t="s">
        <v>69</v>
      </c>
      <c r="I5" s="1" t="s">
        <v>70</v>
      </c>
      <c r="J5" s="1" t="s">
        <v>71</v>
      </c>
      <c r="K5" s="10" t="s">
        <v>72</v>
      </c>
      <c r="M5" s="14" t="s">
        <v>16</v>
      </c>
      <c r="N5" s="15" t="s">
        <v>17</v>
      </c>
      <c r="O5" s="7"/>
      <c r="Q5" s="6" t="s">
        <v>18</v>
      </c>
      <c r="R5" s="28" t="s">
        <v>19</v>
      </c>
      <c r="S5" s="10" t="s">
        <v>20</v>
      </c>
      <c r="U5" s="6" t="s">
        <v>29</v>
      </c>
      <c r="V5" s="6" t="s">
        <v>28</v>
      </c>
      <c r="W5" s="6" t="s">
        <v>30</v>
      </c>
    </row>
    <row r="6" spans="1:23" x14ac:dyDescent="0.25">
      <c r="A6" s="11" t="s">
        <v>63</v>
      </c>
      <c r="B6" s="41">
        <v>0.43856800678466401</v>
      </c>
      <c r="C6" s="42">
        <v>0.67565695591613595</v>
      </c>
      <c r="D6" s="42">
        <v>0.65699789949337728</v>
      </c>
      <c r="E6" s="42">
        <v>0.4836708714137834</v>
      </c>
      <c r="F6" s="42">
        <v>0.53329460822780694</v>
      </c>
      <c r="G6" s="42">
        <v>0.6750039654762946</v>
      </c>
      <c r="H6" s="42">
        <v>0.76285878964678411</v>
      </c>
      <c r="I6" s="42">
        <v>0.81802667322797851</v>
      </c>
      <c r="J6" s="42">
        <v>0.78515704592355118</v>
      </c>
      <c r="K6" s="43">
        <v>0.68320429199849941</v>
      </c>
      <c r="M6" s="16" t="str">
        <f t="shared" ref="M6:M69" si="0">INDEX($B$5:$K$5,MATCH(MIN($B6:$K6),$B6:$K6,0))</f>
        <v>OPEN</v>
      </c>
      <c r="N6" s="20" t="b">
        <f t="shared" ref="N6:N69" si="1">$M6 = $A6</f>
        <v>1</v>
      </c>
      <c r="Q6" s="22" t="s">
        <v>7</v>
      </c>
      <c r="R6" s="25">
        <f>IF(ISERR($O$15)," ",$O$15)</f>
        <v>0.1</v>
      </c>
      <c r="S6" s="20">
        <f>(10 - COUNTIF($N6:$N15,"#N/A"))</f>
        <v>10</v>
      </c>
      <c r="U6" s="16" t="str">
        <f t="shared" ref="U6:U69" si="2">INDEX($B$5:$K$5,MATCH(MIN($B6:$K6),$B6:$K6,0))</f>
        <v>OPEN</v>
      </c>
      <c r="V6" s="16">
        <f>MIN(B6:K6)</f>
        <v>0.43856800678466401</v>
      </c>
      <c r="W6" s="16">
        <f>SMALL(B6:K6,2)-V6</f>
        <v>4.5102864629119388E-2</v>
      </c>
    </row>
    <row r="7" spans="1:23" x14ac:dyDescent="0.25">
      <c r="A7" s="12" t="s">
        <v>63</v>
      </c>
      <c r="B7" s="44">
        <v>0.86434775267254393</v>
      </c>
      <c r="C7" s="45">
        <v>0.65793879836823776</v>
      </c>
      <c r="D7" s="45">
        <v>0.58776477673646066</v>
      </c>
      <c r="E7" s="45">
        <v>0.49835401840196436</v>
      </c>
      <c r="F7" s="45">
        <v>0.54168370111466535</v>
      </c>
      <c r="G7" s="45">
        <v>0.61950903219611475</v>
      </c>
      <c r="H7" s="45">
        <v>0.44728706980542465</v>
      </c>
      <c r="I7" s="45">
        <v>0.64202752125835694</v>
      </c>
      <c r="J7" s="45">
        <v>0.48473130528263741</v>
      </c>
      <c r="K7" s="46">
        <v>0.59282962508364367</v>
      </c>
      <c r="M7" s="18" t="str">
        <f t="shared" si="0"/>
        <v>CANCEL</v>
      </c>
      <c r="N7" s="17" t="b">
        <f t="shared" si="1"/>
        <v>0</v>
      </c>
      <c r="Q7" s="23" t="s">
        <v>6</v>
      </c>
      <c r="R7" s="26">
        <f>IF(ISERR($O$25)," ",$O$25)</f>
        <v>1</v>
      </c>
      <c r="S7" s="17">
        <f>(10 - COUNTIF($N16:$N25,"#N/A"))</f>
        <v>10</v>
      </c>
      <c r="U7" s="18" t="str">
        <f t="shared" si="2"/>
        <v>CANCEL</v>
      </c>
      <c r="V7" s="18">
        <f t="shared" ref="V7:V70" si="3">MIN(B7:K7)</f>
        <v>0.44728706980542465</v>
      </c>
      <c r="W7" s="18">
        <f t="shared" ref="W7:W70" si="4">SMALL(B7:K7,2)-V7</f>
        <v>3.7444235477212762E-2</v>
      </c>
    </row>
    <row r="8" spans="1:23" x14ac:dyDescent="0.25">
      <c r="A8" s="12" t="s">
        <v>63</v>
      </c>
      <c r="B8" s="44">
        <v>0.64911540489597486</v>
      </c>
      <c r="C8" s="45">
        <v>0.45942234021225942</v>
      </c>
      <c r="D8" s="45">
        <v>0.67760604827628634</v>
      </c>
      <c r="E8" s="45">
        <v>0.42161203766279087</v>
      </c>
      <c r="F8" s="45">
        <v>0.46864167292363196</v>
      </c>
      <c r="G8" s="45">
        <v>0.54269785358251332</v>
      </c>
      <c r="H8" s="45">
        <v>0.67906990559839364</v>
      </c>
      <c r="I8" s="45">
        <v>0.62991266594839224</v>
      </c>
      <c r="J8" s="45">
        <v>0.69699518226478019</v>
      </c>
      <c r="K8" s="46">
        <v>0.50129357630345395</v>
      </c>
      <c r="M8" s="18" t="str">
        <f t="shared" si="0"/>
        <v>NO</v>
      </c>
      <c r="N8" s="17" t="b">
        <f t="shared" si="1"/>
        <v>0</v>
      </c>
      <c r="Q8" s="23" t="s">
        <v>8</v>
      </c>
      <c r="R8" s="26">
        <f>IF(ISERR($O$35)," ",$O$35)</f>
        <v>0.1</v>
      </c>
      <c r="S8" s="17">
        <f>(10 - COUNTIF($N26:$N35,"#N/A"))</f>
        <v>10</v>
      </c>
      <c r="U8" s="18" t="str">
        <f t="shared" si="2"/>
        <v>NO</v>
      </c>
      <c r="V8" s="18">
        <f t="shared" si="3"/>
        <v>0.42161203766279087</v>
      </c>
      <c r="W8" s="18">
        <f t="shared" si="4"/>
        <v>3.7810302549468544E-2</v>
      </c>
    </row>
    <row r="9" spans="1:23" x14ac:dyDescent="0.25">
      <c r="A9" s="12" t="s">
        <v>63</v>
      </c>
      <c r="B9" s="44">
        <v>0.92774274782857302</v>
      </c>
      <c r="C9" s="45">
        <v>0.67014964706005986</v>
      </c>
      <c r="D9" s="45">
        <v>0.52772043384189837</v>
      </c>
      <c r="E9" s="45">
        <v>0.51745414267164258</v>
      </c>
      <c r="F9" s="45">
        <v>0.66951583215923038</v>
      </c>
      <c r="G9" s="45">
        <v>0.75075411031552819</v>
      </c>
      <c r="H9" s="45">
        <v>0.41520367282958698</v>
      </c>
      <c r="I9" s="45">
        <v>0.70895417799886429</v>
      </c>
      <c r="J9" s="45">
        <v>0.36356148229863283</v>
      </c>
      <c r="K9" s="46">
        <v>0.74741884387142477</v>
      </c>
      <c r="M9" s="18" t="str">
        <f t="shared" si="0"/>
        <v>BEGIN</v>
      </c>
      <c r="N9" s="17" t="b">
        <f t="shared" si="1"/>
        <v>0</v>
      </c>
      <c r="Q9" s="23" t="s">
        <v>9</v>
      </c>
      <c r="R9" s="26">
        <f>IF(ISERR($O$45)," ",$O$45)</f>
        <v>0.9</v>
      </c>
      <c r="S9" s="17">
        <f>(10 - COUNTIF($N36:$N45,"#N/A"))</f>
        <v>10</v>
      </c>
      <c r="U9" s="18" t="str">
        <f t="shared" si="2"/>
        <v>BEGIN</v>
      </c>
      <c r="V9" s="18">
        <f t="shared" si="3"/>
        <v>0.36356148229863283</v>
      </c>
      <c r="W9" s="18">
        <f t="shared" si="4"/>
        <v>5.1642190530954146E-2</v>
      </c>
    </row>
    <row r="10" spans="1:23" x14ac:dyDescent="0.25">
      <c r="A10" s="12" t="s">
        <v>63</v>
      </c>
      <c r="B10" s="44">
        <v>0.82936808904270765</v>
      </c>
      <c r="C10" s="45">
        <v>0.67141598008286207</v>
      </c>
      <c r="D10" s="45">
        <v>0.56420635207623471</v>
      </c>
      <c r="E10" s="45">
        <v>0.560828630994474</v>
      </c>
      <c r="F10" s="45">
        <v>0.62255066018232352</v>
      </c>
      <c r="G10" s="45">
        <v>0.71414562075163468</v>
      </c>
      <c r="H10" s="45">
        <v>0.54021801720772833</v>
      </c>
      <c r="I10" s="45">
        <v>0.76299895257121564</v>
      </c>
      <c r="J10" s="45">
        <v>0.5588050404476359</v>
      </c>
      <c r="K10" s="46">
        <v>0.80140080174769868</v>
      </c>
      <c r="M10" s="18" t="str">
        <f t="shared" si="0"/>
        <v>CANCEL</v>
      </c>
      <c r="N10" s="17" t="b">
        <f t="shared" si="1"/>
        <v>0</v>
      </c>
      <c r="Q10" s="23" t="s">
        <v>10</v>
      </c>
      <c r="R10" s="26">
        <f>IF(ISERR($O$55)," ",$O$55)</f>
        <v>0</v>
      </c>
      <c r="S10" s="17">
        <f>(10 - COUNTIF($N46:$N55,"#N/A"))</f>
        <v>10</v>
      </c>
      <c r="U10" s="18" t="str">
        <f t="shared" si="2"/>
        <v>CANCEL</v>
      </c>
      <c r="V10" s="18">
        <f t="shared" si="3"/>
        <v>0.54021801720772833</v>
      </c>
      <c r="W10" s="18">
        <f t="shared" si="4"/>
        <v>1.8587023239907574E-2</v>
      </c>
    </row>
    <row r="11" spans="1:23" x14ac:dyDescent="0.25">
      <c r="A11" s="12" t="s">
        <v>63</v>
      </c>
      <c r="B11" s="44">
        <v>0.86578667744692173</v>
      </c>
      <c r="C11" s="45">
        <v>0.49851627263611714</v>
      </c>
      <c r="D11" s="45">
        <v>0.63788993507809633</v>
      </c>
      <c r="E11" s="45">
        <v>0.50005788826618014</v>
      </c>
      <c r="F11" s="45">
        <v>0.6034117986114842</v>
      </c>
      <c r="G11" s="45">
        <v>0.64259683775165111</v>
      </c>
      <c r="H11" s="45">
        <v>0.56441658447361798</v>
      </c>
      <c r="I11" s="45">
        <v>0.625868190438016</v>
      </c>
      <c r="J11" s="45">
        <v>0.53787411675927199</v>
      </c>
      <c r="K11" s="46">
        <v>0.63213983398518381</v>
      </c>
      <c r="M11" s="18" t="str">
        <f t="shared" si="0"/>
        <v>CLOSE</v>
      </c>
      <c r="N11" s="17" t="b">
        <f t="shared" si="1"/>
        <v>0</v>
      </c>
      <c r="Q11" s="23" t="s">
        <v>11</v>
      </c>
      <c r="R11" s="26">
        <f>IF(ISERR($O$65)," ",$O$65)</f>
        <v>0.3</v>
      </c>
      <c r="S11" s="17">
        <f>(10 - COUNTIF($N56:$N65,"#N/A"))</f>
        <v>10</v>
      </c>
      <c r="U11" s="18" t="str">
        <f t="shared" si="2"/>
        <v>CLOSE</v>
      </c>
      <c r="V11" s="18">
        <f t="shared" si="3"/>
        <v>0.49851627263611714</v>
      </c>
      <c r="W11" s="18">
        <f t="shared" si="4"/>
        <v>1.541615630062998E-3</v>
      </c>
    </row>
    <row r="12" spans="1:23" x14ac:dyDescent="0.25">
      <c r="A12" s="12" t="s">
        <v>63</v>
      </c>
      <c r="B12" s="44">
        <v>0.78080717019661383</v>
      </c>
      <c r="C12" s="45">
        <v>0.44904606366646355</v>
      </c>
      <c r="D12" s="45">
        <v>0.73769311259663495</v>
      </c>
      <c r="E12" s="45">
        <v>0.54191989195170132</v>
      </c>
      <c r="F12" s="45">
        <v>0.5292790780562443</v>
      </c>
      <c r="G12" s="45">
        <v>0.62230558874446962</v>
      </c>
      <c r="H12" s="45">
        <v>0.64136737812055278</v>
      </c>
      <c r="I12" s="45">
        <v>0.56775723649730214</v>
      </c>
      <c r="J12" s="45">
        <v>0.65909754241369989</v>
      </c>
      <c r="K12" s="46">
        <v>0.5161556483343821</v>
      </c>
      <c r="M12" s="18" t="str">
        <f t="shared" si="0"/>
        <v>CLOSE</v>
      </c>
      <c r="N12" s="17" t="b">
        <f t="shared" si="1"/>
        <v>0</v>
      </c>
      <c r="Q12" s="23" t="s">
        <v>12</v>
      </c>
      <c r="R12" s="26">
        <f>IF(ISERR($O$75)," ",$O$75)</f>
        <v>0.7</v>
      </c>
      <c r="S12" s="17">
        <f>(10 - COUNTIF($N66:$N75,"#N/A"))</f>
        <v>10</v>
      </c>
      <c r="U12" s="18" t="str">
        <f t="shared" si="2"/>
        <v>CLOSE</v>
      </c>
      <c r="V12" s="18">
        <f t="shared" si="3"/>
        <v>0.44904606366646355</v>
      </c>
      <c r="W12" s="18">
        <f t="shared" si="4"/>
        <v>6.7109584667918554E-2</v>
      </c>
    </row>
    <row r="13" spans="1:23" x14ac:dyDescent="0.25">
      <c r="A13" s="12" t="s">
        <v>63</v>
      </c>
      <c r="B13" s="44">
        <v>0.83281367389884453</v>
      </c>
      <c r="C13" s="45">
        <v>0.499947294427388</v>
      </c>
      <c r="D13" s="45">
        <v>0.62793862726531791</v>
      </c>
      <c r="E13" s="45">
        <v>0.46295518556790699</v>
      </c>
      <c r="F13" s="45">
        <v>0.66392088314185793</v>
      </c>
      <c r="G13" s="45">
        <v>0.68285612909732341</v>
      </c>
      <c r="H13" s="45">
        <v>0.64779174601573219</v>
      </c>
      <c r="I13" s="45">
        <v>0.71285650383492916</v>
      </c>
      <c r="J13" s="45">
        <v>0.57673897590061418</v>
      </c>
      <c r="K13" s="46">
        <v>0.67676262528590037</v>
      </c>
      <c r="M13" s="18" t="str">
        <f t="shared" si="0"/>
        <v>NO</v>
      </c>
      <c r="N13" s="17" t="b">
        <f t="shared" si="1"/>
        <v>0</v>
      </c>
      <c r="Q13" s="23" t="s">
        <v>13</v>
      </c>
      <c r="R13" s="26">
        <f>IF(ISERR($O$85)," ",$O$85)</f>
        <v>0.8</v>
      </c>
      <c r="S13" s="17">
        <f>(10 - COUNTIF($N76:$N85,"#N/A"))</f>
        <v>10</v>
      </c>
      <c r="U13" s="18" t="str">
        <f t="shared" si="2"/>
        <v>NO</v>
      </c>
      <c r="V13" s="18">
        <f t="shared" si="3"/>
        <v>0.46295518556790699</v>
      </c>
      <c r="W13" s="18">
        <f t="shared" si="4"/>
        <v>3.699210885948101E-2</v>
      </c>
    </row>
    <row r="14" spans="1:23" ht="15.75" thickBot="1" x14ac:dyDescent="0.3">
      <c r="A14" s="12" t="s">
        <v>63</v>
      </c>
      <c r="B14" s="44">
        <v>0.75890441163211786</v>
      </c>
      <c r="C14" s="45">
        <v>0.48594517420102978</v>
      </c>
      <c r="D14" s="45">
        <v>0.73684558670601574</v>
      </c>
      <c r="E14" s="45">
        <v>0.4609942045276757</v>
      </c>
      <c r="F14" s="45">
        <v>0.69219392165249105</v>
      </c>
      <c r="G14" s="45">
        <v>0.72102957223107522</v>
      </c>
      <c r="H14" s="45">
        <v>0.7798673874183103</v>
      </c>
      <c r="I14" s="45">
        <v>0.75254685907405516</v>
      </c>
      <c r="J14" s="45">
        <v>0.69636964545174074</v>
      </c>
      <c r="K14" s="46">
        <v>0.60648249597214532</v>
      </c>
      <c r="M14" s="18" t="str">
        <f t="shared" si="0"/>
        <v>NO</v>
      </c>
      <c r="N14" s="17" t="b">
        <f t="shared" si="1"/>
        <v>0</v>
      </c>
      <c r="Q14" s="23" t="s">
        <v>14</v>
      </c>
      <c r="R14" s="26">
        <f>IF(ISERR($O$95)," ",$O$95)</f>
        <v>0.6</v>
      </c>
      <c r="S14" s="17">
        <f>(10 - COUNTIF($N86:$N95,"#N/A"))</f>
        <v>10</v>
      </c>
      <c r="U14" s="18" t="str">
        <f t="shared" si="2"/>
        <v>NO</v>
      </c>
      <c r="V14" s="18">
        <f t="shared" si="3"/>
        <v>0.4609942045276757</v>
      </c>
      <c r="W14" s="18">
        <f t="shared" si="4"/>
        <v>2.4950969673354084E-2</v>
      </c>
    </row>
    <row r="15" spans="1:23" ht="15.75" thickBot="1" x14ac:dyDescent="0.3">
      <c r="A15" s="13" t="s">
        <v>63</v>
      </c>
      <c r="B15" s="47">
        <v>0.67076579743904174</v>
      </c>
      <c r="C15" s="48">
        <v>0.49599523364704023</v>
      </c>
      <c r="D15" s="48">
        <v>0.63532130994856861</v>
      </c>
      <c r="E15" s="48">
        <v>0.41903862680700432</v>
      </c>
      <c r="F15" s="48">
        <v>0.48981238710693659</v>
      </c>
      <c r="G15" s="48">
        <v>0.59578575303295744</v>
      </c>
      <c r="H15" s="48">
        <v>0.61337070109734537</v>
      </c>
      <c r="I15" s="48">
        <v>0.63344835836490188</v>
      </c>
      <c r="J15" s="48">
        <v>0.61546114416912456</v>
      </c>
      <c r="K15" s="49">
        <v>0.53882684240333156</v>
      </c>
      <c r="M15" s="19" t="str">
        <f t="shared" si="0"/>
        <v>NO</v>
      </c>
      <c r="N15" s="21" t="b">
        <f t="shared" si="1"/>
        <v>0</v>
      </c>
      <c r="O15" s="30">
        <f>COUNTIF($N6:$N15,TRUE)/(10 - COUNTIF($N6:$N15,"#N/A"))</f>
        <v>0.1</v>
      </c>
      <c r="Q15" s="24" t="s">
        <v>15</v>
      </c>
      <c r="R15" s="27">
        <f>IF(ISERR($O$105)," ",$O$105)</f>
        <v>0.5</v>
      </c>
      <c r="S15" s="21">
        <f>(10 - COUNTIF($N96:$N105,"#N/A"))</f>
        <v>10</v>
      </c>
      <c r="U15" s="19" t="str">
        <f t="shared" si="2"/>
        <v>NO</v>
      </c>
      <c r="V15" s="19">
        <f t="shared" si="3"/>
        <v>0.41903862680700432</v>
      </c>
      <c r="W15" s="19">
        <f t="shared" si="4"/>
        <v>7.0773760299932265E-2</v>
      </c>
    </row>
    <row r="16" spans="1:23" ht="15.75" thickBot="1" x14ac:dyDescent="0.3">
      <c r="A16" s="11" t="s">
        <v>64</v>
      </c>
      <c r="B16" s="41">
        <v>0.69632892655749323</v>
      </c>
      <c r="C16" s="42">
        <v>0.25993874261886618</v>
      </c>
      <c r="D16" s="42">
        <v>0.95180981098839712</v>
      </c>
      <c r="E16" s="42">
        <v>0.69982541066760717</v>
      </c>
      <c r="F16" s="42">
        <v>0.71386672958589203</v>
      </c>
      <c r="G16" s="42">
        <v>0.63337545868285949</v>
      </c>
      <c r="H16" s="42">
        <v>0.94044975289117783</v>
      </c>
      <c r="I16" s="42">
        <v>0.66100851458511567</v>
      </c>
      <c r="J16" s="42">
        <v>0.92860493653319764</v>
      </c>
      <c r="K16" s="43">
        <v>0.47818036637562517</v>
      </c>
      <c r="M16" s="16" t="str">
        <f t="shared" si="0"/>
        <v>CLOSE</v>
      </c>
      <c r="N16" s="20" t="b">
        <f t="shared" si="1"/>
        <v>1</v>
      </c>
      <c r="U16" s="16" t="str">
        <f t="shared" si="2"/>
        <v>CLOSE</v>
      </c>
      <c r="V16" s="16">
        <f t="shared" si="3"/>
        <v>0.25993874261886618</v>
      </c>
      <c r="W16" s="16">
        <f t="shared" si="4"/>
        <v>0.21824162375675898</v>
      </c>
    </row>
    <row r="17" spans="1:23" ht="15.75" thickBot="1" x14ac:dyDescent="0.3">
      <c r="A17" s="12" t="s">
        <v>64</v>
      </c>
      <c r="B17" s="44">
        <v>0.87801488867757249</v>
      </c>
      <c r="C17" s="45">
        <v>0.33882537535766211</v>
      </c>
      <c r="D17" s="45">
        <v>0.87583732905800937</v>
      </c>
      <c r="E17" s="45">
        <v>0.64559556103403581</v>
      </c>
      <c r="F17" s="45">
        <v>0.65068387290333018</v>
      </c>
      <c r="G17" s="45">
        <v>0.58592479990064683</v>
      </c>
      <c r="H17" s="45">
        <v>0.77154571278361628</v>
      </c>
      <c r="I17" s="45">
        <v>0.48756926808641038</v>
      </c>
      <c r="J17" s="45">
        <v>0.76381220849871156</v>
      </c>
      <c r="K17" s="46">
        <v>0.40176531682159372</v>
      </c>
      <c r="M17" s="18" t="str">
        <f t="shared" si="0"/>
        <v>CLOSE</v>
      </c>
      <c r="N17" s="17" t="b">
        <f t="shared" si="1"/>
        <v>1</v>
      </c>
      <c r="Q17" s="61" t="s">
        <v>21</v>
      </c>
      <c r="R17" s="126">
        <f>COUNTIF($N6:$N105,TRUE)/(100 - COUNTIF($N6:$N105,"#N/A"))</f>
        <v>0.5</v>
      </c>
      <c r="S17" s="127"/>
      <c r="U17" s="18" t="str">
        <f t="shared" si="2"/>
        <v>CLOSE</v>
      </c>
      <c r="V17" s="18">
        <f t="shared" si="3"/>
        <v>0.33882537535766211</v>
      </c>
      <c r="W17" s="18">
        <f t="shared" si="4"/>
        <v>6.2939941463931615E-2</v>
      </c>
    </row>
    <row r="18" spans="1:23" x14ac:dyDescent="0.25">
      <c r="A18" s="12" t="s">
        <v>64</v>
      </c>
      <c r="B18" s="44">
        <v>0.80332122193391331</v>
      </c>
      <c r="C18" s="45">
        <v>0.28480692124747015</v>
      </c>
      <c r="D18" s="45">
        <v>0.84344560014645498</v>
      </c>
      <c r="E18" s="45">
        <v>0.64329491262050786</v>
      </c>
      <c r="F18" s="45">
        <v>0.57511955512893298</v>
      </c>
      <c r="G18" s="45">
        <v>0.53280677734923743</v>
      </c>
      <c r="H18" s="45">
        <v>0.74342614634610615</v>
      </c>
      <c r="I18" s="45">
        <v>0.49939431427354691</v>
      </c>
      <c r="J18" s="45">
        <v>0.76583248161508355</v>
      </c>
      <c r="K18" s="46">
        <v>0.4421028507656089</v>
      </c>
      <c r="M18" s="18" t="str">
        <f t="shared" si="0"/>
        <v>CLOSE</v>
      </c>
      <c r="N18" s="17" t="b">
        <f t="shared" si="1"/>
        <v>1</v>
      </c>
      <c r="U18" s="18" t="str">
        <f t="shared" si="2"/>
        <v>CLOSE</v>
      </c>
      <c r="V18" s="18">
        <f t="shared" si="3"/>
        <v>0.28480692124747015</v>
      </c>
      <c r="W18" s="18">
        <f t="shared" si="4"/>
        <v>0.15729592951813876</v>
      </c>
    </row>
    <row r="19" spans="1:23" x14ac:dyDescent="0.25">
      <c r="A19" s="12" t="s">
        <v>64</v>
      </c>
      <c r="B19" s="44">
        <v>0.87958420028268169</v>
      </c>
      <c r="C19" s="45">
        <v>0.32573833177309686</v>
      </c>
      <c r="D19" s="45">
        <v>0.89269083104965641</v>
      </c>
      <c r="E19" s="45">
        <v>0.69058954870418998</v>
      </c>
      <c r="F19" s="45">
        <v>0.67737265897889054</v>
      </c>
      <c r="G19" s="45">
        <v>0.62417486694022095</v>
      </c>
      <c r="H19" s="45">
        <v>0.78352643570612279</v>
      </c>
      <c r="I19" s="45">
        <v>0.54552442114186073</v>
      </c>
      <c r="J19" s="45">
        <v>0.78103396029708572</v>
      </c>
      <c r="K19" s="46">
        <v>0.48141319750830552</v>
      </c>
      <c r="M19" s="18" t="str">
        <f t="shared" si="0"/>
        <v>CLOSE</v>
      </c>
      <c r="N19" s="17" t="b">
        <f t="shared" si="1"/>
        <v>1</v>
      </c>
      <c r="U19" s="18" t="str">
        <f t="shared" si="2"/>
        <v>CLOSE</v>
      </c>
      <c r="V19" s="18">
        <f t="shared" si="3"/>
        <v>0.32573833177309686</v>
      </c>
      <c r="W19" s="18">
        <f t="shared" si="4"/>
        <v>0.15567486573520867</v>
      </c>
    </row>
    <row r="20" spans="1:23" x14ac:dyDescent="0.25">
      <c r="A20" s="12" t="s">
        <v>64</v>
      </c>
      <c r="B20" s="44">
        <v>0.88937178700373543</v>
      </c>
      <c r="C20" s="45">
        <v>0.37356474208028778</v>
      </c>
      <c r="D20" s="45">
        <v>0.83318104726978215</v>
      </c>
      <c r="E20" s="45">
        <v>0.65779884061389826</v>
      </c>
      <c r="F20" s="45">
        <v>0.649362923291817</v>
      </c>
      <c r="G20" s="45">
        <v>0.63325248835674297</v>
      </c>
      <c r="H20" s="45">
        <v>0.70896476514870166</v>
      </c>
      <c r="I20" s="45">
        <v>0.53238086789953187</v>
      </c>
      <c r="J20" s="45">
        <v>0.70556449451128889</v>
      </c>
      <c r="K20" s="46">
        <v>0.52207861130663735</v>
      </c>
      <c r="M20" s="18" t="str">
        <f t="shared" si="0"/>
        <v>CLOSE</v>
      </c>
      <c r="N20" s="17" t="b">
        <f t="shared" si="1"/>
        <v>1</v>
      </c>
      <c r="U20" s="18" t="str">
        <f t="shared" si="2"/>
        <v>CLOSE</v>
      </c>
      <c r="V20" s="18">
        <f t="shared" si="3"/>
        <v>0.37356474208028778</v>
      </c>
      <c r="W20" s="18">
        <f t="shared" si="4"/>
        <v>0.14851386922634957</v>
      </c>
    </row>
    <row r="21" spans="1:23" x14ac:dyDescent="0.25">
      <c r="A21" s="12" t="s">
        <v>64</v>
      </c>
      <c r="B21" s="44">
        <v>0.92826950763725136</v>
      </c>
      <c r="C21" s="45">
        <v>0.35087332758949646</v>
      </c>
      <c r="D21" s="45">
        <v>0.91461587318003068</v>
      </c>
      <c r="E21" s="45">
        <v>0.71408363150334497</v>
      </c>
      <c r="F21" s="45">
        <v>0.67739540974074741</v>
      </c>
      <c r="G21" s="45">
        <v>0.63863630238547775</v>
      </c>
      <c r="H21" s="45">
        <v>0.79487411138540576</v>
      </c>
      <c r="I21" s="45">
        <v>0.55788061092265362</v>
      </c>
      <c r="J21" s="45">
        <v>0.78837348821498821</v>
      </c>
      <c r="K21" s="46">
        <v>0.50657282068604537</v>
      </c>
      <c r="M21" s="18" t="str">
        <f t="shared" si="0"/>
        <v>CLOSE</v>
      </c>
      <c r="N21" s="17" t="b">
        <f t="shared" si="1"/>
        <v>1</v>
      </c>
      <c r="U21" s="18" t="str">
        <f t="shared" si="2"/>
        <v>CLOSE</v>
      </c>
      <c r="V21" s="18">
        <f t="shared" si="3"/>
        <v>0.35087332758949646</v>
      </c>
      <c r="W21" s="18">
        <f t="shared" si="4"/>
        <v>0.1556994930965489</v>
      </c>
    </row>
    <row r="22" spans="1:23" x14ac:dyDescent="0.25">
      <c r="A22" s="12" t="s">
        <v>64</v>
      </c>
      <c r="B22" s="44">
        <v>0.85701296413985872</v>
      </c>
      <c r="C22" s="45">
        <v>0.35437333129999243</v>
      </c>
      <c r="D22" s="45">
        <v>0.86155579892893053</v>
      </c>
      <c r="E22" s="45">
        <v>0.70593398727758494</v>
      </c>
      <c r="F22" s="45">
        <v>0.69480512517712356</v>
      </c>
      <c r="G22" s="45">
        <v>0.68402269854529418</v>
      </c>
      <c r="H22" s="45">
        <v>0.74526053277235205</v>
      </c>
      <c r="I22" s="45">
        <v>0.60428871214722935</v>
      </c>
      <c r="J22" s="45">
        <v>0.74865027749621438</v>
      </c>
      <c r="K22" s="46">
        <v>0.57510432272534373</v>
      </c>
      <c r="M22" s="18" t="str">
        <f t="shared" si="0"/>
        <v>CLOSE</v>
      </c>
      <c r="N22" s="17" t="b">
        <f t="shared" si="1"/>
        <v>1</v>
      </c>
      <c r="U22" s="18" t="str">
        <f t="shared" si="2"/>
        <v>CLOSE</v>
      </c>
      <c r="V22" s="18">
        <f t="shared" si="3"/>
        <v>0.35437333129999243</v>
      </c>
      <c r="W22" s="18">
        <f t="shared" si="4"/>
        <v>0.2207309914253513</v>
      </c>
    </row>
    <row r="23" spans="1:23" x14ac:dyDescent="0.25">
      <c r="A23" s="12" t="s">
        <v>64</v>
      </c>
      <c r="B23" s="44">
        <v>0.88463368503042616</v>
      </c>
      <c r="C23" s="45">
        <v>0.26119872218368301</v>
      </c>
      <c r="D23" s="45">
        <v>0.95111790465780743</v>
      </c>
      <c r="E23" s="45">
        <v>0.7408791158703828</v>
      </c>
      <c r="F23" s="45">
        <v>0.74086823324753504</v>
      </c>
      <c r="G23" s="45">
        <v>0.69379087783202076</v>
      </c>
      <c r="H23" s="45">
        <v>0.86279141547380667</v>
      </c>
      <c r="I23" s="45">
        <v>0.5899726825746674</v>
      </c>
      <c r="J23" s="45">
        <v>0.84629501815199637</v>
      </c>
      <c r="K23" s="46">
        <v>0.54053995118897091</v>
      </c>
      <c r="M23" s="18" t="str">
        <f t="shared" si="0"/>
        <v>CLOSE</v>
      </c>
      <c r="N23" s="17" t="b">
        <f t="shared" si="1"/>
        <v>1</v>
      </c>
      <c r="U23" s="18" t="str">
        <f t="shared" si="2"/>
        <v>CLOSE</v>
      </c>
      <c r="V23" s="18">
        <f t="shared" si="3"/>
        <v>0.26119872218368301</v>
      </c>
      <c r="W23" s="18">
        <f t="shared" si="4"/>
        <v>0.27934122900528791</v>
      </c>
    </row>
    <row r="24" spans="1:23" ht="15.75" thickBot="1" x14ac:dyDescent="0.3">
      <c r="A24" s="12" t="s">
        <v>64</v>
      </c>
      <c r="B24" s="44">
        <v>0.95188411653757421</v>
      </c>
      <c r="C24" s="45">
        <v>0.31086272913296337</v>
      </c>
      <c r="D24" s="45">
        <v>0.96972661004728034</v>
      </c>
      <c r="E24" s="45">
        <v>0.75084052935051815</v>
      </c>
      <c r="F24" s="45">
        <v>0.7856306179145528</v>
      </c>
      <c r="G24" s="45">
        <v>0.6967475354345779</v>
      </c>
      <c r="H24" s="50">
        <v>0.88266827332991571</v>
      </c>
      <c r="I24" s="45">
        <v>0.58197754062853535</v>
      </c>
      <c r="J24" s="45">
        <v>0.84689621969204298</v>
      </c>
      <c r="K24" s="46">
        <v>0.52761288641624249</v>
      </c>
      <c r="M24" s="18" t="str">
        <f t="shared" si="0"/>
        <v>CLOSE</v>
      </c>
      <c r="N24" s="17" t="b">
        <f t="shared" si="1"/>
        <v>1</v>
      </c>
      <c r="U24" s="18" t="str">
        <f t="shared" si="2"/>
        <v>CLOSE</v>
      </c>
      <c r="V24" s="18">
        <f t="shared" si="3"/>
        <v>0.31086272913296337</v>
      </c>
      <c r="W24" s="18">
        <f t="shared" si="4"/>
        <v>0.21675015728327912</v>
      </c>
    </row>
    <row r="25" spans="1:23" ht="15.75" thickBot="1" x14ac:dyDescent="0.3">
      <c r="A25" s="13" t="s">
        <v>64</v>
      </c>
      <c r="B25" s="47">
        <v>0.92237406686353929</v>
      </c>
      <c r="C25" s="48">
        <v>0.33964637276553822</v>
      </c>
      <c r="D25" s="48">
        <v>0.91072311087869362</v>
      </c>
      <c r="E25" s="48">
        <v>0.73396455194664179</v>
      </c>
      <c r="F25" s="48">
        <v>0.73422707491043115</v>
      </c>
      <c r="G25" s="48">
        <v>0.70550729123971345</v>
      </c>
      <c r="H25" s="48">
        <v>0.79328169083924671</v>
      </c>
      <c r="I25" s="48">
        <v>0.59294532802770028</v>
      </c>
      <c r="J25" s="48">
        <v>0.77947586275278258</v>
      </c>
      <c r="K25" s="49">
        <v>0.57153783046075501</v>
      </c>
      <c r="M25" s="19" t="str">
        <f t="shared" si="0"/>
        <v>CLOSE</v>
      </c>
      <c r="N25" s="21" t="b">
        <f t="shared" si="1"/>
        <v>1</v>
      </c>
      <c r="O25" s="30">
        <f>COUNTIF($N16:$N25,TRUE)/(10 - COUNTIF($N16:$N25,"#N/A"))</f>
        <v>1</v>
      </c>
      <c r="U25" s="19" t="str">
        <f t="shared" si="2"/>
        <v>CLOSE</v>
      </c>
      <c r="V25" s="19">
        <f t="shared" si="3"/>
        <v>0.33964637276553822</v>
      </c>
      <c r="W25" s="19">
        <f t="shared" si="4"/>
        <v>0.2318914576952168</v>
      </c>
    </row>
    <row r="26" spans="1:23" x14ac:dyDescent="0.25">
      <c r="A26" s="11" t="s">
        <v>65</v>
      </c>
      <c r="B26" s="41">
        <v>0.8876575623892029</v>
      </c>
      <c r="C26" s="42">
        <v>0.76511683659490648</v>
      </c>
      <c r="D26" s="42">
        <v>0.26001450282435878</v>
      </c>
      <c r="E26" s="42">
        <v>0.40027725843171419</v>
      </c>
      <c r="F26" s="42">
        <v>0.60870746819576338</v>
      </c>
      <c r="G26" s="42">
        <v>0.68699109461669661</v>
      </c>
      <c r="H26" s="42">
        <v>0.29597282978526224</v>
      </c>
      <c r="I26" s="42">
        <v>0.72992610910035505</v>
      </c>
      <c r="J26" s="42">
        <v>0.28469800052007943</v>
      </c>
      <c r="K26" s="43">
        <v>0.77265994099389557</v>
      </c>
      <c r="M26" s="16" t="str">
        <f t="shared" si="0"/>
        <v>YES</v>
      </c>
      <c r="N26" s="20" t="b">
        <f t="shared" si="1"/>
        <v>1</v>
      </c>
      <c r="U26" s="16" t="str">
        <f t="shared" si="2"/>
        <v>YES</v>
      </c>
      <c r="V26" s="16">
        <f t="shared" si="3"/>
        <v>0.26001450282435878</v>
      </c>
      <c r="W26" s="16">
        <f t="shared" si="4"/>
        <v>2.4683497695720646E-2</v>
      </c>
    </row>
    <row r="27" spans="1:23" x14ac:dyDescent="0.25">
      <c r="A27" s="12" t="s">
        <v>65</v>
      </c>
      <c r="B27" s="44">
        <v>0.91051946480998192</v>
      </c>
      <c r="C27" s="45">
        <v>0.76409624540381038</v>
      </c>
      <c r="D27" s="45">
        <v>0.41014522480997839</v>
      </c>
      <c r="E27" s="45">
        <v>0.47697789302543803</v>
      </c>
      <c r="F27" s="45">
        <v>0.66151837691209314</v>
      </c>
      <c r="G27" s="45">
        <v>0.71645487497448579</v>
      </c>
      <c r="H27" s="45">
        <v>0.31217051085400088</v>
      </c>
      <c r="I27" s="45">
        <v>0.66907293426947012</v>
      </c>
      <c r="J27" s="45">
        <v>0.33477595033256402</v>
      </c>
      <c r="K27" s="46">
        <v>0.74165912801300071</v>
      </c>
      <c r="M27" s="18" t="str">
        <f t="shared" si="0"/>
        <v>CANCEL</v>
      </c>
      <c r="N27" s="17" t="b">
        <f t="shared" si="1"/>
        <v>0</v>
      </c>
      <c r="U27" s="18" t="str">
        <f t="shared" si="2"/>
        <v>CANCEL</v>
      </c>
      <c r="V27" s="18">
        <f t="shared" si="3"/>
        <v>0.31217051085400088</v>
      </c>
      <c r="W27" s="18">
        <f t="shared" si="4"/>
        <v>2.2605439478563139E-2</v>
      </c>
    </row>
    <row r="28" spans="1:23" x14ac:dyDescent="0.25">
      <c r="A28" s="12" t="s">
        <v>65</v>
      </c>
      <c r="B28" s="44">
        <v>0.84710951560627279</v>
      </c>
      <c r="C28" s="45">
        <v>0.81606742273297639</v>
      </c>
      <c r="D28" s="45">
        <v>0.44583119110653985</v>
      </c>
      <c r="E28" s="45">
        <v>0.52599071758721616</v>
      </c>
      <c r="F28" s="45">
        <v>0.59566061817225868</v>
      </c>
      <c r="G28" s="45">
        <v>0.73955529337948822</v>
      </c>
      <c r="H28" s="45">
        <v>0.41073370650845614</v>
      </c>
      <c r="I28" s="45">
        <v>0.7970232604238503</v>
      </c>
      <c r="J28" s="45">
        <v>0.48276943727145188</v>
      </c>
      <c r="K28" s="46">
        <v>0.84227429348998717</v>
      </c>
      <c r="M28" s="18" t="str">
        <f t="shared" si="0"/>
        <v>CANCEL</v>
      </c>
      <c r="N28" s="17" t="b">
        <f t="shared" si="1"/>
        <v>0</v>
      </c>
      <c r="U28" s="18" t="str">
        <f t="shared" si="2"/>
        <v>CANCEL</v>
      </c>
      <c r="V28" s="18">
        <f t="shared" si="3"/>
        <v>0.41073370650845614</v>
      </c>
      <c r="W28" s="18">
        <f t="shared" si="4"/>
        <v>3.5097484598083706E-2</v>
      </c>
    </row>
    <row r="29" spans="1:23" x14ac:dyDescent="0.25">
      <c r="A29" s="12" t="s">
        <v>65</v>
      </c>
      <c r="B29" s="44">
        <v>0.80612605584129626</v>
      </c>
      <c r="C29" s="45">
        <v>0.73893682135163563</v>
      </c>
      <c r="D29" s="45">
        <v>0.38441525088981221</v>
      </c>
      <c r="E29" s="45">
        <v>0.44723060331405323</v>
      </c>
      <c r="F29" s="45">
        <v>0.56952655104353145</v>
      </c>
      <c r="G29" s="45">
        <v>0.69999091876850217</v>
      </c>
      <c r="H29" s="45">
        <v>0.33846526556553413</v>
      </c>
      <c r="I29" s="45">
        <v>0.73193902450097414</v>
      </c>
      <c r="J29" s="45">
        <v>0.38703185574349092</v>
      </c>
      <c r="K29" s="46">
        <v>0.75636137331885456</v>
      </c>
      <c r="M29" s="18" t="str">
        <f t="shared" si="0"/>
        <v>CANCEL</v>
      </c>
      <c r="N29" s="17" t="b">
        <f t="shared" si="1"/>
        <v>0</v>
      </c>
      <c r="U29" s="18" t="str">
        <f t="shared" si="2"/>
        <v>CANCEL</v>
      </c>
      <c r="V29" s="18">
        <f t="shared" si="3"/>
        <v>0.33846526556553413</v>
      </c>
      <c r="W29" s="18">
        <f t="shared" si="4"/>
        <v>4.5949985324278075E-2</v>
      </c>
    </row>
    <row r="30" spans="1:23" x14ac:dyDescent="0.25">
      <c r="A30" s="12" t="s">
        <v>65</v>
      </c>
      <c r="B30" s="44">
        <v>0.93046239506923678</v>
      </c>
      <c r="C30" s="45">
        <v>0.65686186041336603</v>
      </c>
      <c r="D30" s="45">
        <v>0.4743387483180122</v>
      </c>
      <c r="E30" s="45">
        <v>0.48019193951665023</v>
      </c>
      <c r="F30" s="45">
        <v>0.71359743304293366</v>
      </c>
      <c r="G30" s="45">
        <v>0.73615622119251045</v>
      </c>
      <c r="H30" s="45">
        <v>0.44908258699069087</v>
      </c>
      <c r="I30" s="45">
        <v>0.72227418671241261</v>
      </c>
      <c r="J30" s="45">
        <v>0.38792465019554961</v>
      </c>
      <c r="K30" s="46">
        <v>0.76795233741663149</v>
      </c>
      <c r="M30" s="18" t="str">
        <f t="shared" si="0"/>
        <v>BEGIN</v>
      </c>
      <c r="N30" s="17" t="b">
        <f t="shared" si="1"/>
        <v>0</v>
      </c>
      <c r="U30" s="18" t="str">
        <f t="shared" si="2"/>
        <v>BEGIN</v>
      </c>
      <c r="V30" s="18">
        <f t="shared" si="3"/>
        <v>0.38792465019554961</v>
      </c>
      <c r="W30" s="18">
        <f t="shared" si="4"/>
        <v>6.1157936795141254E-2</v>
      </c>
    </row>
    <row r="31" spans="1:23" x14ac:dyDescent="0.25">
      <c r="A31" s="12" t="s">
        <v>65</v>
      </c>
      <c r="B31" s="44">
        <v>0.97560094017266163</v>
      </c>
      <c r="C31" s="45">
        <v>0.75373295932781714</v>
      </c>
      <c r="D31" s="45">
        <v>0.41727613943855829</v>
      </c>
      <c r="E31" s="45">
        <v>0.48834210382922483</v>
      </c>
      <c r="F31" s="45">
        <v>0.65665243520262095</v>
      </c>
      <c r="G31" s="45">
        <v>0.71482101509377849</v>
      </c>
      <c r="H31" s="45">
        <v>0.3536331049025257</v>
      </c>
      <c r="I31" s="45">
        <v>0.72439722028116738</v>
      </c>
      <c r="J31" s="45">
        <v>0.33675765255170559</v>
      </c>
      <c r="K31" s="46">
        <v>0.79791459364375894</v>
      </c>
      <c r="M31" s="18" t="str">
        <f t="shared" si="0"/>
        <v>BEGIN</v>
      </c>
      <c r="N31" s="17" t="b">
        <f t="shared" si="1"/>
        <v>0</v>
      </c>
      <c r="U31" s="18" t="str">
        <f t="shared" si="2"/>
        <v>BEGIN</v>
      </c>
      <c r="V31" s="18">
        <f t="shared" si="3"/>
        <v>0.33675765255170559</v>
      </c>
      <c r="W31" s="18">
        <f t="shared" si="4"/>
        <v>1.6875452350820108E-2</v>
      </c>
    </row>
    <row r="32" spans="1:23" x14ac:dyDescent="0.25">
      <c r="A32" s="12" t="s">
        <v>65</v>
      </c>
      <c r="B32" s="44">
        <v>0.87032535199987249</v>
      </c>
      <c r="C32" s="45">
        <v>0.66105531663808104</v>
      </c>
      <c r="D32" s="45">
        <v>0.53244008106530993</v>
      </c>
      <c r="E32" s="45">
        <v>0.56107088360324719</v>
      </c>
      <c r="F32" s="45">
        <v>0.5763233751483865</v>
      </c>
      <c r="G32" s="45">
        <v>0.67037074405348529</v>
      </c>
      <c r="H32" s="45">
        <v>0.40500329139980779</v>
      </c>
      <c r="I32" s="45">
        <v>0.63644713948693599</v>
      </c>
      <c r="J32" s="45">
        <v>0.47088752497474246</v>
      </c>
      <c r="K32" s="46">
        <v>0.74156781355745527</v>
      </c>
      <c r="M32" s="18" t="str">
        <f t="shared" si="0"/>
        <v>CANCEL</v>
      </c>
      <c r="N32" s="17" t="b">
        <f t="shared" si="1"/>
        <v>0</v>
      </c>
      <c r="U32" s="18" t="str">
        <f t="shared" si="2"/>
        <v>CANCEL</v>
      </c>
      <c r="V32" s="18">
        <f t="shared" si="3"/>
        <v>0.40500329139980779</v>
      </c>
      <c r="W32" s="18">
        <f t="shared" si="4"/>
        <v>6.588423357493467E-2</v>
      </c>
    </row>
    <row r="33" spans="1:23" x14ac:dyDescent="0.25">
      <c r="A33" s="12" t="s">
        <v>65</v>
      </c>
      <c r="B33" s="44">
        <v>0.98000470327491973</v>
      </c>
      <c r="C33" s="45">
        <v>0.7322820563818524</v>
      </c>
      <c r="D33" s="45">
        <v>0.43428705726121791</v>
      </c>
      <c r="E33" s="45">
        <v>0.48123028125382972</v>
      </c>
      <c r="F33" s="45">
        <v>0.71948418907180411</v>
      </c>
      <c r="G33" s="45">
        <v>0.75837798177508364</v>
      </c>
      <c r="H33" s="45">
        <v>0.37156857773943064</v>
      </c>
      <c r="I33" s="45">
        <v>0.70834799994415465</v>
      </c>
      <c r="J33" s="45">
        <v>0.27798213999423321</v>
      </c>
      <c r="K33" s="46">
        <v>0.78266783075415169</v>
      </c>
      <c r="M33" s="18" t="str">
        <f t="shared" si="0"/>
        <v>BEGIN</v>
      </c>
      <c r="N33" s="17" t="b">
        <f t="shared" si="1"/>
        <v>0</v>
      </c>
      <c r="U33" s="18" t="str">
        <f t="shared" si="2"/>
        <v>BEGIN</v>
      </c>
      <c r="V33" s="18">
        <f t="shared" si="3"/>
        <v>0.27798213999423321</v>
      </c>
      <c r="W33" s="18">
        <f t="shared" si="4"/>
        <v>9.3586437745197426E-2</v>
      </c>
    </row>
    <row r="34" spans="1:23" ht="15.75" thickBot="1" x14ac:dyDescent="0.3">
      <c r="A34" s="12" t="s">
        <v>65</v>
      </c>
      <c r="B34" s="44">
        <v>0.93498100353973368</v>
      </c>
      <c r="C34" s="45">
        <v>0.7890061634698734</v>
      </c>
      <c r="D34" s="45">
        <v>0.3473853765144207</v>
      </c>
      <c r="E34" s="45">
        <v>0.48320628203168764</v>
      </c>
      <c r="F34" s="45">
        <v>0.74402690308999175</v>
      </c>
      <c r="G34" s="45">
        <v>0.80200746422670943</v>
      </c>
      <c r="H34" s="45">
        <v>0.35533420436077728</v>
      </c>
      <c r="I34" s="45">
        <v>0.78043227955235694</v>
      </c>
      <c r="J34" s="45">
        <v>0.25136722131638872</v>
      </c>
      <c r="K34" s="46">
        <v>0.84012935111568454</v>
      </c>
      <c r="M34" s="18" t="str">
        <f t="shared" si="0"/>
        <v>BEGIN</v>
      </c>
      <c r="N34" s="17" t="b">
        <f t="shared" si="1"/>
        <v>0</v>
      </c>
      <c r="U34" s="18" t="str">
        <f t="shared" si="2"/>
        <v>BEGIN</v>
      </c>
      <c r="V34" s="18">
        <f t="shared" si="3"/>
        <v>0.25136722131638872</v>
      </c>
      <c r="W34" s="18">
        <f t="shared" si="4"/>
        <v>9.6018155198031974E-2</v>
      </c>
    </row>
    <row r="35" spans="1:23" ht="15.75" thickBot="1" x14ac:dyDescent="0.3">
      <c r="A35" s="13" t="s">
        <v>65</v>
      </c>
      <c r="B35" s="47">
        <v>0.91544609395318799</v>
      </c>
      <c r="C35" s="48">
        <v>0.84594966596026555</v>
      </c>
      <c r="D35" s="48">
        <v>0.28545196975639342</v>
      </c>
      <c r="E35" s="48">
        <v>0.50371034776472978</v>
      </c>
      <c r="F35" s="48">
        <v>0.67626307369530714</v>
      </c>
      <c r="G35" s="48">
        <v>0.77265349457498733</v>
      </c>
      <c r="H35" s="48">
        <v>0.1989101533805521</v>
      </c>
      <c r="I35" s="48">
        <v>0.78119337578267145</v>
      </c>
      <c r="J35" s="48">
        <v>0.22354119578533427</v>
      </c>
      <c r="K35" s="49">
        <v>0.82196331904117015</v>
      </c>
      <c r="M35" s="19" t="str">
        <f t="shared" si="0"/>
        <v>CANCEL</v>
      </c>
      <c r="N35" s="21" t="b">
        <f t="shared" si="1"/>
        <v>0</v>
      </c>
      <c r="O35" s="30">
        <f>COUNTIF($N26:$N35,TRUE)/(10 - COUNTIF($N26:$N35,"#N/A"))</f>
        <v>0.1</v>
      </c>
      <c r="U35" s="19" t="str">
        <f t="shared" si="2"/>
        <v>CANCEL</v>
      </c>
      <c r="V35" s="19">
        <f t="shared" si="3"/>
        <v>0.1989101533805521</v>
      </c>
      <c r="W35" s="19">
        <f t="shared" si="4"/>
        <v>2.4631042404782172E-2</v>
      </c>
    </row>
    <row r="36" spans="1:23" x14ac:dyDescent="0.25">
      <c r="A36" s="11" t="s">
        <v>66</v>
      </c>
      <c r="B36" s="41">
        <v>0.78433765755378448</v>
      </c>
      <c r="C36" s="42">
        <v>0.51758148592512221</v>
      </c>
      <c r="D36" s="42">
        <v>0.51941701631897841</v>
      </c>
      <c r="E36" s="42">
        <v>0.3249725880250296</v>
      </c>
      <c r="F36" s="42">
        <v>0.59028558326711278</v>
      </c>
      <c r="G36" s="42">
        <v>0.61254029426550893</v>
      </c>
      <c r="H36" s="42">
        <v>0.55650624440423535</v>
      </c>
      <c r="I36" s="42">
        <v>0.61360868534531288</v>
      </c>
      <c r="J36" s="42">
        <v>0.51994023930984035</v>
      </c>
      <c r="K36" s="43">
        <v>0.59311785494963165</v>
      </c>
      <c r="M36" s="16" t="str">
        <f t="shared" si="0"/>
        <v>NO</v>
      </c>
      <c r="N36" s="20" t="b">
        <f t="shared" si="1"/>
        <v>1</v>
      </c>
      <c r="U36" s="16" t="str">
        <f t="shared" si="2"/>
        <v>NO</v>
      </c>
      <c r="V36" s="16">
        <f t="shared" si="3"/>
        <v>0.3249725880250296</v>
      </c>
      <c r="W36" s="16">
        <f t="shared" si="4"/>
        <v>0.19260889790009261</v>
      </c>
    </row>
    <row r="37" spans="1:23" x14ac:dyDescent="0.25">
      <c r="A37" s="12" t="s">
        <v>66</v>
      </c>
      <c r="B37" s="44">
        <v>0.85719082175048256</v>
      </c>
      <c r="C37" s="45">
        <v>0.58947945455929429</v>
      </c>
      <c r="D37" s="45">
        <v>0.48708854606974566</v>
      </c>
      <c r="E37" s="45">
        <v>0.27421822926071621</v>
      </c>
      <c r="F37" s="45">
        <v>0.6460203910726976</v>
      </c>
      <c r="G37" s="45">
        <v>0.59477054571329846</v>
      </c>
      <c r="H37" s="45">
        <v>0.54491348589364541</v>
      </c>
      <c r="I37" s="45">
        <v>0.60446447526860458</v>
      </c>
      <c r="J37" s="45">
        <v>0.46202128229527434</v>
      </c>
      <c r="K37" s="46">
        <v>0.57810710141141697</v>
      </c>
      <c r="M37" s="18" t="str">
        <f t="shared" si="0"/>
        <v>NO</v>
      </c>
      <c r="N37" s="17" t="b">
        <f t="shared" si="1"/>
        <v>1</v>
      </c>
      <c r="U37" s="18" t="str">
        <f t="shared" si="2"/>
        <v>NO</v>
      </c>
      <c r="V37" s="18">
        <f t="shared" si="3"/>
        <v>0.27421822926071621</v>
      </c>
      <c r="W37" s="18">
        <f t="shared" si="4"/>
        <v>0.18780305303455813</v>
      </c>
    </row>
    <row r="38" spans="1:23" x14ac:dyDescent="0.25">
      <c r="A38" s="12" t="s">
        <v>66</v>
      </c>
      <c r="B38" s="44">
        <v>0.82572482396170566</v>
      </c>
      <c r="C38" s="45">
        <v>0.68145402375780384</v>
      </c>
      <c r="D38" s="45">
        <v>0.47286418905281402</v>
      </c>
      <c r="E38" s="45">
        <v>0.2666116370320652</v>
      </c>
      <c r="F38" s="45">
        <v>0.69144173483963689</v>
      </c>
      <c r="G38" s="45">
        <v>0.65150250744747829</v>
      </c>
      <c r="H38" s="45">
        <v>0.58503564559509191</v>
      </c>
      <c r="I38" s="45">
        <v>0.70626806293945366</v>
      </c>
      <c r="J38" s="45">
        <v>0.4911070286399658</v>
      </c>
      <c r="K38" s="46">
        <v>0.63584531868076266</v>
      </c>
      <c r="M38" s="18" t="str">
        <f t="shared" si="0"/>
        <v>NO</v>
      </c>
      <c r="N38" s="17" t="b">
        <f t="shared" si="1"/>
        <v>1</v>
      </c>
      <c r="U38" s="18" t="str">
        <f t="shared" si="2"/>
        <v>NO</v>
      </c>
      <c r="V38" s="18">
        <f t="shared" si="3"/>
        <v>0.2666116370320652</v>
      </c>
      <c r="W38" s="18">
        <f t="shared" si="4"/>
        <v>0.20625255202074882</v>
      </c>
    </row>
    <row r="39" spans="1:23" x14ac:dyDescent="0.25">
      <c r="A39" s="12" t="s">
        <v>66</v>
      </c>
      <c r="B39" s="44">
        <v>0.80830496816628206</v>
      </c>
      <c r="C39" s="45">
        <v>0.52953698400518701</v>
      </c>
      <c r="D39" s="45">
        <v>0.59011030653437868</v>
      </c>
      <c r="E39" s="45">
        <v>0.4048773725824264</v>
      </c>
      <c r="F39" s="45">
        <v>0.63573227696278511</v>
      </c>
      <c r="G39" s="45">
        <v>0.6291230511609075</v>
      </c>
      <c r="H39" s="45">
        <v>0.59131990972803794</v>
      </c>
      <c r="I39" s="45">
        <v>0.60540221595743848</v>
      </c>
      <c r="J39" s="45">
        <v>0.56084432892519431</v>
      </c>
      <c r="K39" s="46">
        <v>0.60416858770848814</v>
      </c>
      <c r="M39" s="18" t="str">
        <f t="shared" si="0"/>
        <v>NO</v>
      </c>
      <c r="N39" s="17" t="b">
        <f t="shared" si="1"/>
        <v>1</v>
      </c>
      <c r="U39" s="18" t="str">
        <f t="shared" si="2"/>
        <v>NO</v>
      </c>
      <c r="V39" s="18">
        <f t="shared" si="3"/>
        <v>0.4048773725824264</v>
      </c>
      <c r="W39" s="18">
        <f t="shared" si="4"/>
        <v>0.12465961142276061</v>
      </c>
    </row>
    <row r="40" spans="1:23" x14ac:dyDescent="0.25">
      <c r="A40" s="12" t="s">
        <v>66</v>
      </c>
      <c r="B40" s="44">
        <v>0.91977669526175054</v>
      </c>
      <c r="C40" s="45">
        <v>0.40189213159091275</v>
      </c>
      <c r="D40" s="45">
        <v>0.75055744205874253</v>
      </c>
      <c r="E40" s="45">
        <v>0.60140995042223599</v>
      </c>
      <c r="F40" s="45">
        <v>0.6777271761520326</v>
      </c>
      <c r="G40" s="45">
        <v>0.59983862002543575</v>
      </c>
      <c r="H40" s="45">
        <v>0.64632935064823238</v>
      </c>
      <c r="I40" s="45">
        <v>0.47418562052881658</v>
      </c>
      <c r="J40" s="45">
        <v>0.64163163747786267</v>
      </c>
      <c r="K40" s="46">
        <v>0.55439920655769703</v>
      </c>
      <c r="M40" s="18" t="str">
        <f t="shared" si="0"/>
        <v>CLOSE</v>
      </c>
      <c r="N40" s="17" t="b">
        <f t="shared" si="1"/>
        <v>0</v>
      </c>
      <c r="U40" s="18" t="str">
        <f t="shared" si="2"/>
        <v>CLOSE</v>
      </c>
      <c r="V40" s="18">
        <f t="shared" si="3"/>
        <v>0.40189213159091275</v>
      </c>
      <c r="W40" s="18">
        <f t="shared" si="4"/>
        <v>7.2293488937903827E-2</v>
      </c>
    </row>
    <row r="41" spans="1:23" x14ac:dyDescent="0.25">
      <c r="A41" s="12" t="s">
        <v>66</v>
      </c>
      <c r="B41" s="44">
        <v>0.846158359987223</v>
      </c>
      <c r="C41" s="45">
        <v>0.53233993337146823</v>
      </c>
      <c r="D41" s="45">
        <v>0.57076066772961254</v>
      </c>
      <c r="E41" s="45">
        <v>0.32754548618930862</v>
      </c>
      <c r="F41" s="45">
        <v>0.65072273414237547</v>
      </c>
      <c r="G41" s="45">
        <v>0.60714236497340912</v>
      </c>
      <c r="H41" s="45">
        <v>0.61995784994596614</v>
      </c>
      <c r="I41" s="45">
        <v>0.63569884389828069</v>
      </c>
      <c r="J41" s="45">
        <v>0.54771473932853521</v>
      </c>
      <c r="K41" s="46">
        <v>0.58835426030699978</v>
      </c>
      <c r="M41" s="18" t="str">
        <f t="shared" si="0"/>
        <v>NO</v>
      </c>
      <c r="N41" s="17" t="b">
        <f t="shared" si="1"/>
        <v>1</v>
      </c>
      <c r="U41" s="18" t="str">
        <f t="shared" si="2"/>
        <v>NO</v>
      </c>
      <c r="V41" s="18">
        <f t="shared" si="3"/>
        <v>0.32754548618930862</v>
      </c>
      <c r="W41" s="18">
        <f t="shared" si="4"/>
        <v>0.20479444718215961</v>
      </c>
    </row>
    <row r="42" spans="1:23" x14ac:dyDescent="0.25">
      <c r="A42" s="12" t="s">
        <v>66</v>
      </c>
      <c r="B42" s="44">
        <v>0.938531439945131</v>
      </c>
      <c r="C42" s="45">
        <v>0.56696113615508759</v>
      </c>
      <c r="D42" s="45">
        <v>0.60496492683969016</v>
      </c>
      <c r="E42" s="45">
        <v>0.40134308385918455</v>
      </c>
      <c r="F42" s="45">
        <v>0.71048847718253016</v>
      </c>
      <c r="G42" s="45">
        <v>0.67907923157457661</v>
      </c>
      <c r="H42" s="45">
        <v>0.59360021642335148</v>
      </c>
      <c r="I42" s="45">
        <v>0.62812210361372711</v>
      </c>
      <c r="J42" s="45">
        <v>0.49107010159648495</v>
      </c>
      <c r="K42" s="46">
        <v>0.61618849694074329</v>
      </c>
      <c r="M42" s="18" t="str">
        <f t="shared" si="0"/>
        <v>NO</v>
      </c>
      <c r="N42" s="17" t="b">
        <f t="shared" si="1"/>
        <v>1</v>
      </c>
      <c r="U42" s="18" t="str">
        <f t="shared" si="2"/>
        <v>NO</v>
      </c>
      <c r="V42" s="18">
        <f t="shared" si="3"/>
        <v>0.40134308385918455</v>
      </c>
      <c r="W42" s="18">
        <f t="shared" si="4"/>
        <v>8.9727017737300407E-2</v>
      </c>
    </row>
    <row r="43" spans="1:23" x14ac:dyDescent="0.25">
      <c r="A43" s="12" t="s">
        <v>66</v>
      </c>
      <c r="B43" s="44">
        <v>0.93940727720472039</v>
      </c>
      <c r="C43" s="45">
        <v>0.53715295292260512</v>
      </c>
      <c r="D43" s="45">
        <v>0.59663299717661955</v>
      </c>
      <c r="E43" s="45">
        <v>0.44700042410220059</v>
      </c>
      <c r="F43" s="45">
        <v>0.68975421543327697</v>
      </c>
      <c r="G43" s="45">
        <v>0.64404899676947402</v>
      </c>
      <c r="H43" s="45">
        <v>0.55460644899098821</v>
      </c>
      <c r="I43" s="45">
        <v>0.57856205825269291</v>
      </c>
      <c r="J43" s="45">
        <v>0.48631679937210232</v>
      </c>
      <c r="K43" s="46">
        <v>0.62226624997619906</v>
      </c>
      <c r="M43" s="18" t="str">
        <f t="shared" si="0"/>
        <v>NO</v>
      </c>
      <c r="N43" s="17" t="b">
        <f t="shared" si="1"/>
        <v>1</v>
      </c>
      <c r="U43" s="18" t="str">
        <f t="shared" si="2"/>
        <v>NO</v>
      </c>
      <c r="V43" s="18">
        <f t="shared" si="3"/>
        <v>0.44700042410220059</v>
      </c>
      <c r="W43" s="18">
        <f t="shared" si="4"/>
        <v>3.9316375269901727E-2</v>
      </c>
    </row>
    <row r="44" spans="1:23" ht="15.75" thickBot="1" x14ac:dyDescent="0.3">
      <c r="A44" s="12" t="s">
        <v>66</v>
      </c>
      <c r="B44" s="44">
        <v>0.82892139618923644</v>
      </c>
      <c r="C44" s="45">
        <v>0.4706884229200663</v>
      </c>
      <c r="D44" s="45">
        <v>0.68767787188196239</v>
      </c>
      <c r="E44" s="45">
        <v>0.4337574496728997</v>
      </c>
      <c r="F44" s="45">
        <v>0.65914191297335312</v>
      </c>
      <c r="G44" s="45">
        <v>0.62231969794694619</v>
      </c>
      <c r="H44" s="45">
        <v>0.72780897286960489</v>
      </c>
      <c r="I44" s="45">
        <v>0.63193920001050485</v>
      </c>
      <c r="J44" s="45">
        <v>0.67467227871483115</v>
      </c>
      <c r="K44" s="46">
        <v>0.59557088994353025</v>
      </c>
      <c r="M44" s="18" t="str">
        <f t="shared" si="0"/>
        <v>NO</v>
      </c>
      <c r="N44" s="17" t="b">
        <f t="shared" si="1"/>
        <v>1</v>
      </c>
      <c r="U44" s="18" t="str">
        <f t="shared" si="2"/>
        <v>NO</v>
      </c>
      <c r="V44" s="18">
        <f t="shared" si="3"/>
        <v>0.4337574496728997</v>
      </c>
      <c r="W44" s="18">
        <f t="shared" si="4"/>
        <v>3.6930973247166599E-2</v>
      </c>
    </row>
    <row r="45" spans="1:23" ht="15.75" thickBot="1" x14ac:dyDescent="0.3">
      <c r="A45" s="13" t="s">
        <v>66</v>
      </c>
      <c r="B45" s="47">
        <v>0.82295129825253299</v>
      </c>
      <c r="C45" s="48">
        <v>0.75242552272741636</v>
      </c>
      <c r="D45" s="48">
        <v>0.3467885915983519</v>
      </c>
      <c r="E45" s="48">
        <v>0.2841811565167307</v>
      </c>
      <c r="F45" s="48">
        <v>0.66094303963545931</v>
      </c>
      <c r="G45" s="48">
        <v>0.73300118001999937</v>
      </c>
      <c r="H45" s="48">
        <v>0.45914537361229341</v>
      </c>
      <c r="I45" s="48">
        <v>0.77532008164378152</v>
      </c>
      <c r="J45" s="48">
        <v>0.39820807081494058</v>
      </c>
      <c r="K45" s="49">
        <v>0.73896606117618846</v>
      </c>
      <c r="M45" s="19" t="str">
        <f t="shared" si="0"/>
        <v>NO</v>
      </c>
      <c r="N45" s="21" t="b">
        <f t="shared" si="1"/>
        <v>1</v>
      </c>
      <c r="O45" s="30">
        <f>COUNTIF($N36:$N45,TRUE)/(10 - COUNTIF($N36:$N45,"#N/A"))</f>
        <v>0.9</v>
      </c>
      <c r="U45" s="19" t="str">
        <f t="shared" si="2"/>
        <v>NO</v>
      </c>
      <c r="V45" s="19">
        <f t="shared" si="3"/>
        <v>0.2841811565167307</v>
      </c>
      <c r="W45" s="19">
        <f t="shared" si="4"/>
        <v>6.2607435081621199E-2</v>
      </c>
    </row>
    <row r="46" spans="1:23" x14ac:dyDescent="0.25">
      <c r="A46" s="11" t="s">
        <v>67</v>
      </c>
      <c r="B46" s="41">
        <v>0.81033771256452225</v>
      </c>
      <c r="C46" s="42">
        <v>0.33538025703697893</v>
      </c>
      <c r="D46" s="42">
        <v>0.75392393409829306</v>
      </c>
      <c r="E46" s="42">
        <v>0.55008330688296825</v>
      </c>
      <c r="F46" s="42">
        <v>0.50344455546218636</v>
      </c>
      <c r="G46" s="42">
        <v>0.47943116331937219</v>
      </c>
      <c r="H46" s="42">
        <v>0.70549138534534894</v>
      </c>
      <c r="I46" s="42">
        <v>0.4492435345957197</v>
      </c>
      <c r="J46" s="42">
        <v>0.73300212516344443</v>
      </c>
      <c r="K46" s="43">
        <v>0.46857463515397679</v>
      </c>
      <c r="M46" s="16" t="str">
        <f t="shared" si="0"/>
        <v>CLOSE</v>
      </c>
      <c r="N46" s="20" t="b">
        <f t="shared" si="1"/>
        <v>0</v>
      </c>
      <c r="U46" s="16" t="str">
        <f t="shared" si="2"/>
        <v>CLOSE</v>
      </c>
      <c r="V46" s="16">
        <f t="shared" si="3"/>
        <v>0.33538025703697893</v>
      </c>
      <c r="W46" s="16">
        <f t="shared" si="4"/>
        <v>0.11386327755874076</v>
      </c>
    </row>
    <row r="47" spans="1:23" x14ac:dyDescent="0.25">
      <c r="A47" s="12" t="s">
        <v>67</v>
      </c>
      <c r="B47" s="44">
        <v>0.8465533144981503</v>
      </c>
      <c r="C47" s="45">
        <v>0.42067558430771224</v>
      </c>
      <c r="D47" s="45">
        <v>0.6739268068885953</v>
      </c>
      <c r="E47" s="45">
        <v>0.4964819008940099</v>
      </c>
      <c r="F47" s="45">
        <v>0.44665972769711654</v>
      </c>
      <c r="G47" s="45">
        <v>0.41086255131339883</v>
      </c>
      <c r="H47" s="45">
        <v>0.5911841838049412</v>
      </c>
      <c r="I47" s="45">
        <v>0.3709495551392899</v>
      </c>
      <c r="J47" s="45">
        <v>0.63708836032315375</v>
      </c>
      <c r="K47" s="46">
        <v>0.4553913087143252</v>
      </c>
      <c r="M47" s="18" t="str">
        <f t="shared" si="0"/>
        <v>PAUSE</v>
      </c>
      <c r="N47" s="17" t="b">
        <f t="shared" si="1"/>
        <v>0</v>
      </c>
      <c r="U47" s="18" t="str">
        <f t="shared" si="2"/>
        <v>PAUSE</v>
      </c>
      <c r="V47" s="18">
        <f t="shared" si="3"/>
        <v>0.3709495551392899</v>
      </c>
      <c r="W47" s="18">
        <f t="shared" si="4"/>
        <v>3.9912996174108928E-2</v>
      </c>
    </row>
    <row r="48" spans="1:23" x14ac:dyDescent="0.25">
      <c r="A48" s="12" t="s">
        <v>67</v>
      </c>
      <c r="B48" s="44">
        <v>0.75796094016424398</v>
      </c>
      <c r="C48" s="45">
        <v>0.39214014078078263</v>
      </c>
      <c r="D48" s="45">
        <v>0.69482521734326086</v>
      </c>
      <c r="E48" s="45">
        <v>0.53574491937667112</v>
      </c>
      <c r="F48" s="45">
        <v>0.39106928685900855</v>
      </c>
      <c r="G48" s="45">
        <v>0.36891073838225502</v>
      </c>
      <c r="H48" s="45">
        <v>0.61461872045695098</v>
      </c>
      <c r="I48" s="45">
        <v>0.40225691457850371</v>
      </c>
      <c r="J48" s="45">
        <v>0.6903214448043572</v>
      </c>
      <c r="K48" s="46">
        <v>0.43908309312616123</v>
      </c>
      <c r="M48" s="18" t="str">
        <f t="shared" si="0"/>
        <v>STOP</v>
      </c>
      <c r="N48" s="17" t="b">
        <f t="shared" si="1"/>
        <v>0</v>
      </c>
      <c r="U48" s="18" t="str">
        <f t="shared" si="2"/>
        <v>STOP</v>
      </c>
      <c r="V48" s="18">
        <f t="shared" si="3"/>
        <v>0.36891073838225502</v>
      </c>
      <c r="W48" s="18">
        <f t="shared" si="4"/>
        <v>2.2158548476753526E-2</v>
      </c>
    </row>
    <row r="49" spans="1:23" x14ac:dyDescent="0.25">
      <c r="A49" s="12" t="s">
        <v>67</v>
      </c>
      <c r="B49" s="44">
        <v>0.78555857975589383</v>
      </c>
      <c r="C49" s="45">
        <v>0.42262530976785501</v>
      </c>
      <c r="D49" s="45">
        <v>0.6269619728899043</v>
      </c>
      <c r="E49" s="45">
        <v>0.49028340770095102</v>
      </c>
      <c r="F49" s="45">
        <v>0.41415075601485762</v>
      </c>
      <c r="G49" s="45">
        <v>0.44068227312640673</v>
      </c>
      <c r="H49" s="45">
        <v>0.51843751333392607</v>
      </c>
      <c r="I49" s="45">
        <v>0.39745107289944936</v>
      </c>
      <c r="J49" s="45">
        <v>0.58766362929849292</v>
      </c>
      <c r="K49" s="46">
        <v>0.44560355127451035</v>
      </c>
      <c r="M49" s="18" t="str">
        <f t="shared" si="0"/>
        <v>PAUSE</v>
      </c>
      <c r="N49" s="17" t="b">
        <f t="shared" si="1"/>
        <v>0</v>
      </c>
      <c r="U49" s="18" t="str">
        <f t="shared" si="2"/>
        <v>PAUSE</v>
      </c>
      <c r="V49" s="18">
        <f t="shared" si="3"/>
        <v>0.39745107289944936</v>
      </c>
      <c r="W49" s="18">
        <f t="shared" si="4"/>
        <v>1.6699683115408259E-2</v>
      </c>
    </row>
    <row r="50" spans="1:23" x14ac:dyDescent="0.25">
      <c r="A50" s="12" t="s">
        <v>67</v>
      </c>
      <c r="B50" s="44">
        <v>1.0235368020683004</v>
      </c>
      <c r="C50" s="45">
        <v>0.58382890049066993</v>
      </c>
      <c r="D50" s="45">
        <v>0.74675518403833441</v>
      </c>
      <c r="E50" s="45">
        <v>0.59743972368992893</v>
      </c>
      <c r="F50" s="45">
        <v>0.57708338700393158</v>
      </c>
      <c r="G50" s="45">
        <v>0.51241639596933308</v>
      </c>
      <c r="H50" s="45">
        <v>0.59173092161846053</v>
      </c>
      <c r="I50" s="45">
        <v>0.3622412125057155</v>
      </c>
      <c r="J50" s="45">
        <v>0.66578058036737819</v>
      </c>
      <c r="K50" s="46">
        <v>0.47110137532876456</v>
      </c>
      <c r="M50" s="18" t="str">
        <f t="shared" si="0"/>
        <v>PAUSE</v>
      </c>
      <c r="N50" s="17" t="b">
        <f t="shared" si="1"/>
        <v>0</v>
      </c>
      <c r="U50" s="18" t="str">
        <f t="shared" si="2"/>
        <v>PAUSE</v>
      </c>
      <c r="V50" s="18">
        <f t="shared" si="3"/>
        <v>0.3622412125057155</v>
      </c>
      <c r="W50" s="18">
        <f t="shared" si="4"/>
        <v>0.10886016282304906</v>
      </c>
    </row>
    <row r="51" spans="1:23" x14ac:dyDescent="0.25">
      <c r="A51" s="12" t="s">
        <v>67</v>
      </c>
      <c r="B51" s="44">
        <v>0.89790515777830449</v>
      </c>
      <c r="C51" s="45">
        <v>0.57925363044874956</v>
      </c>
      <c r="D51" s="45">
        <v>0.62290434224204616</v>
      </c>
      <c r="E51" s="45">
        <v>0.57323696784643585</v>
      </c>
      <c r="F51" s="45">
        <v>0.46122220672083403</v>
      </c>
      <c r="G51" s="45">
        <v>0.52468377161194646</v>
      </c>
      <c r="H51" s="45">
        <v>0.45989157487344706</v>
      </c>
      <c r="I51" s="45">
        <v>0.45159563837643873</v>
      </c>
      <c r="J51" s="45">
        <v>0.55686759578209977</v>
      </c>
      <c r="K51" s="46">
        <v>0.59163652819452328</v>
      </c>
      <c r="M51" s="18" t="str">
        <f t="shared" si="0"/>
        <v>PAUSE</v>
      </c>
      <c r="N51" s="17" t="b">
        <f t="shared" si="1"/>
        <v>0</v>
      </c>
      <c r="U51" s="18" t="str">
        <f t="shared" si="2"/>
        <v>PAUSE</v>
      </c>
      <c r="V51" s="18">
        <f t="shared" si="3"/>
        <v>0.45159563837643873</v>
      </c>
      <c r="W51" s="18">
        <f t="shared" si="4"/>
        <v>8.2959364970083271E-3</v>
      </c>
    </row>
    <row r="52" spans="1:23" x14ac:dyDescent="0.25">
      <c r="A52" s="12" t="s">
        <v>67</v>
      </c>
      <c r="B52" s="44">
        <v>0.85156847769646193</v>
      </c>
      <c r="C52" s="45">
        <v>0.39486655134398874</v>
      </c>
      <c r="D52" s="45">
        <v>0.7622686580592557</v>
      </c>
      <c r="E52" s="45">
        <v>0.6077805442272457</v>
      </c>
      <c r="F52" s="45">
        <v>0.4790308406762574</v>
      </c>
      <c r="G52" s="45">
        <v>0.43599264205700522</v>
      </c>
      <c r="H52" s="45">
        <v>0.66367081258050808</v>
      </c>
      <c r="I52" s="45">
        <v>0.41240400521822906</v>
      </c>
      <c r="J52" s="45">
        <v>0.7182552407515872</v>
      </c>
      <c r="K52" s="46">
        <v>0.46894827298678299</v>
      </c>
      <c r="M52" s="18" t="str">
        <f t="shared" si="0"/>
        <v>CLOSE</v>
      </c>
      <c r="N52" s="17" t="b">
        <f t="shared" si="1"/>
        <v>0</v>
      </c>
      <c r="U52" s="18" t="str">
        <f t="shared" si="2"/>
        <v>CLOSE</v>
      </c>
      <c r="V52" s="18">
        <f t="shared" si="3"/>
        <v>0.39486655134398874</v>
      </c>
      <c r="W52" s="18">
        <f t="shared" si="4"/>
        <v>1.7537453874240327E-2</v>
      </c>
    </row>
    <row r="53" spans="1:23" x14ac:dyDescent="0.25">
      <c r="A53" s="12" t="s">
        <v>67</v>
      </c>
      <c r="B53" s="44">
        <v>0.86067138196654536</v>
      </c>
      <c r="C53" s="45">
        <v>0.50018677387818711</v>
      </c>
      <c r="D53" s="45">
        <v>0.61388707955654398</v>
      </c>
      <c r="E53" s="45">
        <v>0.55096430897134152</v>
      </c>
      <c r="F53" s="45">
        <v>0.53332084299839999</v>
      </c>
      <c r="G53" s="45">
        <v>0.54261365722892974</v>
      </c>
      <c r="H53" s="45">
        <v>0.47563868019401989</v>
      </c>
      <c r="I53" s="45">
        <v>0.43004772882820341</v>
      </c>
      <c r="J53" s="45">
        <v>0.52867059042195896</v>
      </c>
      <c r="K53" s="46">
        <v>0.55505636782562573</v>
      </c>
      <c r="M53" s="18" t="str">
        <f t="shared" si="0"/>
        <v>PAUSE</v>
      </c>
      <c r="N53" s="17" t="b">
        <f t="shared" si="1"/>
        <v>0</v>
      </c>
      <c r="U53" s="18" t="str">
        <f t="shared" si="2"/>
        <v>PAUSE</v>
      </c>
      <c r="V53" s="18">
        <f t="shared" si="3"/>
        <v>0.43004772882820341</v>
      </c>
      <c r="W53" s="18">
        <f t="shared" si="4"/>
        <v>4.5590951365816479E-2</v>
      </c>
    </row>
    <row r="54" spans="1:23" ht="15.75" thickBot="1" x14ac:dyDescent="0.3">
      <c r="A54" s="12" t="s">
        <v>67</v>
      </c>
      <c r="B54" s="44">
        <v>0.96127672450506496</v>
      </c>
      <c r="C54" s="45">
        <v>0.54251862279720009</v>
      </c>
      <c r="D54" s="45">
        <v>0.67531294655690255</v>
      </c>
      <c r="E54" s="45">
        <v>0.60333697469837255</v>
      </c>
      <c r="F54" s="45">
        <v>0.58598852079783725</v>
      </c>
      <c r="G54" s="45">
        <v>0.5914577401458887</v>
      </c>
      <c r="H54" s="45">
        <v>0.51558679734857238</v>
      </c>
      <c r="I54" s="45">
        <v>0.44239512078277421</v>
      </c>
      <c r="J54" s="45">
        <v>0.59118982823515709</v>
      </c>
      <c r="K54" s="46">
        <v>0.58989829635309055</v>
      </c>
      <c r="M54" s="18" t="str">
        <f t="shared" si="0"/>
        <v>PAUSE</v>
      </c>
      <c r="N54" s="17" t="b">
        <f t="shared" si="1"/>
        <v>0</v>
      </c>
      <c r="U54" s="18" t="str">
        <f t="shared" si="2"/>
        <v>PAUSE</v>
      </c>
      <c r="V54" s="18">
        <f t="shared" si="3"/>
        <v>0.44239512078277421</v>
      </c>
      <c r="W54" s="18">
        <f t="shared" si="4"/>
        <v>7.3191676565798169E-2</v>
      </c>
    </row>
    <row r="55" spans="1:23" ht="15.75" thickBot="1" x14ac:dyDescent="0.3">
      <c r="A55" s="13" t="s">
        <v>67</v>
      </c>
      <c r="B55" s="47">
        <v>0.80800518229976404</v>
      </c>
      <c r="C55" s="48">
        <v>0.54254223539079272</v>
      </c>
      <c r="D55" s="48">
        <v>0.6496922404330614</v>
      </c>
      <c r="E55" s="48">
        <v>0.56375919031370725</v>
      </c>
      <c r="F55" s="48">
        <v>0.49134751039633068</v>
      </c>
      <c r="G55" s="48">
        <v>0.48430075111283993</v>
      </c>
      <c r="H55" s="48">
        <v>0.52629371430172411</v>
      </c>
      <c r="I55" s="48">
        <v>0.40865020794662565</v>
      </c>
      <c r="J55" s="48">
        <v>0.6189554854255096</v>
      </c>
      <c r="K55" s="49">
        <v>0.51434666954235364</v>
      </c>
      <c r="M55" s="19" t="str">
        <f t="shared" si="0"/>
        <v>PAUSE</v>
      </c>
      <c r="N55" s="21" t="b">
        <f t="shared" si="1"/>
        <v>0</v>
      </c>
      <c r="O55" s="30">
        <f>COUNTIF($N46:$N55,TRUE)/(10 - COUNTIF($N46:$N55,"#N/A"))</f>
        <v>0</v>
      </c>
      <c r="U55" s="19" t="str">
        <f t="shared" si="2"/>
        <v>PAUSE</v>
      </c>
      <c r="V55" s="19">
        <f t="shared" si="3"/>
        <v>0.40865020794662565</v>
      </c>
      <c r="W55" s="19">
        <f t="shared" si="4"/>
        <v>7.5650543166214279E-2</v>
      </c>
    </row>
    <row r="56" spans="1:23" x14ac:dyDescent="0.25">
      <c r="A56" s="11" t="s">
        <v>68</v>
      </c>
      <c r="B56" s="41">
        <v>0.83750564758628954</v>
      </c>
      <c r="C56" s="42">
        <v>0.34580414930182229</v>
      </c>
      <c r="D56" s="42">
        <v>0.8398951663276607</v>
      </c>
      <c r="E56" s="42">
        <v>0.64309164038303535</v>
      </c>
      <c r="F56" s="42">
        <v>0.67352534871879299</v>
      </c>
      <c r="G56" s="42">
        <v>0.47229454245870983</v>
      </c>
      <c r="H56" s="42">
        <v>0.82334698999506384</v>
      </c>
      <c r="I56" s="42">
        <v>0.3882582989885745</v>
      </c>
      <c r="J56" s="42">
        <v>0.85982162860914857</v>
      </c>
      <c r="K56" s="43">
        <v>0.475961146717438</v>
      </c>
      <c r="M56" s="16" t="str">
        <f t="shared" si="0"/>
        <v>CLOSE</v>
      </c>
      <c r="N56" s="20" t="b">
        <f t="shared" si="1"/>
        <v>0</v>
      </c>
      <c r="U56" s="16" t="str">
        <f t="shared" si="2"/>
        <v>CLOSE</v>
      </c>
      <c r="V56" s="16">
        <f t="shared" si="3"/>
        <v>0.34580414930182229</v>
      </c>
      <c r="W56" s="16">
        <f t="shared" si="4"/>
        <v>4.2454149686752207E-2</v>
      </c>
    </row>
    <row r="57" spans="1:23" x14ac:dyDescent="0.25">
      <c r="A57" s="12" t="s">
        <v>68</v>
      </c>
      <c r="B57" s="44">
        <v>0.83117869013152423</v>
      </c>
      <c r="C57" s="45">
        <v>0.48584297560454703</v>
      </c>
      <c r="D57" s="45">
        <v>0.7411237210943683</v>
      </c>
      <c r="E57" s="45">
        <v>0.59457347203415889</v>
      </c>
      <c r="F57" s="45">
        <v>0.47307802726356202</v>
      </c>
      <c r="G57" s="45">
        <v>0.37926365715694332</v>
      </c>
      <c r="H57" s="45">
        <v>0.63120861766232805</v>
      </c>
      <c r="I57" s="45">
        <v>0.25605841185280259</v>
      </c>
      <c r="J57" s="45">
        <v>0.72506037882897678</v>
      </c>
      <c r="K57" s="46">
        <v>0.42501006143624587</v>
      </c>
      <c r="M57" s="18" t="str">
        <f t="shared" si="0"/>
        <v>PAUSE</v>
      </c>
      <c r="N57" s="17" t="b">
        <f t="shared" si="1"/>
        <v>0</v>
      </c>
      <c r="U57" s="18" t="str">
        <f t="shared" si="2"/>
        <v>PAUSE</v>
      </c>
      <c r="V57" s="18">
        <f t="shared" si="3"/>
        <v>0.25605841185280259</v>
      </c>
      <c r="W57" s="18">
        <f t="shared" si="4"/>
        <v>0.12320524530414073</v>
      </c>
    </row>
    <row r="58" spans="1:23" x14ac:dyDescent="0.25">
      <c r="A58" s="12" t="s">
        <v>68</v>
      </c>
      <c r="B58" s="44">
        <v>0.78544109536162598</v>
      </c>
      <c r="C58" s="45">
        <v>0.6135629872773205</v>
      </c>
      <c r="D58" s="45">
        <v>0.76507943669170841</v>
      </c>
      <c r="E58" s="45">
        <v>0.68484138927992722</v>
      </c>
      <c r="F58" s="45">
        <v>0.40549233093657189</v>
      </c>
      <c r="G58" s="45">
        <v>0.42368981729421445</v>
      </c>
      <c r="H58" s="45">
        <v>0.62536095033030747</v>
      </c>
      <c r="I58" s="45">
        <v>0.45008965819036856</v>
      </c>
      <c r="J58" s="45">
        <v>0.77487879450089936</v>
      </c>
      <c r="K58" s="46">
        <v>0.52420866193138804</v>
      </c>
      <c r="M58" s="18" t="str">
        <f t="shared" si="0"/>
        <v>START</v>
      </c>
      <c r="N58" s="17" t="b">
        <f t="shared" si="1"/>
        <v>0</v>
      </c>
      <c r="U58" s="18" t="str">
        <f t="shared" si="2"/>
        <v>START</v>
      </c>
      <c r="V58" s="18">
        <f t="shared" si="3"/>
        <v>0.40549233093657189</v>
      </c>
      <c r="W58" s="18">
        <f t="shared" si="4"/>
        <v>1.8197486357642567E-2</v>
      </c>
    </row>
    <row r="59" spans="1:23" x14ac:dyDescent="0.25">
      <c r="A59" s="12" t="s">
        <v>68</v>
      </c>
      <c r="B59" s="44">
        <v>0.7587911396923761</v>
      </c>
      <c r="C59" s="45">
        <v>0.53970266580571757</v>
      </c>
      <c r="D59" s="45">
        <v>0.70403331249691781</v>
      </c>
      <c r="E59" s="45">
        <v>0.57413020419508676</v>
      </c>
      <c r="F59" s="45">
        <v>0.32054980287281759</v>
      </c>
      <c r="G59" s="45">
        <v>0.30906033789842663</v>
      </c>
      <c r="H59" s="45">
        <v>0.60394066438833061</v>
      </c>
      <c r="I59" s="45">
        <v>0.36137140284800451</v>
      </c>
      <c r="J59" s="45">
        <v>0.73458691600296633</v>
      </c>
      <c r="K59" s="46">
        <v>0.41600488652655054</v>
      </c>
      <c r="M59" s="18" t="str">
        <f t="shared" si="0"/>
        <v>STOP</v>
      </c>
      <c r="N59" s="17" t="b">
        <f t="shared" si="1"/>
        <v>1</v>
      </c>
      <c r="U59" s="18" t="str">
        <f t="shared" si="2"/>
        <v>STOP</v>
      </c>
      <c r="V59" s="18">
        <f t="shared" si="3"/>
        <v>0.30906033789842663</v>
      </c>
      <c r="W59" s="18">
        <f t="shared" si="4"/>
        <v>1.1489464974390962E-2</v>
      </c>
    </row>
    <row r="60" spans="1:23" x14ac:dyDescent="0.25">
      <c r="A60" s="12" t="s">
        <v>68</v>
      </c>
      <c r="B60" s="44">
        <v>0.92620357264256359</v>
      </c>
      <c r="C60" s="45">
        <v>0.62701510552599615</v>
      </c>
      <c r="D60" s="45">
        <v>0.66171499669333333</v>
      </c>
      <c r="E60" s="45">
        <v>0.59094076237818871</v>
      </c>
      <c r="F60" s="45">
        <v>0.44767704088309723</v>
      </c>
      <c r="G60" s="45">
        <v>0.4437281290336641</v>
      </c>
      <c r="H60" s="45">
        <v>0.50657968351870863</v>
      </c>
      <c r="I60" s="45">
        <v>0.42138082357044243</v>
      </c>
      <c r="J60" s="45">
        <v>0.61745223778842118</v>
      </c>
      <c r="K60" s="46">
        <v>0.53479074526169357</v>
      </c>
      <c r="M60" s="18" t="str">
        <f t="shared" si="0"/>
        <v>PAUSE</v>
      </c>
      <c r="N60" s="17" t="b">
        <f t="shared" si="1"/>
        <v>0</v>
      </c>
      <c r="U60" s="18" t="str">
        <f t="shared" si="2"/>
        <v>PAUSE</v>
      </c>
      <c r="V60" s="18">
        <f t="shared" si="3"/>
        <v>0.42138082357044243</v>
      </c>
      <c r="W60" s="18">
        <f t="shared" si="4"/>
        <v>2.2347305463221667E-2</v>
      </c>
    </row>
    <row r="61" spans="1:23" x14ac:dyDescent="0.25">
      <c r="A61" s="12" t="s">
        <v>68</v>
      </c>
      <c r="B61" s="44">
        <v>0.88350246013877809</v>
      </c>
      <c r="C61" s="45">
        <v>0.43133917164338786</v>
      </c>
      <c r="D61" s="45">
        <v>0.71155383190422483</v>
      </c>
      <c r="E61" s="45">
        <v>0.55514331586434351</v>
      </c>
      <c r="F61" s="45">
        <v>0.53586314870863661</v>
      </c>
      <c r="G61" s="45">
        <v>0.44361150426566393</v>
      </c>
      <c r="H61" s="45">
        <v>0.60481964371647345</v>
      </c>
      <c r="I61" s="45">
        <v>0.29432489312392784</v>
      </c>
      <c r="J61" s="45">
        <v>0.64430514896233215</v>
      </c>
      <c r="K61" s="46">
        <v>0.42137848244681908</v>
      </c>
      <c r="M61" s="18" t="str">
        <f t="shared" si="0"/>
        <v>PAUSE</v>
      </c>
      <c r="N61" s="17" t="b">
        <f t="shared" si="1"/>
        <v>0</v>
      </c>
      <c r="U61" s="18" t="str">
        <f t="shared" si="2"/>
        <v>PAUSE</v>
      </c>
      <c r="V61" s="18">
        <f t="shared" si="3"/>
        <v>0.29432489312392784</v>
      </c>
      <c r="W61" s="18">
        <f t="shared" si="4"/>
        <v>0.12705358932289124</v>
      </c>
    </row>
    <row r="62" spans="1:23" x14ac:dyDescent="0.25">
      <c r="A62" s="12" t="s">
        <v>68</v>
      </c>
      <c r="B62" s="44">
        <v>0.82203627517854794</v>
      </c>
      <c r="C62" s="45">
        <v>0.42658436557929014</v>
      </c>
      <c r="D62" s="45">
        <v>0.8437212284515857</v>
      </c>
      <c r="E62" s="45">
        <v>0.66259884221894727</v>
      </c>
      <c r="F62" s="45">
        <v>0.49493913704225823</v>
      </c>
      <c r="G62" s="45">
        <v>0.29436620810370695</v>
      </c>
      <c r="H62" s="45">
        <v>0.77691163760904913</v>
      </c>
      <c r="I62" s="45">
        <v>0.29794022921389862</v>
      </c>
      <c r="J62" s="45">
        <v>0.85936556966885636</v>
      </c>
      <c r="K62" s="46">
        <v>0.40035945046955451</v>
      </c>
      <c r="M62" s="18" t="str">
        <f t="shared" si="0"/>
        <v>STOP</v>
      </c>
      <c r="N62" s="17" t="b">
        <f t="shared" si="1"/>
        <v>1</v>
      </c>
      <c r="U62" s="18" t="str">
        <f t="shared" si="2"/>
        <v>STOP</v>
      </c>
      <c r="V62" s="18">
        <f t="shared" si="3"/>
        <v>0.29436620810370695</v>
      </c>
      <c r="W62" s="18">
        <f t="shared" si="4"/>
        <v>3.5740211101916719E-3</v>
      </c>
    </row>
    <row r="63" spans="1:23" x14ac:dyDescent="0.25">
      <c r="A63" s="12" t="s">
        <v>68</v>
      </c>
      <c r="B63" s="44">
        <v>0.84121142635556267</v>
      </c>
      <c r="C63" s="45">
        <v>0.46180757217559937</v>
      </c>
      <c r="D63" s="45">
        <v>0.80613128524949962</v>
      </c>
      <c r="E63" s="45">
        <v>0.58145673832159905</v>
      </c>
      <c r="F63" s="45">
        <v>0.54587170802511731</v>
      </c>
      <c r="G63" s="45">
        <v>0.27642100404812536</v>
      </c>
      <c r="H63" s="45">
        <v>0.80213536568891841</v>
      </c>
      <c r="I63" s="45">
        <v>0.36183823120539255</v>
      </c>
      <c r="J63" s="45">
        <v>0.84985620797677808</v>
      </c>
      <c r="K63" s="46">
        <v>0.40094752093992636</v>
      </c>
      <c r="M63" s="18" t="str">
        <f t="shared" si="0"/>
        <v>STOP</v>
      </c>
      <c r="N63" s="17" t="b">
        <f t="shared" si="1"/>
        <v>1</v>
      </c>
      <c r="U63" s="18" t="str">
        <f t="shared" si="2"/>
        <v>STOP</v>
      </c>
      <c r="V63" s="18">
        <f t="shared" si="3"/>
        <v>0.27642100404812536</v>
      </c>
      <c r="W63" s="18">
        <f t="shared" si="4"/>
        <v>8.5417227157267184E-2</v>
      </c>
    </row>
    <row r="64" spans="1:23" ht="15.75" thickBot="1" x14ac:dyDescent="0.3">
      <c r="A64" s="12" t="s">
        <v>68</v>
      </c>
      <c r="B64" s="44">
        <v>0.92472259485769748</v>
      </c>
      <c r="C64" s="45">
        <v>0.394842655667762</v>
      </c>
      <c r="D64" s="45">
        <v>0.77244754852816921</v>
      </c>
      <c r="E64" s="45">
        <v>0.60390985094377003</v>
      </c>
      <c r="F64" s="45">
        <v>0.56066923891312836</v>
      </c>
      <c r="G64" s="45">
        <v>0.47654974702227537</v>
      </c>
      <c r="H64" s="45">
        <v>0.64508906534524479</v>
      </c>
      <c r="I64" s="45">
        <v>0.31636681702160607</v>
      </c>
      <c r="J64" s="45">
        <v>0.6897420103915779</v>
      </c>
      <c r="K64" s="46">
        <v>0.4129060193149347</v>
      </c>
      <c r="M64" s="18" t="str">
        <f t="shared" si="0"/>
        <v>PAUSE</v>
      </c>
      <c r="N64" s="17" t="b">
        <f t="shared" si="1"/>
        <v>0</v>
      </c>
      <c r="U64" s="18" t="str">
        <f t="shared" si="2"/>
        <v>PAUSE</v>
      </c>
      <c r="V64" s="18">
        <f t="shared" si="3"/>
        <v>0.31636681702160607</v>
      </c>
      <c r="W64" s="18">
        <f t="shared" si="4"/>
        <v>7.8475838646155927E-2</v>
      </c>
    </row>
    <row r="65" spans="1:23" ht="15.75" thickBot="1" x14ac:dyDescent="0.3">
      <c r="A65" s="13" t="s">
        <v>68</v>
      </c>
      <c r="B65" s="47">
        <v>0.77655529410617885</v>
      </c>
      <c r="C65" s="48">
        <v>0.35904908829313525</v>
      </c>
      <c r="D65" s="48">
        <v>0.79467520566109051</v>
      </c>
      <c r="E65" s="48">
        <v>0.63598766283807218</v>
      </c>
      <c r="F65" s="48">
        <v>0.53131710290160117</v>
      </c>
      <c r="G65" s="48">
        <v>0.4156552204835593</v>
      </c>
      <c r="H65" s="48">
        <v>0.70276697347052453</v>
      </c>
      <c r="I65" s="48">
        <v>0.30566569742876004</v>
      </c>
      <c r="J65" s="48">
        <v>0.77338661636323525</v>
      </c>
      <c r="K65" s="49">
        <v>0.40607333668629264</v>
      </c>
      <c r="M65" s="19" t="str">
        <f t="shared" si="0"/>
        <v>PAUSE</v>
      </c>
      <c r="N65" s="21" t="b">
        <f t="shared" si="1"/>
        <v>0</v>
      </c>
      <c r="O65" s="30">
        <f>COUNTIF($N56:$N65,TRUE)/(10 - COUNTIF($N56:$N65,"#N/A"))</f>
        <v>0.3</v>
      </c>
      <c r="U65" s="19" t="str">
        <f t="shared" si="2"/>
        <v>PAUSE</v>
      </c>
      <c r="V65" s="19">
        <f t="shared" si="3"/>
        <v>0.30566569742876004</v>
      </c>
      <c r="W65" s="19">
        <f t="shared" si="4"/>
        <v>5.3383390864375213E-2</v>
      </c>
    </row>
    <row r="66" spans="1:23" x14ac:dyDescent="0.25">
      <c r="A66" s="11" t="s">
        <v>69</v>
      </c>
      <c r="B66" s="41">
        <v>0.83720806705819895</v>
      </c>
      <c r="C66" s="42">
        <v>0.72648562772547409</v>
      </c>
      <c r="D66" s="42">
        <v>0.51471953274081195</v>
      </c>
      <c r="E66" s="42">
        <v>0.6086371733937026</v>
      </c>
      <c r="F66" s="42">
        <v>0.76781551001449877</v>
      </c>
      <c r="G66" s="42">
        <v>0.78750024547984454</v>
      </c>
      <c r="H66" s="42">
        <v>0.46162346499342477</v>
      </c>
      <c r="I66" s="42">
        <v>0.68804882255248545</v>
      </c>
      <c r="J66" s="42">
        <v>0.46119933427022242</v>
      </c>
      <c r="K66" s="43">
        <v>0.76415521259907493</v>
      </c>
      <c r="M66" s="16" t="str">
        <f t="shared" si="0"/>
        <v>BEGIN</v>
      </c>
      <c r="N66" s="20" t="b">
        <f t="shared" si="1"/>
        <v>0</v>
      </c>
      <c r="U66" s="16" t="str">
        <f t="shared" si="2"/>
        <v>BEGIN</v>
      </c>
      <c r="V66" s="16">
        <f t="shared" si="3"/>
        <v>0.46119933427022242</v>
      </c>
      <c r="W66" s="16">
        <f t="shared" si="4"/>
        <v>4.241307232023539E-4</v>
      </c>
    </row>
    <row r="67" spans="1:23" x14ac:dyDescent="0.25">
      <c r="A67" s="12" t="s">
        <v>69</v>
      </c>
      <c r="B67" s="44">
        <v>0.99540332077434612</v>
      </c>
      <c r="C67" s="45">
        <v>1.0002269783696887</v>
      </c>
      <c r="D67" s="45">
        <v>0.55763334339748749</v>
      </c>
      <c r="E67" s="45">
        <v>0.75756223168538639</v>
      </c>
      <c r="F67" s="45">
        <v>0.85227070339487576</v>
      </c>
      <c r="G67" s="45">
        <v>0.93319619614890448</v>
      </c>
      <c r="H67" s="45">
        <v>0.40159438061045322</v>
      </c>
      <c r="I67" s="45">
        <v>0.84806416224419434</v>
      </c>
      <c r="J67" s="45">
        <v>0.467306405061434</v>
      </c>
      <c r="K67" s="46">
        <v>0.93777930287600231</v>
      </c>
      <c r="M67" s="18" t="str">
        <f t="shared" si="0"/>
        <v>CANCEL</v>
      </c>
      <c r="N67" s="17" t="b">
        <f t="shared" si="1"/>
        <v>1</v>
      </c>
      <c r="U67" s="18" t="str">
        <f t="shared" si="2"/>
        <v>CANCEL</v>
      </c>
      <c r="V67" s="18">
        <f t="shared" si="3"/>
        <v>0.40159438061045322</v>
      </c>
      <c r="W67" s="18">
        <f t="shared" si="4"/>
        <v>6.5712024450980788E-2</v>
      </c>
    </row>
    <row r="68" spans="1:23" x14ac:dyDescent="0.25">
      <c r="A68" s="12" t="s">
        <v>69</v>
      </c>
      <c r="B68" s="44">
        <v>0.89935923623913061</v>
      </c>
      <c r="C68" s="45">
        <v>0.81114259735620242</v>
      </c>
      <c r="D68" s="45">
        <v>0.54551033772009028</v>
      </c>
      <c r="E68" s="45">
        <v>0.58081059644245392</v>
      </c>
      <c r="F68" s="45">
        <v>0.72045319647757722</v>
      </c>
      <c r="G68" s="45">
        <v>0.7532450249212731</v>
      </c>
      <c r="H68" s="45">
        <v>0.42227336829957635</v>
      </c>
      <c r="I68" s="45">
        <v>0.67966586029575271</v>
      </c>
      <c r="J68" s="45">
        <v>0.43667801718516297</v>
      </c>
      <c r="K68" s="46">
        <v>0.71832903572141782</v>
      </c>
      <c r="M68" s="18" t="str">
        <f t="shared" si="0"/>
        <v>CANCEL</v>
      </c>
      <c r="N68" s="17" t="b">
        <f t="shared" si="1"/>
        <v>1</v>
      </c>
      <c r="U68" s="18" t="str">
        <f t="shared" si="2"/>
        <v>CANCEL</v>
      </c>
      <c r="V68" s="18">
        <f t="shared" si="3"/>
        <v>0.42227336829957635</v>
      </c>
      <c r="W68" s="18">
        <f t="shared" si="4"/>
        <v>1.4404648885586624E-2</v>
      </c>
    </row>
    <row r="69" spans="1:23" x14ac:dyDescent="0.25">
      <c r="A69" s="12" t="s">
        <v>69</v>
      </c>
      <c r="B69" s="44">
        <v>1.0042493341302421</v>
      </c>
      <c r="C69" s="45">
        <v>0.9838512606880494</v>
      </c>
      <c r="D69" s="45">
        <v>0.51773513896605705</v>
      </c>
      <c r="E69" s="45">
        <v>0.71975151197810616</v>
      </c>
      <c r="F69" s="45">
        <v>0.85881277771590103</v>
      </c>
      <c r="G69" s="45">
        <v>0.93485853977109112</v>
      </c>
      <c r="H69" s="45">
        <v>0.36873981476974693</v>
      </c>
      <c r="I69" s="45">
        <v>0.86012922915552836</v>
      </c>
      <c r="J69" s="45">
        <v>0.41711328312378487</v>
      </c>
      <c r="K69" s="46">
        <v>0.92511342457575518</v>
      </c>
      <c r="M69" s="18" t="str">
        <f t="shared" si="0"/>
        <v>CANCEL</v>
      </c>
      <c r="N69" s="17" t="b">
        <f t="shared" si="1"/>
        <v>1</v>
      </c>
      <c r="U69" s="18" t="str">
        <f t="shared" si="2"/>
        <v>CANCEL</v>
      </c>
      <c r="V69" s="18">
        <f t="shared" si="3"/>
        <v>0.36873981476974693</v>
      </c>
      <c r="W69" s="18">
        <f t="shared" si="4"/>
        <v>4.8373468354037941E-2</v>
      </c>
    </row>
    <row r="70" spans="1:23" x14ac:dyDescent="0.25">
      <c r="A70" s="12" t="s">
        <v>69</v>
      </c>
      <c r="B70" s="44">
        <v>0.92920161509106058</v>
      </c>
      <c r="C70" s="45">
        <v>0.79672226718392158</v>
      </c>
      <c r="D70" s="45">
        <v>0.51291924859361548</v>
      </c>
      <c r="E70" s="45">
        <v>0.59069695070835904</v>
      </c>
      <c r="F70" s="45">
        <v>0.74032403233941746</v>
      </c>
      <c r="G70" s="45">
        <v>0.76747580549092398</v>
      </c>
      <c r="H70" s="45">
        <v>0.37139075665046128</v>
      </c>
      <c r="I70" s="45">
        <v>0.66924608396633023</v>
      </c>
      <c r="J70" s="45">
        <v>0.38346623519218109</v>
      </c>
      <c r="K70" s="46">
        <v>0.74182412736214098</v>
      </c>
      <c r="M70" s="18" t="str">
        <f t="shared" ref="M70:M105" si="5">INDEX($B$5:$K$5,MATCH(MIN($B70:$K70),$B70:$K70,0))</f>
        <v>CANCEL</v>
      </c>
      <c r="N70" s="17" t="b">
        <f t="shared" ref="N70:N105" si="6">$M70 = $A70</f>
        <v>1</v>
      </c>
      <c r="U70" s="18" t="str">
        <f t="shared" ref="U70:U105" si="7">INDEX($B$5:$K$5,MATCH(MIN($B70:$K70),$B70:$K70,0))</f>
        <v>CANCEL</v>
      </c>
      <c r="V70" s="18">
        <f t="shared" si="3"/>
        <v>0.37139075665046128</v>
      </c>
      <c r="W70" s="18">
        <f t="shared" si="4"/>
        <v>1.2075478541719809E-2</v>
      </c>
    </row>
    <row r="71" spans="1:23" x14ac:dyDescent="0.25">
      <c r="A71" s="12" t="s">
        <v>69</v>
      </c>
      <c r="B71" s="44">
        <v>0.85072184189366828</v>
      </c>
      <c r="C71" s="45">
        <v>0.76309572594487507</v>
      </c>
      <c r="D71" s="45">
        <v>0.39943387208727238</v>
      </c>
      <c r="E71" s="45">
        <v>0.54144988426448093</v>
      </c>
      <c r="F71" s="45">
        <v>0.67870328204852548</v>
      </c>
      <c r="G71" s="45">
        <v>0.71709746986882983</v>
      </c>
      <c r="H71" s="45">
        <v>0.29983132526226303</v>
      </c>
      <c r="I71" s="45">
        <v>0.67973761392526633</v>
      </c>
      <c r="J71" s="45">
        <v>0.36409270826833789</v>
      </c>
      <c r="K71" s="46">
        <v>0.75430499132104356</v>
      </c>
      <c r="M71" s="18" t="str">
        <f t="shared" si="5"/>
        <v>CANCEL</v>
      </c>
      <c r="N71" s="17" t="b">
        <f t="shared" si="6"/>
        <v>1</v>
      </c>
      <c r="U71" s="18" t="str">
        <f t="shared" si="7"/>
        <v>CANCEL</v>
      </c>
      <c r="V71" s="18">
        <f t="shared" ref="V71:V105" si="8">MIN(B71:K71)</f>
        <v>0.29983132526226303</v>
      </c>
      <c r="W71" s="18">
        <f t="shared" ref="W71:W105" si="9">SMALL(B71:K71,2)-V71</f>
        <v>6.4261383006074868E-2</v>
      </c>
    </row>
    <row r="72" spans="1:23" x14ac:dyDescent="0.25">
      <c r="A72" s="12" t="s">
        <v>69</v>
      </c>
      <c r="B72" s="44">
        <v>0.92935959036864435</v>
      </c>
      <c r="C72" s="45">
        <v>0.95746826839897303</v>
      </c>
      <c r="D72" s="45">
        <v>0.60930506132014062</v>
      </c>
      <c r="E72" s="45">
        <v>0.76669588112992737</v>
      </c>
      <c r="F72" s="45">
        <v>0.84294420970956052</v>
      </c>
      <c r="G72" s="45">
        <v>0.93119101261419768</v>
      </c>
      <c r="H72" s="45">
        <v>0.48277970402758585</v>
      </c>
      <c r="I72" s="45">
        <v>0.84239994703509702</v>
      </c>
      <c r="J72" s="45">
        <v>0.53146688496471572</v>
      </c>
      <c r="K72" s="46">
        <v>0.91279997003586055</v>
      </c>
      <c r="M72" s="18" t="str">
        <f t="shared" si="5"/>
        <v>CANCEL</v>
      </c>
      <c r="N72" s="17" t="b">
        <f t="shared" si="6"/>
        <v>1</v>
      </c>
      <c r="U72" s="18" t="str">
        <f t="shared" si="7"/>
        <v>CANCEL</v>
      </c>
      <c r="V72" s="18">
        <f t="shared" si="8"/>
        <v>0.48277970402758585</v>
      </c>
      <c r="W72" s="18">
        <f t="shared" si="9"/>
        <v>4.868718093712987E-2</v>
      </c>
    </row>
    <row r="73" spans="1:23" x14ac:dyDescent="0.25">
      <c r="A73" s="12" t="s">
        <v>69</v>
      </c>
      <c r="B73" s="44">
        <v>0.90760061135748749</v>
      </c>
      <c r="C73" s="45">
        <v>0.81800340042380959</v>
      </c>
      <c r="D73" s="45">
        <v>0.51244427314137719</v>
      </c>
      <c r="E73" s="45">
        <v>0.61672413716036112</v>
      </c>
      <c r="F73" s="45">
        <v>0.73447321566843926</v>
      </c>
      <c r="G73" s="45">
        <v>0.80163031418217157</v>
      </c>
      <c r="H73" s="45">
        <v>0.39979469877030233</v>
      </c>
      <c r="I73" s="45">
        <v>0.72285020589833959</v>
      </c>
      <c r="J73" s="45">
        <v>0.39860744585502927</v>
      </c>
      <c r="K73" s="46">
        <v>0.78525779274939278</v>
      </c>
      <c r="M73" s="18" t="str">
        <f t="shared" si="5"/>
        <v>BEGIN</v>
      </c>
      <c r="N73" s="17" t="b">
        <f t="shared" si="6"/>
        <v>0</v>
      </c>
      <c r="U73" s="18" t="str">
        <f t="shared" si="7"/>
        <v>BEGIN</v>
      </c>
      <c r="V73" s="18">
        <f t="shared" si="8"/>
        <v>0.39860744585502927</v>
      </c>
      <c r="W73" s="18">
        <f t="shared" si="9"/>
        <v>1.1872529152730515E-3</v>
      </c>
    </row>
    <row r="74" spans="1:23" ht="15.75" thickBot="1" x14ac:dyDescent="0.3">
      <c r="A74" s="12" t="s">
        <v>69</v>
      </c>
      <c r="B74" s="44">
        <v>0.84604380666248635</v>
      </c>
      <c r="C74" s="45">
        <v>0.7711881772204241</v>
      </c>
      <c r="D74" s="45">
        <v>0.45186072908705543</v>
      </c>
      <c r="E74" s="45">
        <v>0.48158931259154958</v>
      </c>
      <c r="F74" s="45">
        <v>0.63759027105516863</v>
      </c>
      <c r="G74" s="45">
        <v>0.73740729964111928</v>
      </c>
      <c r="H74" s="45">
        <v>0.33524958259442916</v>
      </c>
      <c r="I74" s="45">
        <v>0.69300068559465788</v>
      </c>
      <c r="J74" s="45">
        <v>0.33513829469167067</v>
      </c>
      <c r="K74" s="46">
        <v>0.70521088164708412</v>
      </c>
      <c r="M74" s="18" t="str">
        <f t="shared" si="5"/>
        <v>BEGIN</v>
      </c>
      <c r="N74" s="17" t="b">
        <f t="shared" si="6"/>
        <v>0</v>
      </c>
      <c r="U74" s="18" t="str">
        <f t="shared" si="7"/>
        <v>BEGIN</v>
      </c>
      <c r="V74" s="18">
        <f t="shared" si="8"/>
        <v>0.33513829469167067</v>
      </c>
      <c r="W74" s="18">
        <f t="shared" si="9"/>
        <v>1.1128790275849454E-4</v>
      </c>
    </row>
    <row r="75" spans="1:23" ht="15.75" thickBot="1" x14ac:dyDescent="0.3">
      <c r="A75" s="13" t="s">
        <v>69</v>
      </c>
      <c r="B75" s="47">
        <v>0.9016069170434825</v>
      </c>
      <c r="C75" s="48">
        <v>0.83551055812420993</v>
      </c>
      <c r="D75" s="48">
        <v>0.48096148487005819</v>
      </c>
      <c r="E75" s="48">
        <v>0.61868112645859974</v>
      </c>
      <c r="F75" s="48">
        <v>0.70902412425460204</v>
      </c>
      <c r="G75" s="48">
        <v>0.79971552604647245</v>
      </c>
      <c r="H75" s="48">
        <v>0.32133635835824109</v>
      </c>
      <c r="I75" s="48">
        <v>0.71506637549792718</v>
      </c>
      <c r="J75" s="48">
        <v>0.39395611510819928</v>
      </c>
      <c r="K75" s="49">
        <v>0.81779434315212129</v>
      </c>
      <c r="M75" s="19" t="str">
        <f t="shared" si="5"/>
        <v>CANCEL</v>
      </c>
      <c r="N75" s="21" t="b">
        <f t="shared" si="6"/>
        <v>1</v>
      </c>
      <c r="O75" s="30">
        <f>COUNTIF($N66:$N75,TRUE)/(10 - COUNTIF($N66:$N75,"#N/A"))</f>
        <v>0.7</v>
      </c>
      <c r="U75" s="19" t="str">
        <f t="shared" si="7"/>
        <v>CANCEL</v>
      </c>
      <c r="V75" s="19">
        <f t="shared" si="8"/>
        <v>0.32133635835824109</v>
      </c>
      <c r="W75" s="19">
        <f t="shared" si="9"/>
        <v>7.2619756749958186E-2</v>
      </c>
    </row>
    <row r="76" spans="1:23" x14ac:dyDescent="0.25">
      <c r="A76" s="11" t="s">
        <v>70</v>
      </c>
      <c r="B76" s="41">
        <v>1.0137982045499834</v>
      </c>
      <c r="C76" s="42">
        <v>0.43776933852834099</v>
      </c>
      <c r="D76" s="42">
        <v>1.1161714420859723</v>
      </c>
      <c r="E76" s="42">
        <v>0.91582767459831282</v>
      </c>
      <c r="F76" s="42">
        <v>0.88754305889035046</v>
      </c>
      <c r="G76" s="42">
        <v>0.71864407129990071</v>
      </c>
      <c r="H76" s="42">
        <v>1.0420902632995181</v>
      </c>
      <c r="I76" s="42">
        <v>0.45919781960004663</v>
      </c>
      <c r="J76" s="42">
        <v>1.0569055626208936</v>
      </c>
      <c r="K76" s="43">
        <v>0.60982664796831731</v>
      </c>
      <c r="M76" s="16" t="str">
        <f t="shared" si="5"/>
        <v>CLOSE</v>
      </c>
      <c r="N76" s="20" t="b">
        <f t="shared" si="6"/>
        <v>0</v>
      </c>
      <c r="U76" s="16" t="str">
        <f t="shared" si="7"/>
        <v>CLOSE</v>
      </c>
      <c r="V76" s="16">
        <f t="shared" si="8"/>
        <v>0.43776933852834099</v>
      </c>
      <c r="W76" s="16">
        <f t="shared" si="9"/>
        <v>2.1428481071705641E-2</v>
      </c>
    </row>
    <row r="77" spans="1:23" x14ac:dyDescent="0.25">
      <c r="A77" s="12" t="s">
        <v>70</v>
      </c>
      <c r="B77" s="44">
        <v>0.93196708422657426</v>
      </c>
      <c r="C77" s="45">
        <v>0.44893727485242207</v>
      </c>
      <c r="D77" s="45">
        <v>0.90105605182984061</v>
      </c>
      <c r="E77" s="45">
        <v>0.70613016646383331</v>
      </c>
      <c r="F77" s="45">
        <v>0.64312963049927885</v>
      </c>
      <c r="G77" s="45">
        <v>0.42403803885805674</v>
      </c>
      <c r="H77" s="45">
        <v>0.80450134858738853</v>
      </c>
      <c r="I77" s="45">
        <v>0.22612922511692157</v>
      </c>
      <c r="J77" s="45">
        <v>0.85830465787511634</v>
      </c>
      <c r="K77" s="46">
        <v>0.35508952509267366</v>
      </c>
      <c r="M77" s="18" t="str">
        <f t="shared" si="5"/>
        <v>PAUSE</v>
      </c>
      <c r="N77" s="17" t="b">
        <f t="shared" si="6"/>
        <v>1</v>
      </c>
      <c r="U77" s="18" t="str">
        <f t="shared" si="7"/>
        <v>PAUSE</v>
      </c>
      <c r="V77" s="18">
        <f t="shared" si="8"/>
        <v>0.22612922511692157</v>
      </c>
      <c r="W77" s="18">
        <f t="shared" si="9"/>
        <v>0.12896029997575209</v>
      </c>
    </row>
    <row r="78" spans="1:23" x14ac:dyDescent="0.25">
      <c r="A78" s="12" t="s">
        <v>70</v>
      </c>
      <c r="B78" s="44">
        <v>0.87131874552353961</v>
      </c>
      <c r="C78" s="45">
        <v>0.40759990912064042</v>
      </c>
      <c r="D78" s="45">
        <v>0.85545449720812383</v>
      </c>
      <c r="E78" s="45">
        <v>0.65081900974372309</v>
      </c>
      <c r="F78" s="45">
        <v>0.57130285716619833</v>
      </c>
      <c r="G78" s="45">
        <v>0.34871114348239729</v>
      </c>
      <c r="H78" s="45">
        <v>0.77382150660536253</v>
      </c>
      <c r="I78" s="45">
        <v>0.19160051944109033</v>
      </c>
      <c r="J78" s="45">
        <v>0.83759542065850856</v>
      </c>
      <c r="K78" s="46">
        <v>0.31082659498653986</v>
      </c>
      <c r="M78" s="18" t="str">
        <f t="shared" si="5"/>
        <v>PAUSE</v>
      </c>
      <c r="N78" s="17" t="b">
        <f t="shared" si="6"/>
        <v>1</v>
      </c>
      <c r="U78" s="18" t="str">
        <f t="shared" si="7"/>
        <v>PAUSE</v>
      </c>
      <c r="V78" s="18">
        <f t="shared" si="8"/>
        <v>0.19160051944109033</v>
      </c>
      <c r="W78" s="18">
        <f t="shared" si="9"/>
        <v>0.11922607554544953</v>
      </c>
    </row>
    <row r="79" spans="1:23" x14ac:dyDescent="0.25">
      <c r="A79" s="12" t="s">
        <v>70</v>
      </c>
      <c r="B79" s="44">
        <v>0.9590100281193682</v>
      </c>
      <c r="C79" s="45">
        <v>0.46553104406834045</v>
      </c>
      <c r="D79" s="45">
        <v>0.93593194029495952</v>
      </c>
      <c r="E79" s="45">
        <v>0.74462534018265758</v>
      </c>
      <c r="F79" s="45">
        <v>0.67472460848976346</v>
      </c>
      <c r="G79" s="45">
        <v>0.44230878845186888</v>
      </c>
      <c r="H79" s="45">
        <v>0.85255820185520492</v>
      </c>
      <c r="I79" s="45">
        <v>0.18144279533361665</v>
      </c>
      <c r="J79" s="45">
        <v>0.90124379382258413</v>
      </c>
      <c r="K79" s="46">
        <v>0.40451000887413752</v>
      </c>
      <c r="M79" s="18" t="str">
        <f t="shared" si="5"/>
        <v>PAUSE</v>
      </c>
      <c r="N79" s="17" t="b">
        <f t="shared" si="6"/>
        <v>1</v>
      </c>
      <c r="U79" s="18" t="str">
        <f t="shared" si="7"/>
        <v>PAUSE</v>
      </c>
      <c r="V79" s="18">
        <f t="shared" si="8"/>
        <v>0.18144279533361665</v>
      </c>
      <c r="W79" s="18">
        <f t="shared" si="9"/>
        <v>0.22306721354052086</v>
      </c>
    </row>
    <row r="80" spans="1:23" x14ac:dyDescent="0.25">
      <c r="A80" s="12" t="s">
        <v>70</v>
      </c>
      <c r="B80" s="44">
        <v>0.90706282234816193</v>
      </c>
      <c r="C80" s="45">
        <v>0.46440869685645542</v>
      </c>
      <c r="D80" s="45">
        <v>0.82804000885771945</v>
      </c>
      <c r="E80" s="45">
        <v>0.6422236916575208</v>
      </c>
      <c r="F80" s="45">
        <v>0.61397208285015492</v>
      </c>
      <c r="G80" s="45">
        <v>0.37572520067027543</v>
      </c>
      <c r="H80" s="45">
        <v>0.73839091096514453</v>
      </c>
      <c r="I80" s="45">
        <v>0.24244551126414238</v>
      </c>
      <c r="J80" s="45">
        <v>0.79995309654781832</v>
      </c>
      <c r="K80" s="46">
        <v>0.31693536141034007</v>
      </c>
      <c r="M80" s="18" t="str">
        <f t="shared" si="5"/>
        <v>PAUSE</v>
      </c>
      <c r="N80" s="17" t="b">
        <f t="shared" si="6"/>
        <v>1</v>
      </c>
      <c r="U80" s="18" t="str">
        <f t="shared" si="7"/>
        <v>PAUSE</v>
      </c>
      <c r="V80" s="18">
        <f t="shared" si="8"/>
        <v>0.24244551126414238</v>
      </c>
      <c r="W80" s="18">
        <f t="shared" si="9"/>
        <v>7.4489850146197689E-2</v>
      </c>
    </row>
    <row r="81" spans="1:23" x14ac:dyDescent="0.25">
      <c r="A81" s="12" t="s">
        <v>70</v>
      </c>
      <c r="B81" s="44">
        <v>0.98973487961794226</v>
      </c>
      <c r="C81" s="45">
        <v>0.39725910600351716</v>
      </c>
      <c r="D81" s="45">
        <v>0.961998011328977</v>
      </c>
      <c r="E81" s="45">
        <v>0.75901156105359591</v>
      </c>
      <c r="F81" s="45">
        <v>0.73097345497998778</v>
      </c>
      <c r="G81" s="45">
        <v>0.48319218926557861</v>
      </c>
      <c r="H81" s="45">
        <v>0.87268381577284049</v>
      </c>
      <c r="I81" s="45">
        <v>0.27819299620816212</v>
      </c>
      <c r="J81" s="45">
        <v>0.91661205599362705</v>
      </c>
      <c r="K81" s="46">
        <v>0.39261412695570447</v>
      </c>
      <c r="M81" s="18" t="str">
        <f t="shared" si="5"/>
        <v>PAUSE</v>
      </c>
      <c r="N81" s="17" t="b">
        <f t="shared" si="6"/>
        <v>1</v>
      </c>
      <c r="U81" s="18" t="str">
        <f t="shared" si="7"/>
        <v>PAUSE</v>
      </c>
      <c r="V81" s="18">
        <f t="shared" si="8"/>
        <v>0.27819299620816212</v>
      </c>
      <c r="W81" s="18">
        <f t="shared" si="9"/>
        <v>0.11442113074754234</v>
      </c>
    </row>
    <row r="82" spans="1:23" x14ac:dyDescent="0.25">
      <c r="A82" s="12" t="s">
        <v>70</v>
      </c>
      <c r="B82" s="44">
        <v>0.90595471913378667</v>
      </c>
      <c r="C82" s="45">
        <v>0.37867697972536279</v>
      </c>
      <c r="D82" s="45">
        <v>0.95629213512837685</v>
      </c>
      <c r="E82" s="45">
        <v>0.73320541942108675</v>
      </c>
      <c r="F82" s="45">
        <v>0.68330127673789365</v>
      </c>
      <c r="G82" s="45">
        <v>0.4606211799434628</v>
      </c>
      <c r="H82" s="45">
        <v>0.88330236652772076</v>
      </c>
      <c r="I82" s="45">
        <v>0.27669404777198459</v>
      </c>
      <c r="J82" s="45">
        <v>0.9198804104003494</v>
      </c>
      <c r="K82" s="46">
        <v>0.36056999658775701</v>
      </c>
      <c r="M82" s="18" t="str">
        <f t="shared" si="5"/>
        <v>PAUSE</v>
      </c>
      <c r="N82" s="17" t="b">
        <f t="shared" si="6"/>
        <v>1</v>
      </c>
      <c r="U82" s="18" t="str">
        <f t="shared" si="7"/>
        <v>PAUSE</v>
      </c>
      <c r="V82" s="18">
        <f t="shared" si="8"/>
        <v>0.27669404777198459</v>
      </c>
      <c r="W82" s="18">
        <f t="shared" si="9"/>
        <v>8.3875948815772428E-2</v>
      </c>
    </row>
    <row r="83" spans="1:23" x14ac:dyDescent="0.25">
      <c r="A83" s="12" t="s">
        <v>70</v>
      </c>
      <c r="B83" s="44">
        <v>0.94162160834104947</v>
      </c>
      <c r="C83" s="45">
        <v>0.47536810510075411</v>
      </c>
      <c r="D83" s="45">
        <v>1.0207891595580663</v>
      </c>
      <c r="E83" s="45">
        <v>0.77528606715636106</v>
      </c>
      <c r="F83" s="45">
        <v>0.79431031524048201</v>
      </c>
      <c r="G83" s="45">
        <v>0.54332544730452093</v>
      </c>
      <c r="H83" s="45">
        <v>0.98812666403613225</v>
      </c>
      <c r="I83" s="45">
        <v>0.37781464172122353</v>
      </c>
      <c r="J83" s="45">
        <v>0.99826298129395319</v>
      </c>
      <c r="K83" s="46">
        <v>0.37550030537985424</v>
      </c>
      <c r="M83" s="18" t="str">
        <f t="shared" si="5"/>
        <v>MODIFY</v>
      </c>
      <c r="N83" s="17" t="b">
        <f t="shared" si="6"/>
        <v>0</v>
      </c>
      <c r="U83" s="18" t="str">
        <f t="shared" si="7"/>
        <v>MODIFY</v>
      </c>
      <c r="V83" s="18">
        <f t="shared" si="8"/>
        <v>0.37550030537985424</v>
      </c>
      <c r="W83" s="18">
        <f t="shared" si="9"/>
        <v>2.3143363413692941E-3</v>
      </c>
    </row>
    <row r="84" spans="1:23" ht="15.75" thickBot="1" x14ac:dyDescent="0.3">
      <c r="A84" s="12" t="s">
        <v>70</v>
      </c>
      <c r="B84" s="44">
        <v>0.98753354386528536</v>
      </c>
      <c r="C84" s="45">
        <v>0.51352423898846256</v>
      </c>
      <c r="D84" s="45">
        <v>0.77783570567311855</v>
      </c>
      <c r="E84" s="45">
        <v>0.63542814584382623</v>
      </c>
      <c r="F84" s="45">
        <v>0.62398744611941437</v>
      </c>
      <c r="G84" s="45">
        <v>0.47263351285087907</v>
      </c>
      <c r="H84" s="45">
        <v>0.63801539487056846</v>
      </c>
      <c r="I84" s="45">
        <v>0.2583727164618459</v>
      </c>
      <c r="J84" s="45">
        <v>0.69500389352407355</v>
      </c>
      <c r="K84" s="46">
        <v>0.44665975262486374</v>
      </c>
      <c r="M84" s="18" t="str">
        <f t="shared" si="5"/>
        <v>PAUSE</v>
      </c>
      <c r="N84" s="17" t="b">
        <f t="shared" si="6"/>
        <v>1</v>
      </c>
      <c r="U84" s="18" t="str">
        <f t="shared" si="7"/>
        <v>PAUSE</v>
      </c>
      <c r="V84" s="18">
        <f t="shared" si="8"/>
        <v>0.2583727164618459</v>
      </c>
      <c r="W84" s="18">
        <f t="shared" si="9"/>
        <v>0.18828703616301784</v>
      </c>
    </row>
    <row r="85" spans="1:23" ht="15.75" thickBot="1" x14ac:dyDescent="0.3">
      <c r="A85" s="13" t="s">
        <v>70</v>
      </c>
      <c r="B85" s="47">
        <v>0.9650391624977932</v>
      </c>
      <c r="C85" s="48">
        <v>0.44520557521361775</v>
      </c>
      <c r="D85" s="48">
        <v>0.95647664173422642</v>
      </c>
      <c r="E85" s="48">
        <v>0.74625506029832289</v>
      </c>
      <c r="F85" s="48">
        <v>0.76686100060902729</v>
      </c>
      <c r="G85" s="48">
        <v>0.57622980176351224</v>
      </c>
      <c r="H85" s="48">
        <v>0.86897578522895824</v>
      </c>
      <c r="I85" s="48">
        <v>0.34324500573289013</v>
      </c>
      <c r="J85" s="48">
        <v>0.8922401316031684</v>
      </c>
      <c r="K85" s="49">
        <v>0.40436586364879279</v>
      </c>
      <c r="M85" s="19" t="str">
        <f t="shared" si="5"/>
        <v>PAUSE</v>
      </c>
      <c r="N85" s="21" t="b">
        <f t="shared" si="6"/>
        <v>1</v>
      </c>
      <c r="O85" s="30">
        <f>COUNTIF($N76:$N85,TRUE)/(10 - COUNTIF($N76:$N85,"#N/A"))</f>
        <v>0.8</v>
      </c>
      <c r="U85" s="19" t="str">
        <f t="shared" si="7"/>
        <v>PAUSE</v>
      </c>
      <c r="V85" s="19">
        <f t="shared" si="8"/>
        <v>0.34324500573289013</v>
      </c>
      <c r="W85" s="19">
        <f t="shared" si="9"/>
        <v>6.112085791590266E-2</v>
      </c>
    </row>
    <row r="86" spans="1:23" x14ac:dyDescent="0.25">
      <c r="A86" s="11" t="s">
        <v>71</v>
      </c>
      <c r="B86" s="41">
        <v>0.87627412946990424</v>
      </c>
      <c r="C86" s="42">
        <v>0.8012476861292297</v>
      </c>
      <c r="D86" s="42">
        <v>0.61062387909707805</v>
      </c>
      <c r="E86" s="42">
        <v>0.61060446192295825</v>
      </c>
      <c r="F86" s="42">
        <v>0.51774224140462333</v>
      </c>
      <c r="G86" s="42">
        <v>0.68685156878687204</v>
      </c>
      <c r="H86" s="42">
        <v>0.42578481518405414</v>
      </c>
      <c r="I86" s="42">
        <v>0.76001589322947871</v>
      </c>
      <c r="J86" s="42">
        <v>0.54147241134282842</v>
      </c>
      <c r="K86" s="43">
        <v>0.70547642852203774</v>
      </c>
      <c r="M86" s="16" t="str">
        <f t="shared" si="5"/>
        <v>CANCEL</v>
      </c>
      <c r="N86" s="20" t="b">
        <f t="shared" si="6"/>
        <v>0</v>
      </c>
      <c r="U86" s="16" t="str">
        <f t="shared" si="7"/>
        <v>CANCEL</v>
      </c>
      <c r="V86" s="16">
        <f t="shared" si="8"/>
        <v>0.42578481518405414</v>
      </c>
      <c r="W86" s="16">
        <f t="shared" si="9"/>
        <v>9.1957426220569183E-2</v>
      </c>
    </row>
    <row r="87" spans="1:23" x14ac:dyDescent="0.25">
      <c r="A87" s="12" t="s">
        <v>71</v>
      </c>
      <c r="B87" s="44">
        <v>0.96677067860817234</v>
      </c>
      <c r="C87" s="45">
        <v>0.91558723351522064</v>
      </c>
      <c r="D87" s="45">
        <v>0.53373722504305143</v>
      </c>
      <c r="E87" s="45">
        <v>0.67104383858191896</v>
      </c>
      <c r="F87" s="45">
        <v>0.83552773453186524</v>
      </c>
      <c r="G87" s="45">
        <v>0.89516507413574975</v>
      </c>
      <c r="H87" s="45">
        <v>0.41310834098812738</v>
      </c>
      <c r="I87" s="45">
        <v>0.80344616255896872</v>
      </c>
      <c r="J87" s="45">
        <v>0.39869499769492645</v>
      </c>
      <c r="K87" s="46">
        <v>0.8581490141221193</v>
      </c>
      <c r="M87" s="18" t="str">
        <f t="shared" si="5"/>
        <v>BEGIN</v>
      </c>
      <c r="N87" s="17" t="b">
        <f t="shared" si="6"/>
        <v>1</v>
      </c>
      <c r="U87" s="18" t="str">
        <f t="shared" si="7"/>
        <v>BEGIN</v>
      </c>
      <c r="V87" s="18">
        <f t="shared" si="8"/>
        <v>0.39869499769492645</v>
      </c>
      <c r="W87" s="18">
        <f t="shared" si="9"/>
        <v>1.4413343293200931E-2</v>
      </c>
    </row>
    <row r="88" spans="1:23" x14ac:dyDescent="0.25">
      <c r="A88" s="12" t="s">
        <v>71</v>
      </c>
      <c r="B88" s="44">
        <v>0.97636310818412508</v>
      </c>
      <c r="C88" s="45">
        <v>0.8833231702371882</v>
      </c>
      <c r="D88" s="45">
        <v>0.65798463440742405</v>
      </c>
      <c r="E88" s="45">
        <v>0.73009411006560554</v>
      </c>
      <c r="F88" s="45">
        <v>0.89643892882392195</v>
      </c>
      <c r="G88" s="45">
        <v>0.93309001625365617</v>
      </c>
      <c r="H88" s="45">
        <v>0.54338847691079517</v>
      </c>
      <c r="I88" s="45">
        <v>0.84118730845630407</v>
      </c>
      <c r="J88" s="45">
        <v>0.49293495917310037</v>
      </c>
      <c r="K88" s="46">
        <v>0.8667410174236353</v>
      </c>
      <c r="M88" s="18" t="str">
        <f t="shared" si="5"/>
        <v>BEGIN</v>
      </c>
      <c r="N88" s="17" t="b">
        <f t="shared" si="6"/>
        <v>1</v>
      </c>
      <c r="U88" s="18" t="str">
        <f t="shared" si="7"/>
        <v>BEGIN</v>
      </c>
      <c r="V88" s="18">
        <f t="shared" si="8"/>
        <v>0.49293495917310037</v>
      </c>
      <c r="W88" s="18">
        <f t="shared" si="9"/>
        <v>5.0453517737694797E-2</v>
      </c>
    </row>
    <row r="89" spans="1:23" x14ac:dyDescent="0.25">
      <c r="A89" s="12" t="s">
        <v>71</v>
      </c>
      <c r="B89" s="44">
        <v>0.98938902141308804</v>
      </c>
      <c r="C89" s="45">
        <v>0.89286077462041424</v>
      </c>
      <c r="D89" s="45">
        <v>0.59391033505849644</v>
      </c>
      <c r="E89" s="45">
        <v>0.70177728543298479</v>
      </c>
      <c r="F89" s="45">
        <v>0.84701547173014657</v>
      </c>
      <c r="G89" s="45">
        <v>0.91561381942512232</v>
      </c>
      <c r="H89" s="45">
        <v>0.43720982889569815</v>
      </c>
      <c r="I89" s="45">
        <v>0.82007342181788379</v>
      </c>
      <c r="J89" s="45">
        <v>0.41223626684751485</v>
      </c>
      <c r="K89" s="46">
        <v>0.86058341173072661</v>
      </c>
      <c r="M89" s="18" t="str">
        <f t="shared" si="5"/>
        <v>BEGIN</v>
      </c>
      <c r="N89" s="17" t="b">
        <f t="shared" si="6"/>
        <v>1</v>
      </c>
      <c r="U89" s="18" t="str">
        <f t="shared" si="7"/>
        <v>BEGIN</v>
      </c>
      <c r="V89" s="18">
        <f t="shared" si="8"/>
        <v>0.41223626684751485</v>
      </c>
      <c r="W89" s="18">
        <f t="shared" si="9"/>
        <v>2.4973562048183295E-2</v>
      </c>
    </row>
    <row r="90" spans="1:23" x14ac:dyDescent="0.25">
      <c r="A90" s="12" t="s">
        <v>71</v>
      </c>
      <c r="B90" s="44">
        <v>1.0615833328409627</v>
      </c>
      <c r="C90" s="45">
        <v>0.91588001715340428</v>
      </c>
      <c r="D90" s="45">
        <v>0.71976887751373153</v>
      </c>
      <c r="E90" s="45">
        <v>0.82294148836487702</v>
      </c>
      <c r="F90" s="45">
        <v>0.82839906255696494</v>
      </c>
      <c r="G90" s="45">
        <v>0.93976395215715658</v>
      </c>
      <c r="H90" s="45">
        <v>0.5107009806217323</v>
      </c>
      <c r="I90" s="45">
        <v>0.83728464030319694</v>
      </c>
      <c r="J90" s="45">
        <v>0.55044640249587695</v>
      </c>
      <c r="K90" s="46">
        <v>0.91738768421066352</v>
      </c>
      <c r="M90" s="18" t="str">
        <f t="shared" si="5"/>
        <v>CANCEL</v>
      </c>
      <c r="N90" s="17" t="b">
        <f t="shared" si="6"/>
        <v>0</v>
      </c>
      <c r="U90" s="18" t="str">
        <f t="shared" si="7"/>
        <v>CANCEL</v>
      </c>
      <c r="V90" s="18">
        <f t="shared" si="8"/>
        <v>0.5107009806217323</v>
      </c>
      <c r="W90" s="18">
        <f t="shared" si="9"/>
        <v>3.9745421874144649E-2</v>
      </c>
    </row>
    <row r="91" spans="1:23" x14ac:dyDescent="0.25">
      <c r="A91" s="12" t="s">
        <v>71</v>
      </c>
      <c r="B91" s="44">
        <v>1.0070462634495907</v>
      </c>
      <c r="C91" s="45">
        <v>0.93997974294108821</v>
      </c>
      <c r="D91" s="45">
        <v>0.73348554629723994</v>
      </c>
      <c r="E91" s="45">
        <v>0.84945763421095577</v>
      </c>
      <c r="F91" s="45">
        <v>0.96147807091681325</v>
      </c>
      <c r="G91" s="45">
        <v>1.034126258015212</v>
      </c>
      <c r="H91" s="45">
        <v>0.59664469922029151</v>
      </c>
      <c r="I91" s="45">
        <v>0.92440198971135301</v>
      </c>
      <c r="J91" s="45">
        <v>0.56138311781681871</v>
      </c>
      <c r="K91" s="46">
        <v>0.96805480449999493</v>
      </c>
      <c r="M91" s="18" t="str">
        <f t="shared" si="5"/>
        <v>BEGIN</v>
      </c>
      <c r="N91" s="17" t="b">
        <f t="shared" si="6"/>
        <v>1</v>
      </c>
      <c r="U91" s="18" t="str">
        <f t="shared" si="7"/>
        <v>BEGIN</v>
      </c>
      <c r="V91" s="18">
        <f t="shared" si="8"/>
        <v>0.56138311781681871</v>
      </c>
      <c r="W91" s="18">
        <f t="shared" si="9"/>
        <v>3.5261581403472797E-2</v>
      </c>
    </row>
    <row r="92" spans="1:23" x14ac:dyDescent="0.25">
      <c r="A92" s="12" t="s">
        <v>71</v>
      </c>
      <c r="B92" s="44">
        <v>1.0214415077659571</v>
      </c>
      <c r="C92" s="45">
        <v>0.86794714435638998</v>
      </c>
      <c r="D92" s="45">
        <v>0.6758015372953029</v>
      </c>
      <c r="E92" s="45">
        <v>0.76749176081522985</v>
      </c>
      <c r="F92" s="45">
        <v>0.96492231818468566</v>
      </c>
      <c r="G92" s="45">
        <v>0.98412305640398889</v>
      </c>
      <c r="H92" s="45">
        <v>0.56949082356095859</v>
      </c>
      <c r="I92" s="45">
        <v>0.87356589200049051</v>
      </c>
      <c r="J92" s="45">
        <v>0.49637553428703596</v>
      </c>
      <c r="K92" s="46">
        <v>0.91351158969582091</v>
      </c>
      <c r="M92" s="18" t="str">
        <f t="shared" si="5"/>
        <v>BEGIN</v>
      </c>
      <c r="N92" s="17" t="b">
        <f t="shared" si="6"/>
        <v>1</v>
      </c>
      <c r="U92" s="18" t="str">
        <f t="shared" si="7"/>
        <v>BEGIN</v>
      </c>
      <c r="V92" s="18">
        <f t="shared" si="8"/>
        <v>0.49637553428703596</v>
      </c>
      <c r="W92" s="18">
        <f t="shared" si="9"/>
        <v>7.3115289273922635E-2</v>
      </c>
    </row>
    <row r="93" spans="1:23" x14ac:dyDescent="0.25">
      <c r="A93" s="12" t="s">
        <v>71</v>
      </c>
      <c r="B93" s="44">
        <v>1.0186897855841621</v>
      </c>
      <c r="C93" s="45">
        <v>0.90576744221602101</v>
      </c>
      <c r="D93" s="45">
        <v>0.62014497398782253</v>
      </c>
      <c r="E93" s="45">
        <v>0.75898733993352085</v>
      </c>
      <c r="F93" s="45">
        <v>0.89642127602210797</v>
      </c>
      <c r="G93" s="45">
        <v>0.97637045659819044</v>
      </c>
      <c r="H93" s="45">
        <v>0.48456451442477899</v>
      </c>
      <c r="I93" s="45">
        <v>0.84815497641341542</v>
      </c>
      <c r="J93" s="45">
        <v>0.43725215366101128</v>
      </c>
      <c r="K93" s="46">
        <v>0.93483725115114857</v>
      </c>
      <c r="M93" s="18" t="str">
        <f t="shared" si="5"/>
        <v>BEGIN</v>
      </c>
      <c r="N93" s="17" t="b">
        <f t="shared" si="6"/>
        <v>1</v>
      </c>
      <c r="U93" s="18" t="str">
        <f t="shared" si="7"/>
        <v>BEGIN</v>
      </c>
      <c r="V93" s="18">
        <f t="shared" si="8"/>
        <v>0.43725215366101128</v>
      </c>
      <c r="W93" s="18">
        <f t="shared" si="9"/>
        <v>4.7312360763767713E-2</v>
      </c>
    </row>
    <row r="94" spans="1:23" ht="15.75" thickBot="1" x14ac:dyDescent="0.3">
      <c r="A94" s="12" t="s">
        <v>71</v>
      </c>
      <c r="B94" s="44">
        <v>1.0591060774344963</v>
      </c>
      <c r="C94" s="45">
        <v>0.89992887652060816</v>
      </c>
      <c r="D94" s="45">
        <v>0.6255791985645931</v>
      </c>
      <c r="E94" s="45">
        <v>0.76407989543600663</v>
      </c>
      <c r="F94" s="45">
        <v>0.86165439283447665</v>
      </c>
      <c r="G94" s="45">
        <v>0.92829430884660202</v>
      </c>
      <c r="H94" s="45">
        <v>0.41476399402137049</v>
      </c>
      <c r="I94" s="45">
        <v>0.82151583714317189</v>
      </c>
      <c r="J94" s="45">
        <v>0.44207699066283379</v>
      </c>
      <c r="K94" s="46">
        <v>0.90012925725838167</v>
      </c>
      <c r="M94" s="18" t="str">
        <f t="shared" si="5"/>
        <v>CANCEL</v>
      </c>
      <c r="N94" s="17" t="b">
        <f t="shared" si="6"/>
        <v>0</v>
      </c>
      <c r="U94" s="18" t="str">
        <f t="shared" si="7"/>
        <v>CANCEL</v>
      </c>
      <c r="V94" s="18">
        <f t="shared" si="8"/>
        <v>0.41476399402137049</v>
      </c>
      <c r="W94" s="18">
        <f t="shared" si="9"/>
        <v>2.7312996641463305E-2</v>
      </c>
    </row>
    <row r="95" spans="1:23" ht="15.75" thickBot="1" x14ac:dyDescent="0.3">
      <c r="A95" s="13" t="s">
        <v>71</v>
      </c>
      <c r="B95" s="47">
        <v>1.1912247195548007</v>
      </c>
      <c r="C95" s="48">
        <v>1.2853219608184254</v>
      </c>
      <c r="D95" s="48">
        <v>0.79896398338052277</v>
      </c>
      <c r="E95" s="48">
        <v>1.0596196841829273</v>
      </c>
      <c r="F95" s="48">
        <v>1.1251770073843717</v>
      </c>
      <c r="G95" s="48">
        <v>1.2511778485888068</v>
      </c>
      <c r="H95" s="48">
        <v>0.65821405304683711</v>
      </c>
      <c r="I95" s="48">
        <v>1.1576517421401189</v>
      </c>
      <c r="J95" s="48">
        <v>0.72843548513557455</v>
      </c>
      <c r="K95" s="49">
        <v>1.2437126120657442</v>
      </c>
      <c r="M95" s="19" t="str">
        <f t="shared" si="5"/>
        <v>CANCEL</v>
      </c>
      <c r="N95" s="21" t="b">
        <f t="shared" si="6"/>
        <v>0</v>
      </c>
      <c r="O95" s="30">
        <f>COUNTIF($N86:$N95,TRUE)/(10 - COUNTIF($N86:$N95,"#N/A"))</f>
        <v>0.6</v>
      </c>
      <c r="U95" s="19" t="str">
        <f t="shared" si="7"/>
        <v>CANCEL</v>
      </c>
      <c r="V95" s="19">
        <f t="shared" si="8"/>
        <v>0.65821405304683711</v>
      </c>
      <c r="W95" s="19">
        <f t="shared" si="9"/>
        <v>7.0221432088737434E-2</v>
      </c>
    </row>
    <row r="96" spans="1:23" x14ac:dyDescent="0.25">
      <c r="A96" s="11" t="s">
        <v>72</v>
      </c>
      <c r="B96" s="41">
        <v>0.8964480934989284</v>
      </c>
      <c r="C96" s="42">
        <v>0.51579565352708701</v>
      </c>
      <c r="D96" s="42">
        <v>0.88977772712356296</v>
      </c>
      <c r="E96" s="42">
        <v>0.67054552492374486</v>
      </c>
      <c r="F96" s="42">
        <v>0.47055204679606716</v>
      </c>
      <c r="G96" s="42">
        <v>0.2341568125369001</v>
      </c>
      <c r="H96" s="42">
        <v>0.79202891653990559</v>
      </c>
      <c r="I96" s="42">
        <v>0.37185105945480784</v>
      </c>
      <c r="J96" s="42">
        <v>0.88718457875715762</v>
      </c>
      <c r="K96" s="43">
        <v>0.27826209928033935</v>
      </c>
      <c r="M96" s="16" t="str">
        <f t="shared" si="5"/>
        <v>STOP</v>
      </c>
      <c r="N96" s="20" t="b">
        <f t="shared" si="6"/>
        <v>0</v>
      </c>
      <c r="U96" s="16" t="str">
        <f t="shared" si="7"/>
        <v>STOP</v>
      </c>
      <c r="V96" s="16">
        <f t="shared" si="8"/>
        <v>0.2341568125369001</v>
      </c>
      <c r="W96" s="16">
        <f t="shared" si="9"/>
        <v>4.4105286743439248E-2</v>
      </c>
    </row>
    <row r="97" spans="1:23" x14ac:dyDescent="0.25">
      <c r="A97" s="12" t="s">
        <v>72</v>
      </c>
      <c r="B97" s="44">
        <v>0.71748869508155511</v>
      </c>
      <c r="C97" s="45">
        <v>0.39385430682749029</v>
      </c>
      <c r="D97" s="45">
        <v>0.96437312151674781</v>
      </c>
      <c r="E97" s="45">
        <v>0.73860574540492241</v>
      </c>
      <c r="F97" s="45">
        <v>0.52977449751791061</v>
      </c>
      <c r="G97" s="45">
        <v>0.37382605574486094</v>
      </c>
      <c r="H97" s="45">
        <v>0.90513849808277502</v>
      </c>
      <c r="I97" s="45">
        <v>0.46332284144821073</v>
      </c>
      <c r="J97" s="45">
        <v>0.9831979211072539</v>
      </c>
      <c r="K97" s="46">
        <v>0.34694741811279906</v>
      </c>
      <c r="M97" s="18" t="str">
        <f t="shared" si="5"/>
        <v>MODIFY</v>
      </c>
      <c r="N97" s="17" t="b">
        <f t="shared" si="6"/>
        <v>1</v>
      </c>
      <c r="U97" s="18" t="str">
        <f t="shared" si="7"/>
        <v>MODIFY</v>
      </c>
      <c r="V97" s="18">
        <f t="shared" si="8"/>
        <v>0.34694741811279906</v>
      </c>
      <c r="W97" s="18">
        <f t="shared" si="9"/>
        <v>2.6878637632061886E-2</v>
      </c>
    </row>
    <row r="98" spans="1:23" x14ac:dyDescent="0.25">
      <c r="A98" s="12" t="s">
        <v>72</v>
      </c>
      <c r="B98" s="44">
        <v>0.72585743493921961</v>
      </c>
      <c r="C98" s="45">
        <v>0.33978202628767612</v>
      </c>
      <c r="D98" s="45">
        <v>0.80471477643523337</v>
      </c>
      <c r="E98" s="45">
        <v>0.58309632443559334</v>
      </c>
      <c r="F98" s="45">
        <v>0.42752539490391067</v>
      </c>
      <c r="G98" s="45">
        <v>0.33407326949412358</v>
      </c>
      <c r="H98" s="45">
        <v>0.73097839122501684</v>
      </c>
      <c r="I98" s="45">
        <v>0.37241918943815805</v>
      </c>
      <c r="J98" s="45">
        <v>0.80558669736085486</v>
      </c>
      <c r="K98" s="46">
        <v>0.32367427946862848</v>
      </c>
      <c r="M98" s="18" t="str">
        <f t="shared" si="5"/>
        <v>MODIFY</v>
      </c>
      <c r="N98" s="17" t="b">
        <f t="shared" si="6"/>
        <v>1</v>
      </c>
      <c r="U98" s="18" t="str">
        <f t="shared" si="7"/>
        <v>MODIFY</v>
      </c>
      <c r="V98" s="18">
        <f t="shared" si="8"/>
        <v>0.32367427946862848</v>
      </c>
      <c r="W98" s="18">
        <f t="shared" si="9"/>
        <v>1.0398990025495103E-2</v>
      </c>
    </row>
    <row r="99" spans="1:23" x14ac:dyDescent="0.25">
      <c r="A99" s="12" t="s">
        <v>72</v>
      </c>
      <c r="B99" s="44">
        <v>0.81978970581549304</v>
      </c>
      <c r="C99" s="45">
        <v>0.31437667390759799</v>
      </c>
      <c r="D99" s="45">
        <v>0.90387287015804674</v>
      </c>
      <c r="E99" s="45">
        <v>0.64592558116404453</v>
      </c>
      <c r="F99" s="45">
        <v>0.53092715576469962</v>
      </c>
      <c r="G99" s="45">
        <v>0.34120227752213084</v>
      </c>
      <c r="H99" s="45">
        <v>0.82811009982428219</v>
      </c>
      <c r="I99" s="45">
        <v>0.38192232342018778</v>
      </c>
      <c r="J99" s="45">
        <v>0.87958994891357656</v>
      </c>
      <c r="K99" s="46">
        <v>0.24202405325965212</v>
      </c>
      <c r="M99" s="18" t="str">
        <f t="shared" si="5"/>
        <v>MODIFY</v>
      </c>
      <c r="N99" s="17" t="b">
        <f t="shared" si="6"/>
        <v>1</v>
      </c>
      <c r="U99" s="18" t="str">
        <f t="shared" si="7"/>
        <v>MODIFY</v>
      </c>
      <c r="V99" s="18">
        <f t="shared" si="8"/>
        <v>0.24202405325965212</v>
      </c>
      <c r="W99" s="18">
        <f t="shared" si="9"/>
        <v>7.235262064794587E-2</v>
      </c>
    </row>
    <row r="100" spans="1:23" x14ac:dyDescent="0.25">
      <c r="A100" s="12" t="s">
        <v>72</v>
      </c>
      <c r="B100" s="44">
        <v>0.91380475457494248</v>
      </c>
      <c r="C100" s="45">
        <v>0.25731037263089551</v>
      </c>
      <c r="D100" s="45">
        <v>1.0049123657055128</v>
      </c>
      <c r="E100" s="45">
        <v>0.73516688677357478</v>
      </c>
      <c r="F100" s="45">
        <v>0.66986760989915473</v>
      </c>
      <c r="G100" s="45">
        <v>0.4815278295714524</v>
      </c>
      <c r="H100" s="45">
        <v>0.9293065498745503</v>
      </c>
      <c r="I100" s="45">
        <v>0.4411895344191023</v>
      </c>
      <c r="J100" s="45">
        <v>0.95238205052744773</v>
      </c>
      <c r="K100" s="46">
        <v>0.34057257925157591</v>
      </c>
      <c r="M100" s="18" t="str">
        <f t="shared" si="5"/>
        <v>CLOSE</v>
      </c>
      <c r="N100" s="17" t="b">
        <f t="shared" si="6"/>
        <v>0</v>
      </c>
      <c r="U100" s="18" t="str">
        <f t="shared" si="7"/>
        <v>CLOSE</v>
      </c>
      <c r="V100" s="18">
        <f t="shared" si="8"/>
        <v>0.25731037263089551</v>
      </c>
      <c r="W100" s="18">
        <f t="shared" si="9"/>
        <v>8.3262206620680401E-2</v>
      </c>
    </row>
    <row r="101" spans="1:23" x14ac:dyDescent="0.25">
      <c r="A101" s="12" t="s">
        <v>72</v>
      </c>
      <c r="B101" s="44">
        <v>0.75783129914713576</v>
      </c>
      <c r="C101" s="45">
        <v>0.27883285648114509</v>
      </c>
      <c r="D101" s="45">
        <v>0.92691628885160493</v>
      </c>
      <c r="E101" s="45">
        <v>0.68531734394465982</v>
      </c>
      <c r="F101" s="45">
        <v>0.56506124140783809</v>
      </c>
      <c r="G101" s="45">
        <v>0.3711313349872401</v>
      </c>
      <c r="H101" s="45">
        <v>0.87604916340995054</v>
      </c>
      <c r="I101" s="45">
        <v>0.42646431068851814</v>
      </c>
      <c r="J101" s="45">
        <v>0.92889835143487043</v>
      </c>
      <c r="K101" s="46">
        <v>0.3149733620203401</v>
      </c>
      <c r="M101" s="18" t="str">
        <f t="shared" si="5"/>
        <v>CLOSE</v>
      </c>
      <c r="N101" s="17" t="b">
        <f t="shared" si="6"/>
        <v>0</v>
      </c>
      <c r="U101" s="18" t="str">
        <f t="shared" si="7"/>
        <v>CLOSE</v>
      </c>
      <c r="V101" s="18">
        <f t="shared" si="8"/>
        <v>0.27883285648114509</v>
      </c>
      <c r="W101" s="18">
        <f t="shared" si="9"/>
        <v>3.6140505539195011E-2</v>
      </c>
    </row>
    <row r="102" spans="1:23" x14ac:dyDescent="0.25">
      <c r="A102" s="12" t="s">
        <v>72</v>
      </c>
      <c r="B102" s="44">
        <v>0.79835615128781157</v>
      </c>
      <c r="C102" s="45">
        <v>0.2900789192087454</v>
      </c>
      <c r="D102" s="45">
        <v>1.0225412050901304</v>
      </c>
      <c r="E102" s="45">
        <v>0.74058421585531531</v>
      </c>
      <c r="F102" s="45">
        <v>0.64194538695528958</v>
      </c>
      <c r="G102" s="45">
        <v>0.48146741608177346</v>
      </c>
      <c r="H102" s="45">
        <v>0.99176091473683226</v>
      </c>
      <c r="I102" s="45">
        <v>0.49810900448720191</v>
      </c>
      <c r="J102" s="45">
        <v>1.0262386086634092</v>
      </c>
      <c r="K102" s="46">
        <v>0.38483854193502082</v>
      </c>
      <c r="M102" s="18" t="str">
        <f t="shared" si="5"/>
        <v>CLOSE</v>
      </c>
      <c r="N102" s="17" t="b">
        <f t="shared" si="6"/>
        <v>0</v>
      </c>
      <c r="U102" s="18" t="str">
        <f t="shared" si="7"/>
        <v>CLOSE</v>
      </c>
      <c r="V102" s="18">
        <f t="shared" si="8"/>
        <v>0.2900789192087454</v>
      </c>
      <c r="W102" s="18">
        <f t="shared" si="9"/>
        <v>9.4759622726275416E-2</v>
      </c>
    </row>
    <row r="103" spans="1:23" x14ac:dyDescent="0.25">
      <c r="A103" s="12" t="s">
        <v>72</v>
      </c>
      <c r="B103" s="44">
        <v>0.83911111629880197</v>
      </c>
      <c r="C103" s="45">
        <v>0.30769843409852971</v>
      </c>
      <c r="D103" s="45">
        <v>1.0118612782952126</v>
      </c>
      <c r="E103" s="45">
        <v>0.74608986574204972</v>
      </c>
      <c r="F103" s="45">
        <v>0.72120750971521153</v>
      </c>
      <c r="G103" s="45">
        <v>0.50081456429418403</v>
      </c>
      <c r="H103" s="45">
        <v>0.98887408146211853</v>
      </c>
      <c r="I103" s="45">
        <v>0.49065495397252012</v>
      </c>
      <c r="J103" s="45">
        <v>1.0014298851223205</v>
      </c>
      <c r="K103" s="46">
        <v>0.39747988299184722</v>
      </c>
      <c r="M103" s="18" t="str">
        <f t="shared" si="5"/>
        <v>CLOSE</v>
      </c>
      <c r="N103" s="17" t="b">
        <f t="shared" si="6"/>
        <v>0</v>
      </c>
      <c r="U103" s="18" t="str">
        <f t="shared" si="7"/>
        <v>CLOSE</v>
      </c>
      <c r="V103" s="18">
        <f t="shared" si="8"/>
        <v>0.30769843409852971</v>
      </c>
      <c r="W103" s="18">
        <f t="shared" si="9"/>
        <v>8.9781448893317517E-2</v>
      </c>
    </row>
    <row r="104" spans="1:23" ht="15.75" thickBot="1" x14ac:dyDescent="0.3">
      <c r="A104" s="12" t="s">
        <v>72</v>
      </c>
      <c r="B104" s="44">
        <v>0.68130511513954473</v>
      </c>
      <c r="C104" s="45">
        <v>0.38163874895259098</v>
      </c>
      <c r="D104" s="45">
        <v>0.87928865526228839</v>
      </c>
      <c r="E104" s="45">
        <v>0.642956239848126</v>
      </c>
      <c r="F104" s="45">
        <v>0.52802006160350456</v>
      </c>
      <c r="G104" s="45">
        <v>0.34854849861576975</v>
      </c>
      <c r="H104" s="45">
        <v>0.8484749617703512</v>
      </c>
      <c r="I104" s="45">
        <v>0.44384490553713118</v>
      </c>
      <c r="J104" s="45">
        <v>0.90635546680216095</v>
      </c>
      <c r="K104" s="46">
        <v>0.31336204722597749</v>
      </c>
      <c r="M104" s="18" t="str">
        <f t="shared" si="5"/>
        <v>MODIFY</v>
      </c>
      <c r="N104" s="17" t="b">
        <f t="shared" si="6"/>
        <v>1</v>
      </c>
      <c r="U104" s="18" t="str">
        <f t="shared" si="7"/>
        <v>MODIFY</v>
      </c>
      <c r="V104" s="18">
        <f t="shared" si="8"/>
        <v>0.31336204722597749</v>
      </c>
      <c r="W104" s="18">
        <f t="shared" si="9"/>
        <v>3.5186451389792262E-2</v>
      </c>
    </row>
    <row r="105" spans="1:23" ht="15.75" thickBot="1" x14ac:dyDescent="0.3">
      <c r="A105" s="13" t="s">
        <v>72</v>
      </c>
      <c r="B105" s="47">
        <v>0.5456253632774154</v>
      </c>
      <c r="C105" s="48">
        <v>0.45311407134363624</v>
      </c>
      <c r="D105" s="48">
        <v>0.92285019706931071</v>
      </c>
      <c r="E105" s="48">
        <v>0.65378267750456731</v>
      </c>
      <c r="F105" s="48">
        <v>0.53280630830373954</v>
      </c>
      <c r="G105" s="48">
        <v>0.48029504958114527</v>
      </c>
      <c r="H105" s="48">
        <v>0.92275431792613749</v>
      </c>
      <c r="I105" s="48">
        <v>0.57254859113466638</v>
      </c>
      <c r="J105" s="48">
        <v>0.9771669806501484</v>
      </c>
      <c r="K105" s="49">
        <v>0.36909952032465299</v>
      </c>
      <c r="M105" s="19" t="str">
        <f t="shared" si="5"/>
        <v>MODIFY</v>
      </c>
      <c r="N105" s="21" t="b">
        <f t="shared" si="6"/>
        <v>1</v>
      </c>
      <c r="O105" s="30">
        <f>COUNTIF($N96:$N105,TRUE)/(10 - COUNTIF($N96:$N105,"#N/A"))</f>
        <v>0.5</v>
      </c>
      <c r="U105" s="19" t="str">
        <f t="shared" si="7"/>
        <v>MODIFY</v>
      </c>
      <c r="V105" s="19">
        <f t="shared" si="8"/>
        <v>0.36909952032465299</v>
      </c>
      <c r="W105" s="19">
        <f t="shared" si="9"/>
        <v>8.4014551018983252E-2</v>
      </c>
    </row>
  </sheetData>
  <mergeCells count="2">
    <mergeCell ref="B4:K4"/>
    <mergeCell ref="R17:S17"/>
  </mergeCells>
  <conditionalFormatting sqref="B6:K6">
    <cfRule type="top10" dxfId="2719" priority="902" bottom="1" rank="1"/>
    <cfRule type="top10" dxfId="2718" priority="903" bottom="1" rank="2"/>
    <cfRule type="top10" dxfId="2717" priority="904" bottom="1" rank="3"/>
    <cfRule type="top10" dxfId="2716" priority="905" bottom="1" rank="4"/>
  </conditionalFormatting>
  <conditionalFormatting sqref="M6 A6">
    <cfRule type="duplicateValues" dxfId="2715" priority="901"/>
  </conditionalFormatting>
  <conditionalFormatting sqref="N6">
    <cfRule type="duplicateValues" dxfId="2714" priority="900"/>
  </conditionalFormatting>
  <conditionalFormatting sqref="B7:K7">
    <cfRule type="top10" dxfId="2713" priority="896" bottom="1" rank="1"/>
    <cfRule type="top10" dxfId="2712" priority="897" bottom="1" rank="2"/>
    <cfRule type="top10" dxfId="2711" priority="898" bottom="1" rank="3"/>
    <cfRule type="top10" dxfId="2710" priority="899" bottom="1" rank="4"/>
  </conditionalFormatting>
  <conditionalFormatting sqref="M7 A7">
    <cfRule type="duplicateValues" dxfId="2709" priority="895"/>
  </conditionalFormatting>
  <conditionalFormatting sqref="B8:K8">
    <cfRule type="top10" dxfId="2708" priority="891" bottom="1" rank="1"/>
    <cfRule type="top10" dxfId="2707" priority="892" bottom="1" rank="2"/>
    <cfRule type="top10" dxfId="2706" priority="893" bottom="1" rank="3"/>
    <cfRule type="top10" dxfId="2705" priority="894" bottom="1" rank="4"/>
  </conditionalFormatting>
  <conditionalFormatting sqref="M8 A8">
    <cfRule type="duplicateValues" dxfId="2704" priority="890"/>
  </conditionalFormatting>
  <conditionalFormatting sqref="B9:K9">
    <cfRule type="top10" dxfId="2703" priority="886" bottom="1" rank="1"/>
    <cfRule type="top10" dxfId="2702" priority="887" bottom="1" rank="2"/>
    <cfRule type="top10" dxfId="2701" priority="888" bottom="1" rank="3"/>
    <cfRule type="top10" dxfId="2700" priority="889" bottom="1" rank="4"/>
  </conditionalFormatting>
  <conditionalFormatting sqref="M9 A9">
    <cfRule type="duplicateValues" dxfId="2699" priority="885"/>
  </conditionalFormatting>
  <conditionalFormatting sqref="B10:K10">
    <cfRule type="top10" dxfId="2698" priority="881" bottom="1" rank="1"/>
    <cfRule type="top10" dxfId="2697" priority="882" bottom="1" rank="2"/>
    <cfRule type="top10" dxfId="2696" priority="883" bottom="1" rank="3"/>
    <cfRule type="top10" dxfId="2695" priority="884" bottom="1" rank="4"/>
  </conditionalFormatting>
  <conditionalFormatting sqref="M10 A10">
    <cfRule type="duplicateValues" dxfId="2694" priority="880"/>
  </conditionalFormatting>
  <conditionalFormatting sqref="B11:K11">
    <cfRule type="top10" dxfId="2693" priority="876" bottom="1" rank="1"/>
    <cfRule type="top10" dxfId="2692" priority="877" bottom="1" rank="2"/>
    <cfRule type="top10" dxfId="2691" priority="878" bottom="1" rank="3"/>
    <cfRule type="top10" dxfId="2690" priority="879" bottom="1" rank="4"/>
  </conditionalFormatting>
  <conditionalFormatting sqref="M11 A11">
    <cfRule type="duplicateValues" dxfId="2689" priority="875"/>
  </conditionalFormatting>
  <conditionalFormatting sqref="B12:K12">
    <cfRule type="top10" dxfId="2688" priority="871" bottom="1" rank="1"/>
    <cfRule type="top10" dxfId="2687" priority="872" bottom="1" rank="2"/>
    <cfRule type="top10" dxfId="2686" priority="873" bottom="1" rank="3"/>
    <cfRule type="top10" dxfId="2685" priority="874" bottom="1" rank="4"/>
  </conditionalFormatting>
  <conditionalFormatting sqref="M12 A12">
    <cfRule type="duplicateValues" dxfId="2684" priority="870"/>
  </conditionalFormatting>
  <conditionalFormatting sqref="B13:K13">
    <cfRule type="top10" dxfId="2683" priority="866" bottom="1" rank="1"/>
    <cfRule type="top10" dxfId="2682" priority="867" bottom="1" rank="2"/>
    <cfRule type="top10" dxfId="2681" priority="868" bottom="1" rank="3"/>
    <cfRule type="top10" dxfId="2680" priority="869" bottom="1" rank="4"/>
  </conditionalFormatting>
  <conditionalFormatting sqref="M13 A13">
    <cfRule type="duplicateValues" dxfId="2679" priority="865"/>
  </conditionalFormatting>
  <conditionalFormatting sqref="B14:K14">
    <cfRule type="top10" dxfId="2678" priority="861" bottom="1" rank="1"/>
    <cfRule type="top10" dxfId="2677" priority="862" bottom="1" rank="2"/>
    <cfRule type="top10" dxfId="2676" priority="863" bottom="1" rank="3"/>
    <cfRule type="top10" dxfId="2675" priority="864" bottom="1" rank="4"/>
  </conditionalFormatting>
  <conditionalFormatting sqref="M14 A14">
    <cfRule type="duplicateValues" dxfId="2674" priority="860"/>
  </conditionalFormatting>
  <conditionalFormatting sqref="B15:K15">
    <cfRule type="top10" dxfId="2673" priority="856" bottom="1" rank="1"/>
    <cfRule type="top10" dxfId="2672" priority="857" bottom="1" rank="2"/>
    <cfRule type="top10" dxfId="2671" priority="858" bottom="1" rank="3"/>
    <cfRule type="top10" dxfId="2670" priority="859" bottom="1" rank="4"/>
  </conditionalFormatting>
  <conditionalFormatting sqref="M15 A15">
    <cfRule type="duplicateValues" dxfId="2669" priority="855"/>
  </conditionalFormatting>
  <conditionalFormatting sqref="B16:K16">
    <cfRule type="top10" dxfId="2668" priority="851" bottom="1" rank="1"/>
    <cfRule type="top10" dxfId="2667" priority="852" bottom="1" rank="2"/>
    <cfRule type="top10" dxfId="2666" priority="853" bottom="1" rank="3"/>
    <cfRule type="top10" dxfId="2665" priority="854" bottom="1" rank="4"/>
  </conditionalFormatting>
  <conditionalFormatting sqref="M16 A16">
    <cfRule type="duplicateValues" dxfId="2664" priority="850"/>
  </conditionalFormatting>
  <conditionalFormatting sqref="B17:K17">
    <cfRule type="top10" dxfId="2663" priority="846" bottom="1" rank="1"/>
    <cfRule type="top10" dxfId="2662" priority="847" bottom="1" rank="2"/>
    <cfRule type="top10" dxfId="2661" priority="848" bottom="1" rank="3"/>
    <cfRule type="top10" dxfId="2660" priority="849" bottom="1" rank="4"/>
  </conditionalFormatting>
  <conditionalFormatting sqref="M17 A17">
    <cfRule type="duplicateValues" dxfId="2659" priority="845"/>
  </conditionalFormatting>
  <conditionalFormatting sqref="B18:K18">
    <cfRule type="top10" dxfId="2658" priority="841" bottom="1" rank="1"/>
    <cfRule type="top10" dxfId="2657" priority="842" bottom="1" rank="2"/>
    <cfRule type="top10" dxfId="2656" priority="843" bottom="1" rank="3"/>
    <cfRule type="top10" dxfId="2655" priority="844" bottom="1" rank="4"/>
  </conditionalFormatting>
  <conditionalFormatting sqref="M18 A18">
    <cfRule type="duplicateValues" dxfId="2654" priority="840"/>
  </conditionalFormatting>
  <conditionalFormatting sqref="B19:K19">
    <cfRule type="top10" dxfId="2653" priority="836" bottom="1" rank="1"/>
    <cfRule type="top10" dxfId="2652" priority="837" bottom="1" rank="2"/>
    <cfRule type="top10" dxfId="2651" priority="838" bottom="1" rank="3"/>
    <cfRule type="top10" dxfId="2650" priority="839" bottom="1" rank="4"/>
  </conditionalFormatting>
  <conditionalFormatting sqref="M19 A19">
    <cfRule type="duplicateValues" dxfId="2649" priority="835"/>
  </conditionalFormatting>
  <conditionalFormatting sqref="B20:K20">
    <cfRule type="top10" dxfId="2648" priority="831" bottom="1" rank="1"/>
    <cfRule type="top10" dxfId="2647" priority="832" bottom="1" rank="2"/>
    <cfRule type="top10" dxfId="2646" priority="833" bottom="1" rank="3"/>
    <cfRule type="top10" dxfId="2645" priority="834" bottom="1" rank="4"/>
  </conditionalFormatting>
  <conditionalFormatting sqref="M20 A20">
    <cfRule type="duplicateValues" dxfId="2644" priority="830"/>
  </conditionalFormatting>
  <conditionalFormatting sqref="B21:K21">
    <cfRule type="top10" dxfId="2643" priority="826" bottom="1" rank="1"/>
    <cfRule type="top10" dxfId="2642" priority="827" bottom="1" rank="2"/>
    <cfRule type="top10" dxfId="2641" priority="828" bottom="1" rank="3"/>
    <cfRule type="top10" dxfId="2640" priority="829" bottom="1" rank="4"/>
  </conditionalFormatting>
  <conditionalFormatting sqref="M21 A21">
    <cfRule type="duplicateValues" dxfId="2639" priority="825"/>
  </conditionalFormatting>
  <conditionalFormatting sqref="B22:K22">
    <cfRule type="top10" dxfId="2638" priority="821" bottom="1" rank="1"/>
    <cfRule type="top10" dxfId="2637" priority="822" bottom="1" rank="2"/>
    <cfRule type="top10" dxfId="2636" priority="823" bottom="1" rank="3"/>
    <cfRule type="top10" dxfId="2635" priority="824" bottom="1" rank="4"/>
  </conditionalFormatting>
  <conditionalFormatting sqref="M22 A22">
    <cfRule type="duplicateValues" dxfId="2634" priority="820"/>
  </conditionalFormatting>
  <conditionalFormatting sqref="B23:K23">
    <cfRule type="top10" dxfId="2633" priority="816" bottom="1" rank="1"/>
    <cfRule type="top10" dxfId="2632" priority="817" bottom="1" rank="2"/>
    <cfRule type="top10" dxfId="2631" priority="818" bottom="1" rank="3"/>
    <cfRule type="top10" dxfId="2630" priority="819" bottom="1" rank="4"/>
  </conditionalFormatting>
  <conditionalFormatting sqref="M23 A23">
    <cfRule type="duplicateValues" dxfId="2629" priority="815"/>
  </conditionalFormatting>
  <conditionalFormatting sqref="B24:K24">
    <cfRule type="top10" dxfId="2628" priority="811" bottom="1" rank="1"/>
    <cfRule type="top10" dxfId="2627" priority="812" bottom="1" rank="2"/>
    <cfRule type="top10" dxfId="2626" priority="813" bottom="1" rank="3"/>
    <cfRule type="top10" dxfId="2625" priority="814" bottom="1" rank="4"/>
  </conditionalFormatting>
  <conditionalFormatting sqref="M24 A24">
    <cfRule type="duplicateValues" dxfId="2624" priority="810"/>
  </conditionalFormatting>
  <conditionalFormatting sqref="B25:K25">
    <cfRule type="top10" dxfId="2623" priority="806" bottom="1" rank="1"/>
    <cfRule type="top10" dxfId="2622" priority="807" bottom="1" rank="2"/>
    <cfRule type="top10" dxfId="2621" priority="808" bottom="1" rank="3"/>
    <cfRule type="top10" dxfId="2620" priority="809" bottom="1" rank="4"/>
  </conditionalFormatting>
  <conditionalFormatting sqref="M25 A25">
    <cfRule type="duplicateValues" dxfId="2619" priority="805"/>
  </conditionalFormatting>
  <conditionalFormatting sqref="B26:K26">
    <cfRule type="top10" dxfId="2618" priority="801" bottom="1" rank="1"/>
    <cfRule type="top10" dxfId="2617" priority="802" bottom="1" rank="2"/>
    <cfRule type="top10" dxfId="2616" priority="803" bottom="1" rank="3"/>
    <cfRule type="top10" dxfId="2615" priority="804" bottom="1" rank="4"/>
  </conditionalFormatting>
  <conditionalFormatting sqref="M26 A26">
    <cfRule type="duplicateValues" dxfId="2614" priority="800"/>
  </conditionalFormatting>
  <conditionalFormatting sqref="B27:K27">
    <cfRule type="top10" dxfId="2613" priority="796" bottom="1" rank="1"/>
    <cfRule type="top10" dxfId="2612" priority="797" bottom="1" rank="2"/>
    <cfRule type="top10" dxfId="2611" priority="798" bottom="1" rank="3"/>
    <cfRule type="top10" dxfId="2610" priority="799" bottom="1" rank="4"/>
  </conditionalFormatting>
  <conditionalFormatting sqref="M27 A27">
    <cfRule type="duplicateValues" dxfId="2609" priority="795"/>
  </conditionalFormatting>
  <conditionalFormatting sqref="B28:K28">
    <cfRule type="top10" dxfId="2608" priority="791" bottom="1" rank="1"/>
    <cfRule type="top10" dxfId="2607" priority="792" bottom="1" rank="2"/>
    <cfRule type="top10" dxfId="2606" priority="793" bottom="1" rank="3"/>
    <cfRule type="top10" dxfId="2605" priority="794" bottom="1" rank="4"/>
  </conditionalFormatting>
  <conditionalFormatting sqref="M28 A28">
    <cfRule type="duplicateValues" dxfId="2604" priority="790"/>
  </conditionalFormatting>
  <conditionalFormatting sqref="B29:K29">
    <cfRule type="top10" dxfId="2603" priority="786" bottom="1" rank="1"/>
    <cfRule type="top10" dxfId="2602" priority="787" bottom="1" rank="2"/>
    <cfRule type="top10" dxfId="2601" priority="788" bottom="1" rank="3"/>
    <cfRule type="top10" dxfId="2600" priority="789" bottom="1" rank="4"/>
  </conditionalFormatting>
  <conditionalFormatting sqref="M29 A29">
    <cfRule type="duplicateValues" dxfId="2599" priority="785"/>
  </conditionalFormatting>
  <conditionalFormatting sqref="B30:K30">
    <cfRule type="top10" dxfId="2598" priority="781" bottom="1" rank="1"/>
    <cfRule type="top10" dxfId="2597" priority="782" bottom="1" rank="2"/>
    <cfRule type="top10" dxfId="2596" priority="783" bottom="1" rank="3"/>
    <cfRule type="top10" dxfId="2595" priority="784" bottom="1" rank="4"/>
  </conditionalFormatting>
  <conditionalFormatting sqref="M30 A30">
    <cfRule type="duplicateValues" dxfId="2594" priority="780"/>
  </conditionalFormatting>
  <conditionalFormatting sqref="B31:K31">
    <cfRule type="top10" dxfId="2593" priority="776" bottom="1" rank="1"/>
    <cfRule type="top10" dxfId="2592" priority="777" bottom="1" rank="2"/>
    <cfRule type="top10" dxfId="2591" priority="778" bottom="1" rank="3"/>
    <cfRule type="top10" dxfId="2590" priority="779" bottom="1" rank="4"/>
  </conditionalFormatting>
  <conditionalFormatting sqref="M31 A31">
    <cfRule type="duplicateValues" dxfId="2589" priority="775"/>
  </conditionalFormatting>
  <conditionalFormatting sqref="B32:K32">
    <cfRule type="top10" dxfId="2588" priority="771" bottom="1" rank="1"/>
    <cfRule type="top10" dxfId="2587" priority="772" bottom="1" rank="2"/>
    <cfRule type="top10" dxfId="2586" priority="773" bottom="1" rank="3"/>
    <cfRule type="top10" dxfId="2585" priority="774" bottom="1" rank="4"/>
  </conditionalFormatting>
  <conditionalFormatting sqref="M32 A32">
    <cfRule type="duplicateValues" dxfId="2584" priority="770"/>
  </conditionalFormatting>
  <conditionalFormatting sqref="B33:K33">
    <cfRule type="top10" dxfId="2583" priority="766" bottom="1" rank="1"/>
    <cfRule type="top10" dxfId="2582" priority="767" bottom="1" rank="2"/>
    <cfRule type="top10" dxfId="2581" priority="768" bottom="1" rank="3"/>
    <cfRule type="top10" dxfId="2580" priority="769" bottom="1" rank="4"/>
  </conditionalFormatting>
  <conditionalFormatting sqref="M33 A33">
    <cfRule type="duplicateValues" dxfId="2579" priority="765"/>
  </conditionalFormatting>
  <conditionalFormatting sqref="B34:K34">
    <cfRule type="top10" dxfId="2578" priority="761" bottom="1" rank="1"/>
    <cfRule type="top10" dxfId="2577" priority="762" bottom="1" rank="2"/>
    <cfRule type="top10" dxfId="2576" priority="763" bottom="1" rank="3"/>
    <cfRule type="top10" dxfId="2575" priority="764" bottom="1" rank="4"/>
  </conditionalFormatting>
  <conditionalFormatting sqref="M34 A34">
    <cfRule type="duplicateValues" dxfId="2574" priority="760"/>
  </conditionalFormatting>
  <conditionalFormatting sqref="B35:K35">
    <cfRule type="top10" dxfId="2573" priority="756" bottom="1" rank="1"/>
    <cfRule type="top10" dxfId="2572" priority="757" bottom="1" rank="2"/>
    <cfRule type="top10" dxfId="2571" priority="758" bottom="1" rank="3"/>
    <cfRule type="top10" dxfId="2570" priority="759" bottom="1" rank="4"/>
  </conditionalFormatting>
  <conditionalFormatting sqref="M35 A35">
    <cfRule type="duplicateValues" dxfId="2569" priority="755"/>
  </conditionalFormatting>
  <conditionalFormatting sqref="B36:K36">
    <cfRule type="top10" dxfId="2568" priority="751" bottom="1" rank="1"/>
    <cfRule type="top10" dxfId="2567" priority="752" bottom="1" rank="2"/>
    <cfRule type="top10" dxfId="2566" priority="753" bottom="1" rank="3"/>
    <cfRule type="top10" dxfId="2565" priority="754" bottom="1" rank="4"/>
  </conditionalFormatting>
  <conditionalFormatting sqref="M36 A36">
    <cfRule type="duplicateValues" dxfId="2564" priority="750"/>
  </conditionalFormatting>
  <conditionalFormatting sqref="B37:K37">
    <cfRule type="top10" dxfId="2563" priority="746" bottom="1" rank="1"/>
    <cfRule type="top10" dxfId="2562" priority="747" bottom="1" rank="2"/>
    <cfRule type="top10" dxfId="2561" priority="748" bottom="1" rank="3"/>
    <cfRule type="top10" dxfId="2560" priority="749" bottom="1" rank="4"/>
  </conditionalFormatting>
  <conditionalFormatting sqref="M37 A37">
    <cfRule type="duplicateValues" dxfId="2559" priority="745"/>
  </conditionalFormatting>
  <conditionalFormatting sqref="B38:K38">
    <cfRule type="top10" dxfId="2558" priority="741" bottom="1" rank="1"/>
    <cfRule type="top10" dxfId="2557" priority="742" bottom="1" rank="2"/>
    <cfRule type="top10" dxfId="2556" priority="743" bottom="1" rank="3"/>
    <cfRule type="top10" dxfId="2555" priority="744" bottom="1" rank="4"/>
  </conditionalFormatting>
  <conditionalFormatting sqref="M38 A38">
    <cfRule type="duplicateValues" dxfId="2554" priority="740"/>
  </conditionalFormatting>
  <conditionalFormatting sqref="B39:K39">
    <cfRule type="top10" dxfId="2553" priority="736" bottom="1" rank="1"/>
    <cfRule type="top10" dxfId="2552" priority="737" bottom="1" rank="2"/>
    <cfRule type="top10" dxfId="2551" priority="738" bottom="1" rank="3"/>
    <cfRule type="top10" dxfId="2550" priority="739" bottom="1" rank="4"/>
  </conditionalFormatting>
  <conditionalFormatting sqref="M39 A39">
    <cfRule type="duplicateValues" dxfId="2549" priority="735"/>
  </conditionalFormatting>
  <conditionalFormatting sqref="B40:K40">
    <cfRule type="top10" dxfId="2548" priority="731" bottom="1" rank="1"/>
    <cfRule type="top10" dxfId="2547" priority="732" bottom="1" rank="2"/>
    <cfRule type="top10" dxfId="2546" priority="733" bottom="1" rank="3"/>
    <cfRule type="top10" dxfId="2545" priority="734" bottom="1" rank="4"/>
  </conditionalFormatting>
  <conditionalFormatting sqref="M40 A40">
    <cfRule type="duplicateValues" dxfId="2544" priority="730"/>
  </conditionalFormatting>
  <conditionalFormatting sqref="B41:K41">
    <cfRule type="top10" dxfId="2543" priority="726" bottom="1" rank="1"/>
    <cfRule type="top10" dxfId="2542" priority="727" bottom="1" rank="2"/>
    <cfRule type="top10" dxfId="2541" priority="728" bottom="1" rank="3"/>
    <cfRule type="top10" dxfId="2540" priority="729" bottom="1" rank="4"/>
  </conditionalFormatting>
  <conditionalFormatting sqref="M41 A41">
    <cfRule type="duplicateValues" dxfId="2539" priority="725"/>
  </conditionalFormatting>
  <conditionalFormatting sqref="B42:K42">
    <cfRule type="top10" dxfId="2538" priority="721" bottom="1" rank="1"/>
    <cfRule type="top10" dxfId="2537" priority="722" bottom="1" rank="2"/>
    <cfRule type="top10" dxfId="2536" priority="723" bottom="1" rank="3"/>
    <cfRule type="top10" dxfId="2535" priority="724" bottom="1" rank="4"/>
  </conditionalFormatting>
  <conditionalFormatting sqref="M42 A42">
    <cfRule type="duplicateValues" dxfId="2534" priority="720"/>
  </conditionalFormatting>
  <conditionalFormatting sqref="B43:K43">
    <cfRule type="top10" dxfId="2533" priority="716" bottom="1" rank="1"/>
    <cfRule type="top10" dxfId="2532" priority="717" bottom="1" rank="2"/>
    <cfRule type="top10" dxfId="2531" priority="718" bottom="1" rank="3"/>
    <cfRule type="top10" dxfId="2530" priority="719" bottom="1" rank="4"/>
  </conditionalFormatting>
  <conditionalFormatting sqref="M43 A43">
    <cfRule type="duplicateValues" dxfId="2529" priority="715"/>
  </conditionalFormatting>
  <conditionalFormatting sqref="B44:K44">
    <cfRule type="top10" dxfId="2528" priority="711" bottom="1" rank="1"/>
    <cfRule type="top10" dxfId="2527" priority="712" bottom="1" rank="2"/>
    <cfRule type="top10" dxfId="2526" priority="713" bottom="1" rank="3"/>
    <cfRule type="top10" dxfId="2525" priority="714" bottom="1" rank="4"/>
  </conditionalFormatting>
  <conditionalFormatting sqref="M44 A44">
    <cfRule type="duplicateValues" dxfId="2524" priority="710"/>
  </conditionalFormatting>
  <conditionalFormatting sqref="B45:K45">
    <cfRule type="top10" dxfId="2523" priority="706" bottom="1" rank="1"/>
    <cfRule type="top10" dxfId="2522" priority="707" bottom="1" rank="2"/>
    <cfRule type="top10" dxfId="2521" priority="708" bottom="1" rank="3"/>
    <cfRule type="top10" dxfId="2520" priority="709" bottom="1" rank="4"/>
  </conditionalFormatting>
  <conditionalFormatting sqref="M45 A45">
    <cfRule type="duplicateValues" dxfId="2519" priority="705"/>
  </conditionalFormatting>
  <conditionalFormatting sqref="B46:K46">
    <cfRule type="top10" dxfId="2518" priority="701" bottom="1" rank="1"/>
    <cfRule type="top10" dxfId="2517" priority="702" bottom="1" rank="2"/>
    <cfRule type="top10" dxfId="2516" priority="703" bottom="1" rank="3"/>
    <cfRule type="top10" dxfId="2515" priority="704" bottom="1" rank="4"/>
  </conditionalFormatting>
  <conditionalFormatting sqref="M46 A46">
    <cfRule type="duplicateValues" dxfId="2514" priority="700"/>
  </conditionalFormatting>
  <conditionalFormatting sqref="B47:K47">
    <cfRule type="top10" dxfId="2513" priority="696" bottom="1" rank="1"/>
    <cfRule type="top10" dxfId="2512" priority="697" bottom="1" rank="2"/>
    <cfRule type="top10" dxfId="2511" priority="698" bottom="1" rank="3"/>
    <cfRule type="top10" dxfId="2510" priority="699" bottom="1" rank="4"/>
  </conditionalFormatting>
  <conditionalFormatting sqref="M47 A47">
    <cfRule type="duplicateValues" dxfId="2509" priority="695"/>
  </conditionalFormatting>
  <conditionalFormatting sqref="B48:K48">
    <cfRule type="top10" dxfId="2508" priority="691" bottom="1" rank="1"/>
    <cfRule type="top10" dxfId="2507" priority="692" bottom="1" rank="2"/>
    <cfRule type="top10" dxfId="2506" priority="693" bottom="1" rank="3"/>
    <cfRule type="top10" dxfId="2505" priority="694" bottom="1" rank="4"/>
  </conditionalFormatting>
  <conditionalFormatting sqref="M48 A48">
    <cfRule type="duplicateValues" dxfId="2504" priority="690"/>
  </conditionalFormatting>
  <conditionalFormatting sqref="B49:K49">
    <cfRule type="top10" dxfId="2503" priority="686" bottom="1" rank="1"/>
    <cfRule type="top10" dxfId="2502" priority="687" bottom="1" rank="2"/>
    <cfRule type="top10" dxfId="2501" priority="688" bottom="1" rank="3"/>
    <cfRule type="top10" dxfId="2500" priority="689" bottom="1" rank="4"/>
  </conditionalFormatting>
  <conditionalFormatting sqref="M49 A49">
    <cfRule type="duplicateValues" dxfId="2499" priority="685"/>
  </conditionalFormatting>
  <conditionalFormatting sqref="B50:K50">
    <cfRule type="top10" dxfId="2498" priority="681" bottom="1" rank="1"/>
    <cfRule type="top10" dxfId="2497" priority="682" bottom="1" rank="2"/>
    <cfRule type="top10" dxfId="2496" priority="683" bottom="1" rank="3"/>
    <cfRule type="top10" dxfId="2495" priority="684" bottom="1" rank="4"/>
  </conditionalFormatting>
  <conditionalFormatting sqref="M50 A50">
    <cfRule type="duplicateValues" dxfId="2494" priority="680"/>
  </conditionalFormatting>
  <conditionalFormatting sqref="B51:K51">
    <cfRule type="top10" dxfId="2493" priority="676" bottom="1" rank="1"/>
    <cfRule type="top10" dxfId="2492" priority="677" bottom="1" rank="2"/>
    <cfRule type="top10" dxfId="2491" priority="678" bottom="1" rank="3"/>
    <cfRule type="top10" dxfId="2490" priority="679" bottom="1" rank="4"/>
  </conditionalFormatting>
  <conditionalFormatting sqref="M51 A51">
    <cfRule type="duplicateValues" dxfId="2489" priority="675"/>
  </conditionalFormatting>
  <conditionalFormatting sqref="B52:K52">
    <cfRule type="top10" dxfId="2488" priority="671" bottom="1" rank="1"/>
    <cfRule type="top10" dxfId="2487" priority="672" bottom="1" rank="2"/>
    <cfRule type="top10" dxfId="2486" priority="673" bottom="1" rank="3"/>
    <cfRule type="top10" dxfId="2485" priority="674" bottom="1" rank="4"/>
  </conditionalFormatting>
  <conditionalFormatting sqref="M52 A52">
    <cfRule type="duplicateValues" dxfId="2484" priority="670"/>
  </conditionalFormatting>
  <conditionalFormatting sqref="B53:K53">
    <cfRule type="top10" dxfId="2483" priority="666" bottom="1" rank="1"/>
    <cfRule type="top10" dxfId="2482" priority="667" bottom="1" rank="2"/>
    <cfRule type="top10" dxfId="2481" priority="668" bottom="1" rank="3"/>
    <cfRule type="top10" dxfId="2480" priority="669" bottom="1" rank="4"/>
  </conditionalFormatting>
  <conditionalFormatting sqref="M53 A53">
    <cfRule type="duplicateValues" dxfId="2479" priority="665"/>
  </conditionalFormatting>
  <conditionalFormatting sqref="B54:K54">
    <cfRule type="top10" dxfId="2478" priority="661" bottom="1" rank="1"/>
    <cfRule type="top10" dxfId="2477" priority="662" bottom="1" rank="2"/>
    <cfRule type="top10" dxfId="2476" priority="663" bottom="1" rank="3"/>
    <cfRule type="top10" dxfId="2475" priority="664" bottom="1" rank="4"/>
  </conditionalFormatting>
  <conditionalFormatting sqref="M54 A54">
    <cfRule type="duplicateValues" dxfId="2474" priority="660"/>
  </conditionalFormatting>
  <conditionalFormatting sqref="B55:K55">
    <cfRule type="top10" dxfId="2473" priority="656" bottom="1" rank="1"/>
    <cfRule type="top10" dxfId="2472" priority="657" bottom="1" rank="2"/>
    <cfRule type="top10" dxfId="2471" priority="658" bottom="1" rank="3"/>
    <cfRule type="top10" dxfId="2470" priority="659" bottom="1" rank="4"/>
  </conditionalFormatting>
  <conditionalFormatting sqref="M55 A55">
    <cfRule type="duplicateValues" dxfId="2469" priority="655"/>
  </conditionalFormatting>
  <conditionalFormatting sqref="B56:K56">
    <cfRule type="top10" dxfId="2468" priority="651" bottom="1" rank="1"/>
    <cfRule type="top10" dxfId="2467" priority="652" bottom="1" rank="2"/>
    <cfRule type="top10" dxfId="2466" priority="653" bottom="1" rank="3"/>
    <cfRule type="top10" dxfId="2465" priority="654" bottom="1" rank="4"/>
  </conditionalFormatting>
  <conditionalFormatting sqref="M56 A56">
    <cfRule type="duplicateValues" dxfId="2464" priority="650"/>
  </conditionalFormatting>
  <conditionalFormatting sqref="B57:K57">
    <cfRule type="top10" dxfId="2463" priority="646" bottom="1" rank="1"/>
    <cfRule type="top10" dxfId="2462" priority="647" bottom="1" rank="2"/>
    <cfRule type="top10" dxfId="2461" priority="648" bottom="1" rank="3"/>
    <cfRule type="top10" dxfId="2460" priority="649" bottom="1" rank="4"/>
  </conditionalFormatting>
  <conditionalFormatting sqref="M57 A57">
    <cfRule type="duplicateValues" dxfId="2459" priority="645"/>
  </conditionalFormatting>
  <conditionalFormatting sqref="B58:K58">
    <cfRule type="top10" dxfId="2458" priority="641" bottom="1" rank="1"/>
    <cfRule type="top10" dxfId="2457" priority="642" bottom="1" rank="2"/>
    <cfRule type="top10" dxfId="2456" priority="643" bottom="1" rank="3"/>
    <cfRule type="top10" dxfId="2455" priority="644" bottom="1" rank="4"/>
  </conditionalFormatting>
  <conditionalFormatting sqref="M58 A58">
    <cfRule type="duplicateValues" dxfId="2454" priority="640"/>
  </conditionalFormatting>
  <conditionalFormatting sqref="B59:K59">
    <cfRule type="top10" dxfId="2453" priority="636" bottom="1" rank="1"/>
    <cfRule type="top10" dxfId="2452" priority="637" bottom="1" rank="2"/>
    <cfRule type="top10" dxfId="2451" priority="638" bottom="1" rank="3"/>
    <cfRule type="top10" dxfId="2450" priority="639" bottom="1" rank="4"/>
  </conditionalFormatting>
  <conditionalFormatting sqref="M59 A59">
    <cfRule type="duplicateValues" dxfId="2449" priority="635"/>
  </conditionalFormatting>
  <conditionalFormatting sqref="B60:K60">
    <cfRule type="top10" dxfId="2448" priority="631" bottom="1" rank="1"/>
    <cfRule type="top10" dxfId="2447" priority="632" bottom="1" rank="2"/>
    <cfRule type="top10" dxfId="2446" priority="633" bottom="1" rank="3"/>
    <cfRule type="top10" dxfId="2445" priority="634" bottom="1" rank="4"/>
  </conditionalFormatting>
  <conditionalFormatting sqref="M60 A60">
    <cfRule type="duplicateValues" dxfId="2444" priority="630"/>
  </conditionalFormatting>
  <conditionalFormatting sqref="B61:K61">
    <cfRule type="top10" dxfId="2443" priority="626" bottom="1" rank="1"/>
    <cfRule type="top10" dxfId="2442" priority="627" bottom="1" rank="2"/>
    <cfRule type="top10" dxfId="2441" priority="628" bottom="1" rank="3"/>
    <cfRule type="top10" dxfId="2440" priority="629" bottom="1" rank="4"/>
  </conditionalFormatting>
  <conditionalFormatting sqref="M61 A61">
    <cfRule type="duplicateValues" dxfId="2439" priority="625"/>
  </conditionalFormatting>
  <conditionalFormatting sqref="B62:K62">
    <cfRule type="top10" dxfId="2438" priority="621" bottom="1" rank="1"/>
    <cfRule type="top10" dxfId="2437" priority="622" bottom="1" rank="2"/>
    <cfRule type="top10" dxfId="2436" priority="623" bottom="1" rank="3"/>
    <cfRule type="top10" dxfId="2435" priority="624" bottom="1" rank="4"/>
  </conditionalFormatting>
  <conditionalFormatting sqref="M62 A62">
    <cfRule type="duplicateValues" dxfId="2434" priority="620"/>
  </conditionalFormatting>
  <conditionalFormatting sqref="B63:K63">
    <cfRule type="top10" dxfId="2433" priority="616" bottom="1" rank="1"/>
    <cfRule type="top10" dxfId="2432" priority="617" bottom="1" rank="2"/>
    <cfRule type="top10" dxfId="2431" priority="618" bottom="1" rank="3"/>
    <cfRule type="top10" dxfId="2430" priority="619" bottom="1" rank="4"/>
  </conditionalFormatting>
  <conditionalFormatting sqref="M63 A63">
    <cfRule type="duplicateValues" dxfId="2429" priority="615"/>
  </conditionalFormatting>
  <conditionalFormatting sqref="B64:K64">
    <cfRule type="top10" dxfId="2428" priority="611" bottom="1" rank="1"/>
    <cfRule type="top10" dxfId="2427" priority="612" bottom="1" rank="2"/>
    <cfRule type="top10" dxfId="2426" priority="613" bottom="1" rank="3"/>
    <cfRule type="top10" dxfId="2425" priority="614" bottom="1" rank="4"/>
  </conditionalFormatting>
  <conditionalFormatting sqref="M64 A64">
    <cfRule type="duplicateValues" dxfId="2424" priority="610"/>
  </conditionalFormatting>
  <conditionalFormatting sqref="B65:K65">
    <cfRule type="top10" dxfId="2423" priority="606" bottom="1" rank="1"/>
    <cfRule type="top10" dxfId="2422" priority="607" bottom="1" rank="2"/>
    <cfRule type="top10" dxfId="2421" priority="608" bottom="1" rank="3"/>
    <cfRule type="top10" dxfId="2420" priority="609" bottom="1" rank="4"/>
  </conditionalFormatting>
  <conditionalFormatting sqref="M65 A65">
    <cfRule type="duplicateValues" dxfId="2419" priority="605"/>
  </conditionalFormatting>
  <conditionalFormatting sqref="B66:K66">
    <cfRule type="top10" dxfId="2418" priority="601" bottom="1" rank="1"/>
    <cfRule type="top10" dxfId="2417" priority="602" bottom="1" rank="2"/>
    <cfRule type="top10" dxfId="2416" priority="603" bottom="1" rank="3"/>
    <cfRule type="top10" dxfId="2415" priority="604" bottom="1" rank="4"/>
  </conditionalFormatting>
  <conditionalFormatting sqref="M66 A66">
    <cfRule type="duplicateValues" dxfId="2414" priority="600"/>
  </conditionalFormatting>
  <conditionalFormatting sqref="B67:K67">
    <cfRule type="top10" dxfId="2413" priority="596" bottom="1" rank="1"/>
    <cfRule type="top10" dxfId="2412" priority="597" bottom="1" rank="2"/>
    <cfRule type="top10" dxfId="2411" priority="598" bottom="1" rank="3"/>
    <cfRule type="top10" dxfId="2410" priority="599" bottom="1" rank="4"/>
  </conditionalFormatting>
  <conditionalFormatting sqref="M67 A67">
    <cfRule type="duplicateValues" dxfId="2409" priority="595"/>
  </conditionalFormatting>
  <conditionalFormatting sqref="B68:K68">
    <cfRule type="top10" dxfId="2408" priority="591" bottom="1" rank="1"/>
    <cfRule type="top10" dxfId="2407" priority="592" bottom="1" rank="2"/>
    <cfRule type="top10" dxfId="2406" priority="593" bottom="1" rank="3"/>
    <cfRule type="top10" dxfId="2405" priority="594" bottom="1" rank="4"/>
  </conditionalFormatting>
  <conditionalFormatting sqref="M68 A68">
    <cfRule type="duplicateValues" dxfId="2404" priority="590"/>
  </conditionalFormatting>
  <conditionalFormatting sqref="B69:K69">
    <cfRule type="top10" dxfId="2403" priority="586" bottom="1" rank="1"/>
    <cfRule type="top10" dxfId="2402" priority="587" bottom="1" rank="2"/>
    <cfRule type="top10" dxfId="2401" priority="588" bottom="1" rank="3"/>
    <cfRule type="top10" dxfId="2400" priority="589" bottom="1" rank="4"/>
  </conditionalFormatting>
  <conditionalFormatting sqref="M69 A69">
    <cfRule type="duplicateValues" dxfId="2399" priority="585"/>
  </conditionalFormatting>
  <conditionalFormatting sqref="B70:K70">
    <cfRule type="top10" dxfId="2398" priority="581" bottom="1" rank="1"/>
    <cfRule type="top10" dxfId="2397" priority="582" bottom="1" rank="2"/>
    <cfRule type="top10" dxfId="2396" priority="583" bottom="1" rank="3"/>
    <cfRule type="top10" dxfId="2395" priority="584" bottom="1" rank="4"/>
  </conditionalFormatting>
  <conditionalFormatting sqref="M70 A70">
    <cfRule type="duplicateValues" dxfId="2394" priority="580"/>
  </conditionalFormatting>
  <conditionalFormatting sqref="B71:K71">
    <cfRule type="top10" dxfId="2393" priority="576" bottom="1" rank="1"/>
    <cfRule type="top10" dxfId="2392" priority="577" bottom="1" rank="2"/>
    <cfRule type="top10" dxfId="2391" priority="578" bottom="1" rank="3"/>
    <cfRule type="top10" dxfId="2390" priority="579" bottom="1" rank="4"/>
  </conditionalFormatting>
  <conditionalFormatting sqref="M71 A71">
    <cfRule type="duplicateValues" dxfId="2389" priority="575"/>
  </conditionalFormatting>
  <conditionalFormatting sqref="B72:K72">
    <cfRule type="top10" dxfId="2388" priority="571" bottom="1" rank="1"/>
    <cfRule type="top10" dxfId="2387" priority="572" bottom="1" rank="2"/>
    <cfRule type="top10" dxfId="2386" priority="573" bottom="1" rank="3"/>
    <cfRule type="top10" dxfId="2385" priority="574" bottom="1" rank="4"/>
  </conditionalFormatting>
  <conditionalFormatting sqref="M72 A72">
    <cfRule type="duplicateValues" dxfId="2384" priority="570"/>
  </conditionalFormatting>
  <conditionalFormatting sqref="B73:K73">
    <cfRule type="top10" dxfId="2383" priority="566" bottom="1" rank="1"/>
    <cfRule type="top10" dxfId="2382" priority="567" bottom="1" rank="2"/>
    <cfRule type="top10" dxfId="2381" priority="568" bottom="1" rank="3"/>
    <cfRule type="top10" dxfId="2380" priority="569" bottom="1" rank="4"/>
  </conditionalFormatting>
  <conditionalFormatting sqref="M73 A73">
    <cfRule type="duplicateValues" dxfId="2379" priority="565"/>
  </conditionalFormatting>
  <conditionalFormatting sqref="B74:K74">
    <cfRule type="top10" dxfId="2378" priority="561" bottom="1" rank="1"/>
    <cfRule type="top10" dxfId="2377" priority="562" bottom="1" rank="2"/>
    <cfRule type="top10" dxfId="2376" priority="563" bottom="1" rank="3"/>
    <cfRule type="top10" dxfId="2375" priority="564" bottom="1" rank="4"/>
  </conditionalFormatting>
  <conditionalFormatting sqref="M74 A74">
    <cfRule type="duplicateValues" dxfId="2374" priority="560"/>
  </conditionalFormatting>
  <conditionalFormatting sqref="B75:K75">
    <cfRule type="top10" dxfId="2373" priority="556" bottom="1" rank="1"/>
    <cfRule type="top10" dxfId="2372" priority="557" bottom="1" rank="2"/>
    <cfRule type="top10" dxfId="2371" priority="558" bottom="1" rank="3"/>
    <cfRule type="top10" dxfId="2370" priority="559" bottom="1" rank="4"/>
  </conditionalFormatting>
  <conditionalFormatting sqref="M75 A75">
    <cfRule type="duplicateValues" dxfId="2369" priority="555"/>
  </conditionalFormatting>
  <conditionalFormatting sqref="B76:K76">
    <cfRule type="top10" dxfId="2368" priority="551" bottom="1" rank="1"/>
    <cfRule type="top10" dxfId="2367" priority="552" bottom="1" rank="2"/>
    <cfRule type="top10" dxfId="2366" priority="553" bottom="1" rank="3"/>
    <cfRule type="top10" dxfId="2365" priority="554" bottom="1" rank="4"/>
  </conditionalFormatting>
  <conditionalFormatting sqref="M76 A76">
    <cfRule type="duplicateValues" dxfId="2364" priority="550"/>
  </conditionalFormatting>
  <conditionalFormatting sqref="B77:K77">
    <cfRule type="top10" dxfId="2363" priority="546" bottom="1" rank="1"/>
    <cfRule type="top10" dxfId="2362" priority="547" bottom="1" rank="2"/>
    <cfRule type="top10" dxfId="2361" priority="548" bottom="1" rank="3"/>
    <cfRule type="top10" dxfId="2360" priority="549" bottom="1" rank="4"/>
  </conditionalFormatting>
  <conditionalFormatting sqref="M77 A77">
    <cfRule type="duplicateValues" dxfId="2359" priority="545"/>
  </conditionalFormatting>
  <conditionalFormatting sqref="B78:K78">
    <cfRule type="top10" dxfId="2358" priority="541" bottom="1" rank="1"/>
    <cfRule type="top10" dxfId="2357" priority="542" bottom="1" rank="2"/>
    <cfRule type="top10" dxfId="2356" priority="543" bottom="1" rank="3"/>
    <cfRule type="top10" dxfId="2355" priority="544" bottom="1" rank="4"/>
  </conditionalFormatting>
  <conditionalFormatting sqref="M78 A78">
    <cfRule type="duplicateValues" dxfId="2354" priority="540"/>
  </conditionalFormatting>
  <conditionalFormatting sqref="B79:K79">
    <cfRule type="top10" dxfId="2353" priority="536" bottom="1" rank="1"/>
    <cfRule type="top10" dxfId="2352" priority="537" bottom="1" rank="2"/>
    <cfRule type="top10" dxfId="2351" priority="538" bottom="1" rank="3"/>
    <cfRule type="top10" dxfId="2350" priority="539" bottom="1" rank="4"/>
  </conditionalFormatting>
  <conditionalFormatting sqref="M79 A79">
    <cfRule type="duplicateValues" dxfId="2349" priority="535"/>
  </conditionalFormatting>
  <conditionalFormatting sqref="B80:K80">
    <cfRule type="top10" dxfId="2348" priority="531" bottom="1" rank="1"/>
    <cfRule type="top10" dxfId="2347" priority="532" bottom="1" rank="2"/>
    <cfRule type="top10" dxfId="2346" priority="533" bottom="1" rank="3"/>
    <cfRule type="top10" dxfId="2345" priority="534" bottom="1" rank="4"/>
  </conditionalFormatting>
  <conditionalFormatting sqref="M80 A80">
    <cfRule type="duplicateValues" dxfId="2344" priority="530"/>
  </conditionalFormatting>
  <conditionalFormatting sqref="B81:K81">
    <cfRule type="top10" dxfId="2343" priority="526" bottom="1" rank="1"/>
    <cfRule type="top10" dxfId="2342" priority="527" bottom="1" rank="2"/>
    <cfRule type="top10" dxfId="2341" priority="528" bottom="1" rank="3"/>
    <cfRule type="top10" dxfId="2340" priority="529" bottom="1" rank="4"/>
  </conditionalFormatting>
  <conditionalFormatting sqref="M81 A81">
    <cfRule type="duplicateValues" dxfId="2339" priority="525"/>
  </conditionalFormatting>
  <conditionalFormatting sqref="B82:K82">
    <cfRule type="top10" dxfId="2338" priority="521" bottom="1" rank="1"/>
    <cfRule type="top10" dxfId="2337" priority="522" bottom="1" rank="2"/>
    <cfRule type="top10" dxfId="2336" priority="523" bottom="1" rank="3"/>
    <cfRule type="top10" dxfId="2335" priority="524" bottom="1" rank="4"/>
  </conditionalFormatting>
  <conditionalFormatting sqref="M82 A82">
    <cfRule type="duplicateValues" dxfId="2334" priority="520"/>
  </conditionalFormatting>
  <conditionalFormatting sqref="B83:K83">
    <cfRule type="top10" dxfId="2333" priority="516" bottom="1" rank="1"/>
    <cfRule type="top10" dxfId="2332" priority="517" bottom="1" rank="2"/>
    <cfRule type="top10" dxfId="2331" priority="518" bottom="1" rank="3"/>
    <cfRule type="top10" dxfId="2330" priority="519" bottom="1" rank="4"/>
  </conditionalFormatting>
  <conditionalFormatting sqref="M83 A83">
    <cfRule type="duplicateValues" dxfId="2329" priority="515"/>
  </conditionalFormatting>
  <conditionalFormatting sqref="B84:K84">
    <cfRule type="top10" dxfId="2328" priority="511" bottom="1" rank="1"/>
    <cfRule type="top10" dxfId="2327" priority="512" bottom="1" rank="2"/>
    <cfRule type="top10" dxfId="2326" priority="513" bottom="1" rank="3"/>
    <cfRule type="top10" dxfId="2325" priority="514" bottom="1" rank="4"/>
  </conditionalFormatting>
  <conditionalFormatting sqref="M84 A84">
    <cfRule type="duplicateValues" dxfId="2324" priority="510"/>
  </conditionalFormatting>
  <conditionalFormatting sqref="B85:K85">
    <cfRule type="top10" dxfId="2323" priority="506" bottom="1" rank="1"/>
    <cfRule type="top10" dxfId="2322" priority="507" bottom="1" rank="2"/>
    <cfRule type="top10" dxfId="2321" priority="508" bottom="1" rank="3"/>
    <cfRule type="top10" dxfId="2320" priority="509" bottom="1" rank="4"/>
  </conditionalFormatting>
  <conditionalFormatting sqref="M85 A85">
    <cfRule type="duplicateValues" dxfId="2319" priority="505"/>
  </conditionalFormatting>
  <conditionalFormatting sqref="B86:K86">
    <cfRule type="top10" dxfId="2318" priority="501" bottom="1" rank="1"/>
    <cfRule type="top10" dxfId="2317" priority="502" bottom="1" rank="2"/>
    <cfRule type="top10" dxfId="2316" priority="503" bottom="1" rank="3"/>
    <cfRule type="top10" dxfId="2315" priority="504" bottom="1" rank="4"/>
  </conditionalFormatting>
  <conditionalFormatting sqref="M86 A86">
    <cfRule type="duplicateValues" dxfId="2314" priority="500"/>
  </conditionalFormatting>
  <conditionalFormatting sqref="B87:K87">
    <cfRule type="top10" dxfId="2313" priority="496" bottom="1" rank="1"/>
    <cfRule type="top10" dxfId="2312" priority="497" bottom="1" rank="2"/>
    <cfRule type="top10" dxfId="2311" priority="498" bottom="1" rank="3"/>
    <cfRule type="top10" dxfId="2310" priority="499" bottom="1" rank="4"/>
  </conditionalFormatting>
  <conditionalFormatting sqref="M87 A87">
    <cfRule type="duplicateValues" dxfId="2309" priority="495"/>
  </conditionalFormatting>
  <conditionalFormatting sqref="B88:K88">
    <cfRule type="top10" dxfId="2308" priority="491" bottom="1" rank="1"/>
    <cfRule type="top10" dxfId="2307" priority="492" bottom="1" rank="2"/>
    <cfRule type="top10" dxfId="2306" priority="493" bottom="1" rank="3"/>
    <cfRule type="top10" dxfId="2305" priority="494" bottom="1" rank="4"/>
  </conditionalFormatting>
  <conditionalFormatting sqref="M88 A88">
    <cfRule type="duplicateValues" dxfId="2304" priority="490"/>
  </conditionalFormatting>
  <conditionalFormatting sqref="B89:K89">
    <cfRule type="top10" dxfId="2303" priority="486" bottom="1" rank="1"/>
    <cfRule type="top10" dxfId="2302" priority="487" bottom="1" rank="2"/>
    <cfRule type="top10" dxfId="2301" priority="488" bottom="1" rank="3"/>
    <cfRule type="top10" dxfId="2300" priority="489" bottom="1" rank="4"/>
  </conditionalFormatting>
  <conditionalFormatting sqref="M89 A89">
    <cfRule type="duplicateValues" dxfId="2299" priority="485"/>
  </conditionalFormatting>
  <conditionalFormatting sqref="B90:K90">
    <cfRule type="top10" dxfId="2298" priority="481" bottom="1" rank="1"/>
    <cfRule type="top10" dxfId="2297" priority="482" bottom="1" rank="2"/>
    <cfRule type="top10" dxfId="2296" priority="483" bottom="1" rank="3"/>
    <cfRule type="top10" dxfId="2295" priority="484" bottom="1" rank="4"/>
  </conditionalFormatting>
  <conditionalFormatting sqref="M90 A90">
    <cfRule type="duplicateValues" dxfId="2294" priority="480"/>
  </conditionalFormatting>
  <conditionalFormatting sqref="B91:K91">
    <cfRule type="top10" dxfId="2293" priority="476" bottom="1" rank="1"/>
    <cfRule type="top10" dxfId="2292" priority="477" bottom="1" rank="2"/>
    <cfRule type="top10" dxfId="2291" priority="478" bottom="1" rank="3"/>
    <cfRule type="top10" dxfId="2290" priority="479" bottom="1" rank="4"/>
  </conditionalFormatting>
  <conditionalFormatting sqref="M91 A91">
    <cfRule type="duplicateValues" dxfId="2289" priority="475"/>
  </conditionalFormatting>
  <conditionalFormatting sqref="B92:K92">
    <cfRule type="top10" dxfId="2288" priority="471" bottom="1" rank="1"/>
    <cfRule type="top10" dxfId="2287" priority="472" bottom="1" rank="2"/>
    <cfRule type="top10" dxfId="2286" priority="473" bottom="1" rank="3"/>
    <cfRule type="top10" dxfId="2285" priority="474" bottom="1" rank="4"/>
  </conditionalFormatting>
  <conditionalFormatting sqref="M92 A92">
    <cfRule type="duplicateValues" dxfId="2284" priority="470"/>
  </conditionalFormatting>
  <conditionalFormatting sqref="B93:K93">
    <cfRule type="top10" dxfId="2283" priority="466" bottom="1" rank="1"/>
    <cfRule type="top10" dxfId="2282" priority="467" bottom="1" rank="2"/>
    <cfRule type="top10" dxfId="2281" priority="468" bottom="1" rank="3"/>
    <cfRule type="top10" dxfId="2280" priority="469" bottom="1" rank="4"/>
  </conditionalFormatting>
  <conditionalFormatting sqref="M93 A93">
    <cfRule type="duplicateValues" dxfId="2279" priority="465"/>
  </conditionalFormatting>
  <conditionalFormatting sqref="B94:K94">
    <cfRule type="top10" dxfId="2278" priority="461" bottom="1" rank="1"/>
    <cfRule type="top10" dxfId="2277" priority="462" bottom="1" rank="2"/>
    <cfRule type="top10" dxfId="2276" priority="463" bottom="1" rank="3"/>
    <cfRule type="top10" dxfId="2275" priority="464" bottom="1" rank="4"/>
  </conditionalFormatting>
  <conditionalFormatting sqref="M94 A94">
    <cfRule type="duplicateValues" dxfId="2274" priority="460"/>
  </conditionalFormatting>
  <conditionalFormatting sqref="B95:K95">
    <cfRule type="top10" dxfId="2273" priority="456" bottom="1" rank="1"/>
    <cfRule type="top10" dxfId="2272" priority="457" bottom="1" rank="2"/>
    <cfRule type="top10" dxfId="2271" priority="458" bottom="1" rank="3"/>
    <cfRule type="top10" dxfId="2270" priority="459" bottom="1" rank="4"/>
  </conditionalFormatting>
  <conditionalFormatting sqref="M95 A95">
    <cfRule type="duplicateValues" dxfId="2269" priority="455"/>
  </conditionalFormatting>
  <conditionalFormatting sqref="B96:K96">
    <cfRule type="top10" dxfId="2268" priority="451" bottom="1" rank="1"/>
    <cfRule type="top10" dxfId="2267" priority="452" bottom="1" rank="2"/>
    <cfRule type="top10" dxfId="2266" priority="453" bottom="1" rank="3"/>
    <cfRule type="top10" dxfId="2265" priority="454" bottom="1" rank="4"/>
  </conditionalFormatting>
  <conditionalFormatting sqref="M96 A96">
    <cfRule type="duplicateValues" dxfId="2264" priority="450"/>
  </conditionalFormatting>
  <conditionalFormatting sqref="B97:K97">
    <cfRule type="top10" dxfId="2263" priority="446" bottom="1" rank="1"/>
    <cfRule type="top10" dxfId="2262" priority="447" bottom="1" rank="2"/>
    <cfRule type="top10" dxfId="2261" priority="448" bottom="1" rank="3"/>
    <cfRule type="top10" dxfId="2260" priority="449" bottom="1" rank="4"/>
  </conditionalFormatting>
  <conditionalFormatting sqref="M97 A97">
    <cfRule type="duplicateValues" dxfId="2259" priority="445"/>
  </conditionalFormatting>
  <conditionalFormatting sqref="B98:K98">
    <cfRule type="top10" dxfId="2258" priority="441" bottom="1" rank="1"/>
    <cfRule type="top10" dxfId="2257" priority="442" bottom="1" rank="2"/>
    <cfRule type="top10" dxfId="2256" priority="443" bottom="1" rank="3"/>
    <cfRule type="top10" dxfId="2255" priority="444" bottom="1" rank="4"/>
  </conditionalFormatting>
  <conditionalFormatting sqref="M98 A98">
    <cfRule type="duplicateValues" dxfId="2254" priority="440"/>
  </conditionalFormatting>
  <conditionalFormatting sqref="B99:K99">
    <cfRule type="top10" dxfId="2253" priority="436" bottom="1" rank="1"/>
    <cfRule type="top10" dxfId="2252" priority="437" bottom="1" rank="2"/>
    <cfRule type="top10" dxfId="2251" priority="438" bottom="1" rank="3"/>
    <cfRule type="top10" dxfId="2250" priority="439" bottom="1" rank="4"/>
  </conditionalFormatting>
  <conditionalFormatting sqref="M99 A99">
    <cfRule type="duplicateValues" dxfId="2249" priority="435"/>
  </conditionalFormatting>
  <conditionalFormatting sqref="B100:K100">
    <cfRule type="top10" dxfId="2248" priority="431" bottom="1" rank="1"/>
    <cfRule type="top10" dxfId="2247" priority="432" bottom="1" rank="2"/>
    <cfRule type="top10" dxfId="2246" priority="433" bottom="1" rank="3"/>
    <cfRule type="top10" dxfId="2245" priority="434" bottom="1" rank="4"/>
  </conditionalFormatting>
  <conditionalFormatting sqref="M100 A100">
    <cfRule type="duplicateValues" dxfId="2244" priority="430"/>
  </conditionalFormatting>
  <conditionalFormatting sqref="B101:K101">
    <cfRule type="top10" dxfId="2243" priority="426" bottom="1" rank="1"/>
    <cfRule type="top10" dxfId="2242" priority="427" bottom="1" rank="2"/>
    <cfRule type="top10" dxfId="2241" priority="428" bottom="1" rank="3"/>
    <cfRule type="top10" dxfId="2240" priority="429" bottom="1" rank="4"/>
  </conditionalFormatting>
  <conditionalFormatting sqref="M101 A101">
    <cfRule type="duplicateValues" dxfId="2239" priority="425"/>
  </conditionalFormatting>
  <conditionalFormatting sqref="B102:K102">
    <cfRule type="top10" dxfId="2238" priority="421" bottom="1" rank="1"/>
    <cfRule type="top10" dxfId="2237" priority="422" bottom="1" rank="2"/>
    <cfRule type="top10" dxfId="2236" priority="423" bottom="1" rank="3"/>
    <cfRule type="top10" dxfId="2235" priority="424" bottom="1" rank="4"/>
  </conditionalFormatting>
  <conditionalFormatting sqref="M102 A102">
    <cfRule type="duplicateValues" dxfId="2234" priority="420"/>
  </conditionalFormatting>
  <conditionalFormatting sqref="B103:K103">
    <cfRule type="top10" dxfId="2233" priority="416" bottom="1" rank="1"/>
    <cfRule type="top10" dxfId="2232" priority="417" bottom="1" rank="2"/>
    <cfRule type="top10" dxfId="2231" priority="418" bottom="1" rank="3"/>
    <cfRule type="top10" dxfId="2230" priority="419" bottom="1" rank="4"/>
  </conditionalFormatting>
  <conditionalFormatting sqref="M103 A103">
    <cfRule type="duplicateValues" dxfId="2229" priority="415"/>
  </conditionalFormatting>
  <conditionalFormatting sqref="B104:K104">
    <cfRule type="top10" dxfId="2228" priority="411" bottom="1" rank="1"/>
    <cfRule type="top10" dxfId="2227" priority="412" bottom="1" rank="2"/>
    <cfRule type="top10" dxfId="2226" priority="413" bottom="1" rank="3"/>
    <cfRule type="top10" dxfId="2225" priority="414" bottom="1" rank="4"/>
  </conditionalFormatting>
  <conditionalFormatting sqref="M104 A104">
    <cfRule type="duplicateValues" dxfId="2224" priority="410"/>
  </conditionalFormatting>
  <conditionalFormatting sqref="B105:K105">
    <cfRule type="top10" dxfId="2223" priority="406" bottom="1" rank="1"/>
    <cfRule type="top10" dxfId="2222" priority="407" bottom="1" rank="2"/>
    <cfRule type="top10" dxfId="2221" priority="408" bottom="1" rank="3"/>
    <cfRule type="top10" dxfId="2220" priority="409" bottom="1" rank="4"/>
  </conditionalFormatting>
  <conditionalFormatting sqref="M105 A105">
    <cfRule type="duplicateValues" dxfId="2219" priority="405"/>
  </conditionalFormatting>
  <conditionalFormatting sqref="N7">
    <cfRule type="duplicateValues" dxfId="2218" priority="404"/>
  </conditionalFormatting>
  <conditionalFormatting sqref="N8">
    <cfRule type="duplicateValues" dxfId="2217" priority="403"/>
  </conditionalFormatting>
  <conditionalFormatting sqref="N9">
    <cfRule type="duplicateValues" dxfId="2216" priority="402"/>
  </conditionalFormatting>
  <conditionalFormatting sqref="N10">
    <cfRule type="duplicateValues" dxfId="2215" priority="401"/>
  </conditionalFormatting>
  <conditionalFormatting sqref="N11">
    <cfRule type="duplicateValues" dxfId="2214" priority="400"/>
  </conditionalFormatting>
  <conditionalFormatting sqref="N12">
    <cfRule type="duplicateValues" dxfId="2213" priority="399"/>
  </conditionalFormatting>
  <conditionalFormatting sqref="N13">
    <cfRule type="duplicateValues" dxfId="2212" priority="398"/>
  </conditionalFormatting>
  <conditionalFormatting sqref="N14">
    <cfRule type="duplicateValues" dxfId="2211" priority="397"/>
  </conditionalFormatting>
  <conditionalFormatting sqref="N15">
    <cfRule type="duplicateValues" dxfId="2210" priority="396"/>
  </conditionalFormatting>
  <conditionalFormatting sqref="N16">
    <cfRule type="duplicateValues" dxfId="2209" priority="395"/>
  </conditionalFormatting>
  <conditionalFormatting sqref="N17">
    <cfRule type="duplicateValues" dxfId="2208" priority="394"/>
  </conditionalFormatting>
  <conditionalFormatting sqref="N18">
    <cfRule type="duplicateValues" dxfId="2207" priority="393"/>
  </conditionalFormatting>
  <conditionalFormatting sqref="N19">
    <cfRule type="duplicateValues" dxfId="2206" priority="392"/>
  </conditionalFormatting>
  <conditionalFormatting sqref="N20">
    <cfRule type="duplicateValues" dxfId="2205" priority="391"/>
  </conditionalFormatting>
  <conditionalFormatting sqref="N21">
    <cfRule type="duplicateValues" dxfId="2204" priority="390"/>
  </conditionalFormatting>
  <conditionalFormatting sqref="N22">
    <cfRule type="duplicateValues" dxfId="2203" priority="389"/>
  </conditionalFormatting>
  <conditionalFormatting sqref="N23">
    <cfRule type="duplicateValues" dxfId="2202" priority="388"/>
  </conditionalFormatting>
  <conditionalFormatting sqref="N24">
    <cfRule type="duplicateValues" dxfId="2201" priority="387"/>
  </conditionalFormatting>
  <conditionalFormatting sqref="N25">
    <cfRule type="duplicateValues" dxfId="2200" priority="386"/>
  </conditionalFormatting>
  <conditionalFormatting sqref="N26">
    <cfRule type="duplicateValues" dxfId="2199" priority="385"/>
  </conditionalFormatting>
  <conditionalFormatting sqref="N27">
    <cfRule type="duplicateValues" dxfId="2198" priority="384"/>
  </conditionalFormatting>
  <conditionalFormatting sqref="N28">
    <cfRule type="duplicateValues" dxfId="2197" priority="383"/>
  </conditionalFormatting>
  <conditionalFormatting sqref="N29">
    <cfRule type="duplicateValues" dxfId="2196" priority="382"/>
  </conditionalFormatting>
  <conditionalFormatting sqref="N30">
    <cfRule type="duplicateValues" dxfId="2195" priority="381"/>
  </conditionalFormatting>
  <conditionalFormatting sqref="N31">
    <cfRule type="duplicateValues" dxfId="2194" priority="380"/>
  </conditionalFormatting>
  <conditionalFormatting sqref="N32">
    <cfRule type="duplicateValues" dxfId="2193" priority="379"/>
  </conditionalFormatting>
  <conditionalFormatting sqref="N33">
    <cfRule type="duplicateValues" dxfId="2192" priority="378"/>
  </conditionalFormatting>
  <conditionalFormatting sqref="N34">
    <cfRule type="duplicateValues" dxfId="2191" priority="377"/>
  </conditionalFormatting>
  <conditionalFormatting sqref="N35">
    <cfRule type="duplicateValues" dxfId="2190" priority="376"/>
  </conditionalFormatting>
  <conditionalFormatting sqref="N36">
    <cfRule type="duplicateValues" dxfId="2189" priority="375"/>
  </conditionalFormatting>
  <conditionalFormatting sqref="N37">
    <cfRule type="duplicateValues" dxfId="2188" priority="374"/>
  </conditionalFormatting>
  <conditionalFormatting sqref="N38">
    <cfRule type="duplicateValues" dxfId="2187" priority="373"/>
  </conditionalFormatting>
  <conditionalFormatting sqref="N39">
    <cfRule type="duplicateValues" dxfId="2186" priority="372"/>
  </conditionalFormatting>
  <conditionalFormatting sqref="N40">
    <cfRule type="duplicateValues" dxfId="2185" priority="371"/>
  </conditionalFormatting>
  <conditionalFormatting sqref="N41">
    <cfRule type="duplicateValues" dxfId="2184" priority="370"/>
  </conditionalFormatting>
  <conditionalFormatting sqref="N42">
    <cfRule type="duplicateValues" dxfId="2183" priority="369"/>
  </conditionalFormatting>
  <conditionalFormatting sqref="N43">
    <cfRule type="duplicateValues" dxfId="2182" priority="368"/>
  </conditionalFormatting>
  <conditionalFormatting sqref="N44">
    <cfRule type="duplicateValues" dxfId="2181" priority="367"/>
  </conditionalFormatting>
  <conditionalFormatting sqref="N45">
    <cfRule type="duplicateValues" dxfId="2180" priority="366"/>
  </conditionalFormatting>
  <conditionalFormatting sqref="N46">
    <cfRule type="duplicateValues" dxfId="2179" priority="365"/>
  </conditionalFormatting>
  <conditionalFormatting sqref="N47">
    <cfRule type="duplicateValues" dxfId="2178" priority="364"/>
  </conditionalFormatting>
  <conditionalFormatting sqref="N48">
    <cfRule type="duplicateValues" dxfId="2177" priority="363"/>
  </conditionalFormatting>
  <conditionalFormatting sqref="N49">
    <cfRule type="duplicateValues" dxfId="2176" priority="362"/>
  </conditionalFormatting>
  <conditionalFormatting sqref="N50">
    <cfRule type="duplicateValues" dxfId="2175" priority="361"/>
  </conditionalFormatting>
  <conditionalFormatting sqref="N51">
    <cfRule type="duplicateValues" dxfId="2174" priority="360"/>
  </conditionalFormatting>
  <conditionalFormatting sqref="N52">
    <cfRule type="duplicateValues" dxfId="2173" priority="359"/>
  </conditionalFormatting>
  <conditionalFormatting sqref="N53">
    <cfRule type="duplicateValues" dxfId="2172" priority="358"/>
  </conditionalFormatting>
  <conditionalFormatting sqref="N54">
    <cfRule type="duplicateValues" dxfId="2171" priority="357"/>
  </conditionalFormatting>
  <conditionalFormatting sqref="N55">
    <cfRule type="duplicateValues" dxfId="2170" priority="356"/>
  </conditionalFormatting>
  <conditionalFormatting sqref="N56">
    <cfRule type="duplicateValues" dxfId="2169" priority="355"/>
  </conditionalFormatting>
  <conditionalFormatting sqref="N57">
    <cfRule type="duplicateValues" dxfId="2168" priority="354"/>
  </conditionalFormatting>
  <conditionalFormatting sqref="N58">
    <cfRule type="duplicateValues" dxfId="2167" priority="353"/>
  </conditionalFormatting>
  <conditionalFormatting sqref="N59">
    <cfRule type="duplicateValues" dxfId="2166" priority="352"/>
  </conditionalFormatting>
  <conditionalFormatting sqref="N60">
    <cfRule type="duplicateValues" dxfId="2165" priority="351"/>
  </conditionalFormatting>
  <conditionalFormatting sqref="N61">
    <cfRule type="duplicateValues" dxfId="2164" priority="350"/>
  </conditionalFormatting>
  <conditionalFormatting sqref="N62">
    <cfRule type="duplicateValues" dxfId="2163" priority="349"/>
  </conditionalFormatting>
  <conditionalFormatting sqref="N63">
    <cfRule type="duplicateValues" dxfId="2162" priority="348"/>
  </conditionalFormatting>
  <conditionalFormatting sqref="N64">
    <cfRule type="duplicateValues" dxfId="2161" priority="347"/>
  </conditionalFormatting>
  <conditionalFormatting sqref="N65">
    <cfRule type="duplicateValues" dxfId="2160" priority="346"/>
  </conditionalFormatting>
  <conditionalFormatting sqref="N66">
    <cfRule type="duplicateValues" dxfId="2159" priority="345"/>
  </conditionalFormatting>
  <conditionalFormatting sqref="N67">
    <cfRule type="duplicateValues" dxfId="2158" priority="344"/>
  </conditionalFormatting>
  <conditionalFormatting sqref="N68">
    <cfRule type="duplicateValues" dxfId="2157" priority="343"/>
  </conditionalFormatting>
  <conditionalFormatting sqref="N69">
    <cfRule type="duplicateValues" dxfId="2156" priority="342"/>
  </conditionalFormatting>
  <conditionalFormatting sqref="N70">
    <cfRule type="duplicateValues" dxfId="2155" priority="341"/>
  </conditionalFormatting>
  <conditionalFormatting sqref="N71">
    <cfRule type="duplicateValues" dxfId="2154" priority="340"/>
  </conditionalFormatting>
  <conditionalFormatting sqref="N72">
    <cfRule type="duplicateValues" dxfId="2153" priority="339"/>
  </conditionalFormatting>
  <conditionalFormatting sqref="N73">
    <cfRule type="duplicateValues" dxfId="2152" priority="338"/>
  </conditionalFormatting>
  <conditionalFormatting sqref="N74">
    <cfRule type="duplicateValues" dxfId="2151" priority="337"/>
  </conditionalFormatting>
  <conditionalFormatting sqref="N75">
    <cfRule type="duplicateValues" dxfId="2150" priority="336"/>
  </conditionalFormatting>
  <conditionalFormatting sqref="N76">
    <cfRule type="duplicateValues" dxfId="2149" priority="335"/>
  </conditionalFormatting>
  <conditionalFormatting sqref="N77">
    <cfRule type="duplicateValues" dxfId="2148" priority="334"/>
  </conditionalFormatting>
  <conditionalFormatting sqref="N78">
    <cfRule type="duplicateValues" dxfId="2147" priority="333"/>
  </conditionalFormatting>
  <conditionalFormatting sqref="N79">
    <cfRule type="duplicateValues" dxfId="2146" priority="332"/>
  </conditionalFormatting>
  <conditionalFormatting sqref="N80">
    <cfRule type="duplicateValues" dxfId="2145" priority="331"/>
  </conditionalFormatting>
  <conditionalFormatting sqref="N81">
    <cfRule type="duplicateValues" dxfId="2144" priority="330"/>
  </conditionalFormatting>
  <conditionalFormatting sqref="N82">
    <cfRule type="duplicateValues" dxfId="2143" priority="329"/>
  </conditionalFormatting>
  <conditionalFormatting sqref="N83">
    <cfRule type="duplicateValues" dxfId="2142" priority="328"/>
  </conditionalFormatting>
  <conditionalFormatting sqref="N84">
    <cfRule type="duplicateValues" dxfId="2141" priority="327"/>
  </conditionalFormatting>
  <conditionalFormatting sqref="N85">
    <cfRule type="duplicateValues" dxfId="2140" priority="326"/>
  </conditionalFormatting>
  <conditionalFormatting sqref="N86">
    <cfRule type="duplicateValues" dxfId="2139" priority="325"/>
  </conditionalFormatting>
  <conditionalFormatting sqref="N87">
    <cfRule type="duplicateValues" dxfId="2138" priority="324"/>
  </conditionalFormatting>
  <conditionalFormatting sqref="N88">
    <cfRule type="duplicateValues" dxfId="2137" priority="323"/>
  </conditionalFormatting>
  <conditionalFormatting sqref="N89">
    <cfRule type="duplicateValues" dxfId="2136" priority="322"/>
  </conditionalFormatting>
  <conditionalFormatting sqref="N90">
    <cfRule type="duplicateValues" dxfId="2135" priority="321"/>
  </conditionalFormatting>
  <conditionalFormatting sqref="N91">
    <cfRule type="duplicateValues" dxfId="2134" priority="320"/>
  </conditionalFormatting>
  <conditionalFormatting sqref="N92">
    <cfRule type="duplicateValues" dxfId="2133" priority="319"/>
  </conditionalFormatting>
  <conditionalFormatting sqref="N93">
    <cfRule type="duplicateValues" dxfId="2132" priority="318"/>
  </conditionalFormatting>
  <conditionalFormatting sqref="N94">
    <cfRule type="duplicateValues" dxfId="2131" priority="317"/>
  </conditionalFormatting>
  <conditionalFormatting sqref="N95">
    <cfRule type="duplicateValues" dxfId="2130" priority="316"/>
  </conditionalFormatting>
  <conditionalFormatting sqref="N96">
    <cfRule type="duplicateValues" dxfId="2129" priority="315"/>
  </conditionalFormatting>
  <conditionalFormatting sqref="N97">
    <cfRule type="duplicateValues" dxfId="2128" priority="314"/>
  </conditionalFormatting>
  <conditionalFormatting sqref="N98">
    <cfRule type="duplicateValues" dxfId="2127" priority="313"/>
  </conditionalFormatting>
  <conditionalFormatting sqref="N99">
    <cfRule type="duplicateValues" dxfId="2126" priority="312"/>
  </conditionalFormatting>
  <conditionalFormatting sqref="N100">
    <cfRule type="duplicateValues" dxfId="2125" priority="311"/>
  </conditionalFormatting>
  <conditionalFormatting sqref="N101">
    <cfRule type="duplicateValues" dxfId="2124" priority="310"/>
  </conditionalFormatting>
  <conditionalFormatting sqref="N102">
    <cfRule type="duplicateValues" dxfId="2123" priority="309"/>
  </conditionalFormatting>
  <conditionalFormatting sqref="N103">
    <cfRule type="duplicateValues" dxfId="2122" priority="308"/>
  </conditionalFormatting>
  <conditionalFormatting sqref="N104">
    <cfRule type="duplicateValues" dxfId="2121" priority="307"/>
  </conditionalFormatting>
  <conditionalFormatting sqref="N105">
    <cfRule type="duplicateValues" dxfId="2120" priority="306"/>
  </conditionalFormatting>
  <conditionalFormatting sqref="M6:N105">
    <cfRule type="expression" dxfId="2119" priority="305">
      <formula>ISNA($N6)</formula>
    </cfRule>
  </conditionalFormatting>
  <conditionalFormatting sqref="R6:R17">
    <cfRule type="colorScale" priority="304">
      <colorScale>
        <cfvo type="num" val="0.2"/>
        <cfvo type="num" val="0.5"/>
        <cfvo type="num" val="0.9"/>
        <color rgb="FFF8696B"/>
        <color rgb="FFFFEB84"/>
        <color rgb="FF63BE7B"/>
      </colorScale>
    </cfRule>
  </conditionalFormatting>
  <conditionalFormatting sqref="U6">
    <cfRule type="duplicateValues" dxfId="2118" priority="303"/>
  </conditionalFormatting>
  <conditionalFormatting sqref="U7">
    <cfRule type="duplicateValues" dxfId="2117" priority="302"/>
  </conditionalFormatting>
  <conditionalFormatting sqref="U8">
    <cfRule type="duplicateValues" dxfId="2116" priority="301"/>
  </conditionalFormatting>
  <conditionalFormatting sqref="U9">
    <cfRule type="duplicateValues" dxfId="2115" priority="300"/>
  </conditionalFormatting>
  <conditionalFormatting sqref="U10">
    <cfRule type="duplicateValues" dxfId="2114" priority="299"/>
  </conditionalFormatting>
  <conditionalFormatting sqref="U11">
    <cfRule type="duplicateValues" dxfId="2113" priority="298"/>
  </conditionalFormatting>
  <conditionalFormatting sqref="U12">
    <cfRule type="duplicateValues" dxfId="2112" priority="297"/>
  </conditionalFormatting>
  <conditionalFormatting sqref="U13">
    <cfRule type="duplicateValues" dxfId="2111" priority="296"/>
  </conditionalFormatting>
  <conditionalFormatting sqref="U14">
    <cfRule type="duplicateValues" dxfId="2110" priority="295"/>
  </conditionalFormatting>
  <conditionalFormatting sqref="U15">
    <cfRule type="duplicateValues" dxfId="2109" priority="294"/>
  </conditionalFormatting>
  <conditionalFormatting sqref="U16">
    <cfRule type="duplicateValues" dxfId="2108" priority="293"/>
  </conditionalFormatting>
  <conditionalFormatting sqref="U17">
    <cfRule type="duplicateValues" dxfId="2107" priority="292"/>
  </conditionalFormatting>
  <conditionalFormatting sqref="U18">
    <cfRule type="duplicateValues" dxfId="2106" priority="291"/>
  </conditionalFormatting>
  <conditionalFormatting sqref="U19">
    <cfRule type="duplicateValues" dxfId="2105" priority="290"/>
  </conditionalFormatting>
  <conditionalFormatting sqref="U20">
    <cfRule type="duplicateValues" dxfId="2104" priority="289"/>
  </conditionalFormatting>
  <conditionalFormatting sqref="U21">
    <cfRule type="duplicateValues" dxfId="2103" priority="288"/>
  </conditionalFormatting>
  <conditionalFormatting sqref="U22">
    <cfRule type="duplicateValues" dxfId="2102" priority="287"/>
  </conditionalFormatting>
  <conditionalFormatting sqref="U23">
    <cfRule type="duplicateValues" dxfId="2101" priority="286"/>
  </conditionalFormatting>
  <conditionalFormatting sqref="U24">
    <cfRule type="duplicateValues" dxfId="2100" priority="285"/>
  </conditionalFormatting>
  <conditionalFormatting sqref="U25">
    <cfRule type="duplicateValues" dxfId="2099" priority="284"/>
  </conditionalFormatting>
  <conditionalFormatting sqref="U26">
    <cfRule type="duplicateValues" dxfId="2098" priority="283"/>
  </conditionalFormatting>
  <conditionalFormatting sqref="U27">
    <cfRule type="duplicateValues" dxfId="2097" priority="282"/>
  </conditionalFormatting>
  <conditionalFormatting sqref="U28">
    <cfRule type="duplicateValues" dxfId="2096" priority="281"/>
  </conditionalFormatting>
  <conditionalFormatting sqref="U29">
    <cfRule type="duplicateValues" dxfId="2095" priority="280"/>
  </conditionalFormatting>
  <conditionalFormatting sqref="U30">
    <cfRule type="duplicateValues" dxfId="2094" priority="279"/>
  </conditionalFormatting>
  <conditionalFormatting sqref="U31">
    <cfRule type="duplicateValues" dxfId="2093" priority="278"/>
  </conditionalFormatting>
  <conditionalFormatting sqref="U32">
    <cfRule type="duplicateValues" dxfId="2092" priority="277"/>
  </conditionalFormatting>
  <conditionalFormatting sqref="U33">
    <cfRule type="duplicateValues" dxfId="2091" priority="276"/>
  </conditionalFormatting>
  <conditionalFormatting sqref="U34">
    <cfRule type="duplicateValues" dxfId="2090" priority="275"/>
  </conditionalFormatting>
  <conditionalFormatting sqref="U35">
    <cfRule type="duplicateValues" dxfId="2089" priority="274"/>
  </conditionalFormatting>
  <conditionalFormatting sqref="U36">
    <cfRule type="duplicateValues" dxfId="2088" priority="273"/>
  </conditionalFormatting>
  <conditionalFormatting sqref="U37">
    <cfRule type="duplicateValues" dxfId="2087" priority="272"/>
  </conditionalFormatting>
  <conditionalFormatting sqref="U38">
    <cfRule type="duplicateValues" dxfId="2086" priority="271"/>
  </conditionalFormatting>
  <conditionalFormatting sqref="U39">
    <cfRule type="duplicateValues" dxfId="2085" priority="270"/>
  </conditionalFormatting>
  <conditionalFormatting sqref="U40">
    <cfRule type="duplicateValues" dxfId="2084" priority="269"/>
  </conditionalFormatting>
  <conditionalFormatting sqref="U41">
    <cfRule type="duplicateValues" dxfId="2083" priority="268"/>
  </conditionalFormatting>
  <conditionalFormatting sqref="U42">
    <cfRule type="duplicateValues" dxfId="2082" priority="267"/>
  </conditionalFormatting>
  <conditionalFormatting sqref="U43">
    <cfRule type="duplicateValues" dxfId="2081" priority="266"/>
  </conditionalFormatting>
  <conditionalFormatting sqref="U44">
    <cfRule type="duplicateValues" dxfId="2080" priority="265"/>
  </conditionalFormatting>
  <conditionalFormatting sqref="U45">
    <cfRule type="duplicateValues" dxfId="2079" priority="264"/>
  </conditionalFormatting>
  <conditionalFormatting sqref="U46">
    <cfRule type="duplicateValues" dxfId="2078" priority="263"/>
  </conditionalFormatting>
  <conditionalFormatting sqref="U47">
    <cfRule type="duplicateValues" dxfId="2077" priority="262"/>
  </conditionalFormatting>
  <conditionalFormatting sqref="U48">
    <cfRule type="duplicateValues" dxfId="2076" priority="261"/>
  </conditionalFormatting>
  <conditionalFormatting sqref="U49">
    <cfRule type="duplicateValues" dxfId="2075" priority="260"/>
  </conditionalFormatting>
  <conditionalFormatting sqref="U50">
    <cfRule type="duplicateValues" dxfId="2074" priority="259"/>
  </conditionalFormatting>
  <conditionalFormatting sqref="U51">
    <cfRule type="duplicateValues" dxfId="2073" priority="258"/>
  </conditionalFormatting>
  <conditionalFormatting sqref="U52">
    <cfRule type="duplicateValues" dxfId="2072" priority="257"/>
  </conditionalFormatting>
  <conditionalFormatting sqref="U53">
    <cfRule type="duplicateValues" dxfId="2071" priority="256"/>
  </conditionalFormatting>
  <conditionalFormatting sqref="U54">
    <cfRule type="duplicateValues" dxfId="2070" priority="255"/>
  </conditionalFormatting>
  <conditionalFormatting sqref="U55">
    <cfRule type="duplicateValues" dxfId="2069" priority="254"/>
  </conditionalFormatting>
  <conditionalFormatting sqref="U56">
    <cfRule type="duplicateValues" dxfId="2068" priority="253"/>
  </conditionalFormatting>
  <conditionalFormatting sqref="U57">
    <cfRule type="duplicateValues" dxfId="2067" priority="252"/>
  </conditionalFormatting>
  <conditionalFormatting sqref="U58">
    <cfRule type="duplicateValues" dxfId="2066" priority="251"/>
  </conditionalFormatting>
  <conditionalFormatting sqref="U59">
    <cfRule type="duplicateValues" dxfId="2065" priority="250"/>
  </conditionalFormatting>
  <conditionalFormatting sqref="U60">
    <cfRule type="duplicateValues" dxfId="2064" priority="249"/>
  </conditionalFormatting>
  <conditionalFormatting sqref="U61">
    <cfRule type="duplicateValues" dxfId="2063" priority="248"/>
  </conditionalFormatting>
  <conditionalFormatting sqref="U62">
    <cfRule type="duplicateValues" dxfId="2062" priority="247"/>
  </conditionalFormatting>
  <conditionalFormatting sqref="U63">
    <cfRule type="duplicateValues" dxfId="2061" priority="246"/>
  </conditionalFormatting>
  <conditionalFormatting sqref="U64">
    <cfRule type="duplicateValues" dxfId="2060" priority="245"/>
  </conditionalFormatting>
  <conditionalFormatting sqref="U65">
    <cfRule type="duplicateValues" dxfId="2059" priority="244"/>
  </conditionalFormatting>
  <conditionalFormatting sqref="U66">
    <cfRule type="duplicateValues" dxfId="2058" priority="243"/>
  </conditionalFormatting>
  <conditionalFormatting sqref="U67">
    <cfRule type="duplicateValues" dxfId="2057" priority="242"/>
  </conditionalFormatting>
  <conditionalFormatting sqref="U68">
    <cfRule type="duplicateValues" dxfId="2056" priority="241"/>
  </conditionalFormatting>
  <conditionalFormatting sqref="U69">
    <cfRule type="duplicateValues" dxfId="2055" priority="240"/>
  </conditionalFormatting>
  <conditionalFormatting sqref="U70">
    <cfRule type="duplicateValues" dxfId="2054" priority="239"/>
  </conditionalFormatting>
  <conditionalFormatting sqref="U71">
    <cfRule type="duplicateValues" dxfId="2053" priority="238"/>
  </conditionalFormatting>
  <conditionalFormatting sqref="U72">
    <cfRule type="duplicateValues" dxfId="2052" priority="237"/>
  </conditionalFormatting>
  <conditionalFormatting sqref="U73">
    <cfRule type="duplicateValues" dxfId="2051" priority="236"/>
  </conditionalFormatting>
  <conditionalFormatting sqref="U74">
    <cfRule type="duplicateValues" dxfId="2050" priority="235"/>
  </conditionalFormatting>
  <conditionalFormatting sqref="U75">
    <cfRule type="duplicateValues" dxfId="2049" priority="234"/>
  </conditionalFormatting>
  <conditionalFormatting sqref="U76">
    <cfRule type="duplicateValues" dxfId="2048" priority="233"/>
  </conditionalFormatting>
  <conditionalFormatting sqref="U77">
    <cfRule type="duplicateValues" dxfId="2047" priority="232"/>
  </conditionalFormatting>
  <conditionalFormatting sqref="U78">
    <cfRule type="duplicateValues" dxfId="2046" priority="231"/>
  </conditionalFormatting>
  <conditionalFormatting sqref="U79">
    <cfRule type="duplicateValues" dxfId="2045" priority="230"/>
  </conditionalFormatting>
  <conditionalFormatting sqref="U80">
    <cfRule type="duplicateValues" dxfId="2044" priority="229"/>
  </conditionalFormatting>
  <conditionalFormatting sqref="U81">
    <cfRule type="duplicateValues" dxfId="2043" priority="228"/>
  </conditionalFormatting>
  <conditionalFormatting sqref="U82">
    <cfRule type="duplicateValues" dxfId="2042" priority="227"/>
  </conditionalFormatting>
  <conditionalFormatting sqref="U83">
    <cfRule type="duplicateValues" dxfId="2041" priority="226"/>
  </conditionalFormatting>
  <conditionalFormatting sqref="U84">
    <cfRule type="duplicateValues" dxfId="2040" priority="225"/>
  </conditionalFormatting>
  <conditionalFormatting sqref="U85">
    <cfRule type="duplicateValues" dxfId="2039" priority="224"/>
  </conditionalFormatting>
  <conditionalFormatting sqref="U86">
    <cfRule type="duplicateValues" dxfId="2038" priority="223"/>
  </conditionalFormatting>
  <conditionalFormatting sqref="U87">
    <cfRule type="duplicateValues" dxfId="2037" priority="222"/>
  </conditionalFormatting>
  <conditionalFormatting sqref="U88">
    <cfRule type="duplicateValues" dxfId="2036" priority="221"/>
  </conditionalFormatting>
  <conditionalFormatting sqref="U89">
    <cfRule type="duplicateValues" dxfId="2035" priority="220"/>
  </conditionalFormatting>
  <conditionalFormatting sqref="U90">
    <cfRule type="duplicateValues" dxfId="2034" priority="219"/>
  </conditionalFormatting>
  <conditionalFormatting sqref="U91">
    <cfRule type="duplicateValues" dxfId="2033" priority="218"/>
  </conditionalFormatting>
  <conditionalFormatting sqref="U92">
    <cfRule type="duplicateValues" dxfId="2032" priority="217"/>
  </conditionalFormatting>
  <conditionalFormatting sqref="U93">
    <cfRule type="duplicateValues" dxfId="2031" priority="216"/>
  </conditionalFormatting>
  <conditionalFormatting sqref="U94">
    <cfRule type="duplicateValues" dxfId="2030" priority="215"/>
  </conditionalFormatting>
  <conditionalFormatting sqref="U95">
    <cfRule type="duplicateValues" dxfId="2029" priority="214"/>
  </conditionalFormatting>
  <conditionalFormatting sqref="U96">
    <cfRule type="duplicateValues" dxfId="2028" priority="213"/>
  </conditionalFormatting>
  <conditionalFormatting sqref="U97">
    <cfRule type="duplicateValues" dxfId="2027" priority="212"/>
  </conditionalFormatting>
  <conditionalFormatting sqref="U98">
    <cfRule type="duplicateValues" dxfId="2026" priority="211"/>
  </conditionalFormatting>
  <conditionalFormatting sqref="U99">
    <cfRule type="duplicateValues" dxfId="2025" priority="210"/>
  </conditionalFormatting>
  <conditionalFormatting sqref="U100">
    <cfRule type="duplicateValues" dxfId="2024" priority="209"/>
  </conditionalFormatting>
  <conditionalFormatting sqref="U101">
    <cfRule type="duplicateValues" dxfId="2023" priority="208"/>
  </conditionalFormatting>
  <conditionalFormatting sqref="U102">
    <cfRule type="duplicateValues" dxfId="2022" priority="207"/>
  </conditionalFormatting>
  <conditionalFormatting sqref="U103">
    <cfRule type="duplicateValues" dxfId="2021" priority="206"/>
  </conditionalFormatting>
  <conditionalFormatting sqref="U104">
    <cfRule type="duplicateValues" dxfId="2020" priority="205"/>
  </conditionalFormatting>
  <conditionalFormatting sqref="U105">
    <cfRule type="duplicateValues" dxfId="2019" priority="204"/>
  </conditionalFormatting>
  <conditionalFormatting sqref="U6:U105">
    <cfRule type="expression" dxfId="2018" priority="203">
      <formula>ISNA($N6)</formula>
    </cfRule>
  </conditionalFormatting>
  <conditionalFormatting sqref="V6">
    <cfRule type="duplicateValues" dxfId="2017" priority="202"/>
  </conditionalFormatting>
  <conditionalFormatting sqref="V7">
    <cfRule type="duplicateValues" dxfId="2016" priority="201"/>
  </conditionalFormatting>
  <conditionalFormatting sqref="V8">
    <cfRule type="duplicateValues" dxfId="2015" priority="200"/>
  </conditionalFormatting>
  <conditionalFormatting sqref="V9">
    <cfRule type="duplicateValues" dxfId="2014" priority="199"/>
  </conditionalFormatting>
  <conditionalFormatting sqref="V10">
    <cfRule type="duplicateValues" dxfId="2013" priority="198"/>
  </conditionalFormatting>
  <conditionalFormatting sqref="V11">
    <cfRule type="duplicateValues" dxfId="2012" priority="197"/>
  </conditionalFormatting>
  <conditionalFormatting sqref="V12">
    <cfRule type="duplicateValues" dxfId="2011" priority="196"/>
  </conditionalFormatting>
  <conditionalFormatting sqref="V13">
    <cfRule type="duplicateValues" dxfId="2010" priority="195"/>
  </conditionalFormatting>
  <conditionalFormatting sqref="V14">
    <cfRule type="duplicateValues" dxfId="2009" priority="194"/>
  </conditionalFormatting>
  <conditionalFormatting sqref="V15">
    <cfRule type="duplicateValues" dxfId="2008" priority="193"/>
  </conditionalFormatting>
  <conditionalFormatting sqref="V16">
    <cfRule type="duplicateValues" dxfId="2007" priority="192"/>
  </conditionalFormatting>
  <conditionalFormatting sqref="V17">
    <cfRule type="duplicateValues" dxfId="2006" priority="191"/>
  </conditionalFormatting>
  <conditionalFormatting sqref="V18">
    <cfRule type="duplicateValues" dxfId="2005" priority="190"/>
  </conditionalFormatting>
  <conditionalFormatting sqref="V19">
    <cfRule type="duplicateValues" dxfId="2004" priority="189"/>
  </conditionalFormatting>
  <conditionalFormatting sqref="V20">
    <cfRule type="duplicateValues" dxfId="2003" priority="188"/>
  </conditionalFormatting>
  <conditionalFormatting sqref="V21">
    <cfRule type="duplicateValues" dxfId="2002" priority="187"/>
  </conditionalFormatting>
  <conditionalFormatting sqref="V22">
    <cfRule type="duplicateValues" dxfId="2001" priority="186"/>
  </conditionalFormatting>
  <conditionalFormatting sqref="V23">
    <cfRule type="duplicateValues" dxfId="2000" priority="185"/>
  </conditionalFormatting>
  <conditionalFormatting sqref="V24">
    <cfRule type="duplicateValues" dxfId="1999" priority="184"/>
  </conditionalFormatting>
  <conditionalFormatting sqref="V25">
    <cfRule type="duplicateValues" dxfId="1998" priority="183"/>
  </conditionalFormatting>
  <conditionalFormatting sqref="V26">
    <cfRule type="duplicateValues" dxfId="1997" priority="182"/>
  </conditionalFormatting>
  <conditionalFormatting sqref="V27">
    <cfRule type="duplicateValues" dxfId="1996" priority="181"/>
  </conditionalFormatting>
  <conditionalFormatting sqref="V28">
    <cfRule type="duplicateValues" dxfId="1995" priority="180"/>
  </conditionalFormatting>
  <conditionalFormatting sqref="V29">
    <cfRule type="duplicateValues" dxfId="1994" priority="179"/>
  </conditionalFormatting>
  <conditionalFormatting sqref="V30">
    <cfRule type="duplicateValues" dxfId="1993" priority="178"/>
  </conditionalFormatting>
  <conditionalFormatting sqref="V31">
    <cfRule type="duplicateValues" dxfId="1992" priority="177"/>
  </conditionalFormatting>
  <conditionalFormatting sqref="V32">
    <cfRule type="duplicateValues" dxfId="1991" priority="176"/>
  </conditionalFormatting>
  <conditionalFormatting sqref="V33">
    <cfRule type="duplicateValues" dxfId="1990" priority="175"/>
  </conditionalFormatting>
  <conditionalFormatting sqref="V34">
    <cfRule type="duplicateValues" dxfId="1989" priority="174"/>
  </conditionalFormatting>
  <conditionalFormatting sqref="V35">
    <cfRule type="duplicateValues" dxfId="1988" priority="173"/>
  </conditionalFormatting>
  <conditionalFormatting sqref="V36">
    <cfRule type="duplicateValues" dxfId="1987" priority="172"/>
  </conditionalFormatting>
  <conditionalFormatting sqref="V37">
    <cfRule type="duplicateValues" dxfId="1986" priority="171"/>
  </conditionalFormatting>
  <conditionalFormatting sqref="V38">
    <cfRule type="duplicateValues" dxfId="1985" priority="170"/>
  </conditionalFormatting>
  <conditionalFormatting sqref="V39">
    <cfRule type="duplicateValues" dxfId="1984" priority="169"/>
  </conditionalFormatting>
  <conditionalFormatting sqref="V40">
    <cfRule type="duplicateValues" dxfId="1983" priority="168"/>
  </conditionalFormatting>
  <conditionalFormatting sqref="V41">
    <cfRule type="duplicateValues" dxfId="1982" priority="167"/>
  </conditionalFormatting>
  <conditionalFormatting sqref="V42">
    <cfRule type="duplicateValues" dxfId="1981" priority="166"/>
  </conditionalFormatting>
  <conditionalFormatting sqref="V43">
    <cfRule type="duplicateValues" dxfId="1980" priority="165"/>
  </conditionalFormatting>
  <conditionalFormatting sqref="V44">
    <cfRule type="duplicateValues" dxfId="1979" priority="164"/>
  </conditionalFormatting>
  <conditionalFormatting sqref="V45">
    <cfRule type="duplicateValues" dxfId="1978" priority="163"/>
  </conditionalFormatting>
  <conditionalFormatting sqref="V46">
    <cfRule type="duplicateValues" dxfId="1977" priority="162"/>
  </conditionalFormatting>
  <conditionalFormatting sqref="V47">
    <cfRule type="duplicateValues" dxfId="1976" priority="161"/>
  </conditionalFormatting>
  <conditionalFormatting sqref="V48">
    <cfRule type="duplicateValues" dxfId="1975" priority="160"/>
  </conditionalFormatting>
  <conditionalFormatting sqref="V49">
    <cfRule type="duplicateValues" dxfId="1974" priority="159"/>
  </conditionalFormatting>
  <conditionalFormatting sqref="V50">
    <cfRule type="duplicateValues" dxfId="1973" priority="158"/>
  </conditionalFormatting>
  <conditionalFormatting sqref="V51">
    <cfRule type="duplicateValues" dxfId="1972" priority="157"/>
  </conditionalFormatting>
  <conditionalFormatting sqref="V52">
    <cfRule type="duplicateValues" dxfId="1971" priority="156"/>
  </conditionalFormatting>
  <conditionalFormatting sqref="V53">
    <cfRule type="duplicateValues" dxfId="1970" priority="155"/>
  </conditionalFormatting>
  <conditionalFormatting sqref="V54">
    <cfRule type="duplicateValues" dxfId="1969" priority="154"/>
  </conditionalFormatting>
  <conditionalFormatting sqref="V55">
    <cfRule type="duplicateValues" dxfId="1968" priority="153"/>
  </conditionalFormatting>
  <conditionalFormatting sqref="V56">
    <cfRule type="duplicateValues" dxfId="1967" priority="152"/>
  </conditionalFormatting>
  <conditionalFormatting sqref="V57">
    <cfRule type="duplicateValues" dxfId="1966" priority="151"/>
  </conditionalFormatting>
  <conditionalFormatting sqref="V58">
    <cfRule type="duplicateValues" dxfId="1965" priority="150"/>
  </conditionalFormatting>
  <conditionalFormatting sqref="V59">
    <cfRule type="duplicateValues" dxfId="1964" priority="149"/>
  </conditionalFormatting>
  <conditionalFormatting sqref="V60">
    <cfRule type="duplicateValues" dxfId="1963" priority="148"/>
  </conditionalFormatting>
  <conditionalFormatting sqref="V61">
    <cfRule type="duplicateValues" dxfId="1962" priority="147"/>
  </conditionalFormatting>
  <conditionalFormatting sqref="V62">
    <cfRule type="duplicateValues" dxfId="1961" priority="146"/>
  </conditionalFormatting>
  <conditionalFormatting sqref="V63">
    <cfRule type="duplicateValues" dxfId="1960" priority="145"/>
  </conditionalFormatting>
  <conditionalFormatting sqref="V64">
    <cfRule type="duplicateValues" dxfId="1959" priority="144"/>
  </conditionalFormatting>
  <conditionalFormatting sqref="V65">
    <cfRule type="duplicateValues" dxfId="1958" priority="143"/>
  </conditionalFormatting>
  <conditionalFormatting sqref="V66">
    <cfRule type="duplicateValues" dxfId="1957" priority="142"/>
  </conditionalFormatting>
  <conditionalFormatting sqref="V67">
    <cfRule type="duplicateValues" dxfId="1956" priority="141"/>
  </conditionalFormatting>
  <conditionalFormatting sqref="V68">
    <cfRule type="duplicateValues" dxfId="1955" priority="140"/>
  </conditionalFormatting>
  <conditionalFormatting sqref="V69">
    <cfRule type="duplicateValues" dxfId="1954" priority="139"/>
  </conditionalFormatting>
  <conditionalFormatting sqref="V70">
    <cfRule type="duplicateValues" dxfId="1953" priority="138"/>
  </conditionalFormatting>
  <conditionalFormatting sqref="V71">
    <cfRule type="duplicateValues" dxfId="1952" priority="137"/>
  </conditionalFormatting>
  <conditionalFormatting sqref="V72">
    <cfRule type="duplicateValues" dxfId="1951" priority="136"/>
  </conditionalFormatting>
  <conditionalFormatting sqref="V73">
    <cfRule type="duplicateValues" dxfId="1950" priority="135"/>
  </conditionalFormatting>
  <conditionalFormatting sqref="V74">
    <cfRule type="duplicateValues" dxfId="1949" priority="134"/>
  </conditionalFormatting>
  <conditionalFormatting sqref="V75">
    <cfRule type="duplicateValues" dxfId="1948" priority="133"/>
  </conditionalFormatting>
  <conditionalFormatting sqref="V76">
    <cfRule type="duplicateValues" dxfId="1947" priority="132"/>
  </conditionalFormatting>
  <conditionalFormatting sqref="V77">
    <cfRule type="duplicateValues" dxfId="1946" priority="131"/>
  </conditionalFormatting>
  <conditionalFormatting sqref="V78">
    <cfRule type="duplicateValues" dxfId="1945" priority="130"/>
  </conditionalFormatting>
  <conditionalFormatting sqref="V79">
    <cfRule type="duplicateValues" dxfId="1944" priority="129"/>
  </conditionalFormatting>
  <conditionalFormatting sqref="V80">
    <cfRule type="duplicateValues" dxfId="1943" priority="128"/>
  </conditionalFormatting>
  <conditionalFormatting sqref="V81">
    <cfRule type="duplicateValues" dxfId="1942" priority="127"/>
  </conditionalFormatting>
  <conditionalFormatting sqref="V82">
    <cfRule type="duplicateValues" dxfId="1941" priority="126"/>
  </conditionalFormatting>
  <conditionalFormatting sqref="V83">
    <cfRule type="duplicateValues" dxfId="1940" priority="125"/>
  </conditionalFormatting>
  <conditionalFormatting sqref="V84">
    <cfRule type="duplicateValues" dxfId="1939" priority="124"/>
  </conditionalFormatting>
  <conditionalFormatting sqref="V85">
    <cfRule type="duplicateValues" dxfId="1938" priority="123"/>
  </conditionalFormatting>
  <conditionalFormatting sqref="V86">
    <cfRule type="duplicateValues" dxfId="1937" priority="122"/>
  </conditionalFormatting>
  <conditionalFormatting sqref="V87">
    <cfRule type="duplicateValues" dxfId="1936" priority="121"/>
  </conditionalFormatting>
  <conditionalFormatting sqref="V88">
    <cfRule type="duplicateValues" dxfId="1935" priority="120"/>
  </conditionalFormatting>
  <conditionalFormatting sqref="V89">
    <cfRule type="duplicateValues" dxfId="1934" priority="119"/>
  </conditionalFormatting>
  <conditionalFormatting sqref="V90">
    <cfRule type="duplicateValues" dxfId="1933" priority="118"/>
  </conditionalFormatting>
  <conditionalFormatting sqref="V91">
    <cfRule type="duplicateValues" dxfId="1932" priority="117"/>
  </conditionalFormatting>
  <conditionalFormatting sqref="V92">
    <cfRule type="duplicateValues" dxfId="1931" priority="116"/>
  </conditionalFormatting>
  <conditionalFormatting sqref="V93">
    <cfRule type="duplicateValues" dxfId="1930" priority="115"/>
  </conditionalFormatting>
  <conditionalFormatting sqref="V94">
    <cfRule type="duplicateValues" dxfId="1929" priority="114"/>
  </conditionalFormatting>
  <conditionalFormatting sqref="V95">
    <cfRule type="duplicateValues" dxfId="1928" priority="113"/>
  </conditionalFormatting>
  <conditionalFormatting sqref="V96">
    <cfRule type="duplicateValues" dxfId="1927" priority="112"/>
  </conditionalFormatting>
  <conditionalFormatting sqref="V97">
    <cfRule type="duplicateValues" dxfId="1926" priority="111"/>
  </conditionalFormatting>
  <conditionalFormatting sqref="V98">
    <cfRule type="duplicateValues" dxfId="1925" priority="110"/>
  </conditionalFormatting>
  <conditionalFormatting sqref="V99">
    <cfRule type="duplicateValues" dxfId="1924" priority="109"/>
  </conditionalFormatting>
  <conditionalFormatting sqref="V100">
    <cfRule type="duplicateValues" dxfId="1923" priority="108"/>
  </conditionalFormatting>
  <conditionalFormatting sqref="V101">
    <cfRule type="duplicateValues" dxfId="1922" priority="107"/>
  </conditionalFormatting>
  <conditionalFormatting sqref="V102">
    <cfRule type="duplicateValues" dxfId="1921" priority="106"/>
  </conditionalFormatting>
  <conditionalFormatting sqref="V103">
    <cfRule type="duplicateValues" dxfId="1920" priority="105"/>
  </conditionalFormatting>
  <conditionalFormatting sqref="V104">
    <cfRule type="duplicateValues" dxfId="1919" priority="104"/>
  </conditionalFormatting>
  <conditionalFormatting sqref="V105">
    <cfRule type="duplicateValues" dxfId="1918" priority="103"/>
  </conditionalFormatting>
  <conditionalFormatting sqref="V6:V105">
    <cfRule type="expression" dxfId="1917" priority="102">
      <formula>ISNA($N6)</formula>
    </cfRule>
  </conditionalFormatting>
  <conditionalFormatting sqref="W6">
    <cfRule type="duplicateValues" dxfId="1916" priority="101"/>
  </conditionalFormatting>
  <conditionalFormatting sqref="W7">
    <cfRule type="duplicateValues" dxfId="1915" priority="100"/>
  </conditionalFormatting>
  <conditionalFormatting sqref="W8">
    <cfRule type="duplicateValues" dxfId="1914" priority="99"/>
  </conditionalFormatting>
  <conditionalFormatting sqref="W9">
    <cfRule type="duplicateValues" dxfId="1913" priority="98"/>
  </conditionalFormatting>
  <conditionalFormatting sqref="W10">
    <cfRule type="duplicateValues" dxfId="1912" priority="97"/>
  </conditionalFormatting>
  <conditionalFormatting sqref="W11">
    <cfRule type="duplicateValues" dxfId="1911" priority="96"/>
  </conditionalFormatting>
  <conditionalFormatting sqref="W12">
    <cfRule type="duplicateValues" dxfId="1910" priority="95"/>
  </conditionalFormatting>
  <conditionalFormatting sqref="W13">
    <cfRule type="duplicateValues" dxfId="1909" priority="94"/>
  </conditionalFormatting>
  <conditionalFormatting sqref="W14">
    <cfRule type="duplicateValues" dxfId="1908" priority="93"/>
  </conditionalFormatting>
  <conditionalFormatting sqref="W15">
    <cfRule type="duplicateValues" dxfId="1907" priority="92"/>
  </conditionalFormatting>
  <conditionalFormatting sqref="W16">
    <cfRule type="duplicateValues" dxfId="1906" priority="91"/>
  </conditionalFormatting>
  <conditionalFormatting sqref="W17">
    <cfRule type="duplicateValues" dxfId="1905" priority="90"/>
  </conditionalFormatting>
  <conditionalFormatting sqref="W18">
    <cfRule type="duplicateValues" dxfId="1904" priority="89"/>
  </conditionalFormatting>
  <conditionalFormatting sqref="W19">
    <cfRule type="duplicateValues" dxfId="1903" priority="88"/>
  </conditionalFormatting>
  <conditionalFormatting sqref="W20">
    <cfRule type="duplicateValues" dxfId="1902" priority="87"/>
  </conditionalFormatting>
  <conditionalFormatting sqref="W21">
    <cfRule type="duplicateValues" dxfId="1901" priority="86"/>
  </conditionalFormatting>
  <conditionalFormatting sqref="W22">
    <cfRule type="duplicateValues" dxfId="1900" priority="85"/>
  </conditionalFormatting>
  <conditionalFormatting sqref="W23">
    <cfRule type="duplicateValues" dxfId="1899" priority="84"/>
  </conditionalFormatting>
  <conditionalFormatting sqref="W24">
    <cfRule type="duplicateValues" dxfId="1898" priority="83"/>
  </conditionalFormatting>
  <conditionalFormatting sqref="W25">
    <cfRule type="duplicateValues" dxfId="1897" priority="82"/>
  </conditionalFormatting>
  <conditionalFormatting sqref="W26">
    <cfRule type="duplicateValues" dxfId="1896" priority="81"/>
  </conditionalFormatting>
  <conditionalFormatting sqref="W27">
    <cfRule type="duplicateValues" dxfId="1895" priority="80"/>
  </conditionalFormatting>
  <conditionalFormatting sqref="W28">
    <cfRule type="duplicateValues" dxfId="1894" priority="79"/>
  </conditionalFormatting>
  <conditionalFormatting sqref="W29">
    <cfRule type="duplicateValues" dxfId="1893" priority="78"/>
  </conditionalFormatting>
  <conditionalFormatting sqref="W30">
    <cfRule type="duplicateValues" dxfId="1892" priority="77"/>
  </conditionalFormatting>
  <conditionalFormatting sqref="W31">
    <cfRule type="duplicateValues" dxfId="1891" priority="76"/>
  </conditionalFormatting>
  <conditionalFormatting sqref="W32">
    <cfRule type="duplicateValues" dxfId="1890" priority="75"/>
  </conditionalFormatting>
  <conditionalFormatting sqref="W33">
    <cfRule type="duplicateValues" dxfId="1889" priority="74"/>
  </conditionalFormatting>
  <conditionalFormatting sqref="W34">
    <cfRule type="duplicateValues" dxfId="1888" priority="73"/>
  </conditionalFormatting>
  <conditionalFormatting sqref="W35">
    <cfRule type="duplicateValues" dxfId="1887" priority="72"/>
  </conditionalFormatting>
  <conditionalFormatting sqref="W36">
    <cfRule type="duplicateValues" dxfId="1886" priority="71"/>
  </conditionalFormatting>
  <conditionalFormatting sqref="W37">
    <cfRule type="duplicateValues" dxfId="1885" priority="70"/>
  </conditionalFormatting>
  <conditionalFormatting sqref="W38">
    <cfRule type="duplicateValues" dxfId="1884" priority="69"/>
  </conditionalFormatting>
  <conditionalFormatting sqref="W39">
    <cfRule type="duplicateValues" dxfId="1883" priority="68"/>
  </conditionalFormatting>
  <conditionalFormatting sqref="W40">
    <cfRule type="duplicateValues" dxfId="1882" priority="67"/>
  </conditionalFormatting>
  <conditionalFormatting sqref="W41">
    <cfRule type="duplicateValues" dxfId="1881" priority="66"/>
  </conditionalFormatting>
  <conditionalFormatting sqref="W42">
    <cfRule type="duplicateValues" dxfId="1880" priority="65"/>
  </conditionalFormatting>
  <conditionalFormatting sqref="W43">
    <cfRule type="duplicateValues" dxfId="1879" priority="64"/>
  </conditionalFormatting>
  <conditionalFormatting sqref="W44">
    <cfRule type="duplicateValues" dxfId="1878" priority="63"/>
  </conditionalFormatting>
  <conditionalFormatting sqref="W45">
    <cfRule type="duplicateValues" dxfId="1877" priority="62"/>
  </conditionalFormatting>
  <conditionalFormatting sqref="W46">
    <cfRule type="duplicateValues" dxfId="1876" priority="61"/>
  </conditionalFormatting>
  <conditionalFormatting sqref="W47">
    <cfRule type="duplicateValues" dxfId="1875" priority="60"/>
  </conditionalFormatting>
  <conditionalFormatting sqref="W48">
    <cfRule type="duplicateValues" dxfId="1874" priority="59"/>
  </conditionalFormatting>
  <conditionalFormatting sqref="W49">
    <cfRule type="duplicateValues" dxfId="1873" priority="58"/>
  </conditionalFormatting>
  <conditionalFormatting sqref="W50">
    <cfRule type="duplicateValues" dxfId="1872" priority="57"/>
  </conditionalFormatting>
  <conditionalFormatting sqref="W51">
    <cfRule type="duplicateValues" dxfId="1871" priority="56"/>
  </conditionalFormatting>
  <conditionalFormatting sqref="W52">
    <cfRule type="duplicateValues" dxfId="1870" priority="55"/>
  </conditionalFormatting>
  <conditionalFormatting sqref="W53">
    <cfRule type="duplicateValues" dxfId="1869" priority="54"/>
  </conditionalFormatting>
  <conditionalFormatting sqref="W54">
    <cfRule type="duplicateValues" dxfId="1868" priority="53"/>
  </conditionalFormatting>
  <conditionalFormatting sqref="W55">
    <cfRule type="duplicateValues" dxfId="1867" priority="52"/>
  </conditionalFormatting>
  <conditionalFormatting sqref="W56">
    <cfRule type="duplicateValues" dxfId="1866" priority="51"/>
  </conditionalFormatting>
  <conditionalFormatting sqref="W57">
    <cfRule type="duplicateValues" dxfId="1865" priority="50"/>
  </conditionalFormatting>
  <conditionalFormatting sqref="W58">
    <cfRule type="duplicateValues" dxfId="1864" priority="49"/>
  </conditionalFormatting>
  <conditionalFormatting sqref="W59">
    <cfRule type="duplicateValues" dxfId="1863" priority="48"/>
  </conditionalFormatting>
  <conditionalFormatting sqref="W60">
    <cfRule type="duplicateValues" dxfId="1862" priority="47"/>
  </conditionalFormatting>
  <conditionalFormatting sqref="W61">
    <cfRule type="duplicateValues" dxfId="1861" priority="46"/>
  </conditionalFormatting>
  <conditionalFormatting sqref="W62">
    <cfRule type="duplicateValues" dxfId="1860" priority="45"/>
  </conditionalFormatting>
  <conditionalFormatting sqref="W63">
    <cfRule type="duplicateValues" dxfId="1859" priority="44"/>
  </conditionalFormatting>
  <conditionalFormatting sqref="W64">
    <cfRule type="duplicateValues" dxfId="1858" priority="43"/>
  </conditionalFormatting>
  <conditionalFormatting sqref="W65">
    <cfRule type="duplicateValues" dxfId="1857" priority="42"/>
  </conditionalFormatting>
  <conditionalFormatting sqref="W66">
    <cfRule type="duplicateValues" dxfId="1856" priority="41"/>
  </conditionalFormatting>
  <conditionalFormatting sqref="W67">
    <cfRule type="duplicateValues" dxfId="1855" priority="40"/>
  </conditionalFormatting>
  <conditionalFormatting sqref="W68">
    <cfRule type="duplicateValues" dxfId="1854" priority="39"/>
  </conditionalFormatting>
  <conditionalFormatting sqref="W69">
    <cfRule type="duplicateValues" dxfId="1853" priority="38"/>
  </conditionalFormatting>
  <conditionalFormatting sqref="W70">
    <cfRule type="duplicateValues" dxfId="1852" priority="37"/>
  </conditionalFormatting>
  <conditionalFormatting sqref="W71">
    <cfRule type="duplicateValues" dxfId="1851" priority="36"/>
  </conditionalFormatting>
  <conditionalFormatting sqref="W72">
    <cfRule type="duplicateValues" dxfId="1850" priority="35"/>
  </conditionalFormatting>
  <conditionalFormatting sqref="W73">
    <cfRule type="duplicateValues" dxfId="1849" priority="34"/>
  </conditionalFormatting>
  <conditionalFormatting sqref="W74">
    <cfRule type="duplicateValues" dxfId="1848" priority="33"/>
  </conditionalFormatting>
  <conditionalFormatting sqref="W75">
    <cfRule type="duplicateValues" dxfId="1847" priority="32"/>
  </conditionalFormatting>
  <conditionalFormatting sqref="W76">
    <cfRule type="duplicateValues" dxfId="1846" priority="31"/>
  </conditionalFormatting>
  <conditionalFormatting sqref="W77">
    <cfRule type="duplicateValues" dxfId="1845" priority="30"/>
  </conditionalFormatting>
  <conditionalFormatting sqref="W78">
    <cfRule type="duplicateValues" dxfId="1844" priority="29"/>
  </conditionalFormatting>
  <conditionalFormatting sqref="W79">
    <cfRule type="duplicateValues" dxfId="1843" priority="28"/>
  </conditionalFormatting>
  <conditionalFormatting sqref="W80">
    <cfRule type="duplicateValues" dxfId="1842" priority="27"/>
  </conditionalFormatting>
  <conditionalFormatting sqref="W81">
    <cfRule type="duplicateValues" dxfId="1841" priority="26"/>
  </conditionalFormatting>
  <conditionalFormatting sqref="W82">
    <cfRule type="duplicateValues" dxfId="1840" priority="25"/>
  </conditionalFormatting>
  <conditionalFormatting sqref="W83">
    <cfRule type="duplicateValues" dxfId="1839" priority="24"/>
  </conditionalFormatting>
  <conditionalFormatting sqref="W84">
    <cfRule type="duplicateValues" dxfId="1838" priority="23"/>
  </conditionalFormatting>
  <conditionalFormatting sqref="W85">
    <cfRule type="duplicateValues" dxfId="1837" priority="22"/>
  </conditionalFormatting>
  <conditionalFormatting sqref="W86">
    <cfRule type="duplicateValues" dxfId="1836" priority="21"/>
  </conditionalFormatting>
  <conditionalFormatting sqref="W87">
    <cfRule type="duplicateValues" dxfId="1835" priority="20"/>
  </conditionalFormatting>
  <conditionalFormatting sqref="W88">
    <cfRule type="duplicateValues" dxfId="1834" priority="19"/>
  </conditionalFormatting>
  <conditionalFormatting sqref="W89">
    <cfRule type="duplicateValues" dxfId="1833" priority="18"/>
  </conditionalFormatting>
  <conditionalFormatting sqref="W90">
    <cfRule type="duplicateValues" dxfId="1832" priority="17"/>
  </conditionalFormatting>
  <conditionalFormatting sqref="W91">
    <cfRule type="duplicateValues" dxfId="1831" priority="16"/>
  </conditionalFormatting>
  <conditionalFormatting sqref="W92">
    <cfRule type="duplicateValues" dxfId="1830" priority="15"/>
  </conditionalFormatting>
  <conditionalFormatting sqref="W93">
    <cfRule type="duplicateValues" dxfId="1829" priority="14"/>
  </conditionalFormatting>
  <conditionalFormatting sqref="W94">
    <cfRule type="duplicateValues" dxfId="1828" priority="13"/>
  </conditionalFormatting>
  <conditionalFormatting sqref="W95">
    <cfRule type="duplicateValues" dxfId="1827" priority="12"/>
  </conditionalFormatting>
  <conditionalFormatting sqref="W96">
    <cfRule type="duplicateValues" dxfId="1826" priority="11"/>
  </conditionalFormatting>
  <conditionalFormatting sqref="W97">
    <cfRule type="duplicateValues" dxfId="1825" priority="10"/>
  </conditionalFormatting>
  <conditionalFormatting sqref="W98">
    <cfRule type="duplicateValues" dxfId="1824" priority="9"/>
  </conditionalFormatting>
  <conditionalFormatting sqref="W99">
    <cfRule type="duplicateValues" dxfId="1823" priority="8"/>
  </conditionalFormatting>
  <conditionalFormatting sqref="W100">
    <cfRule type="duplicateValues" dxfId="1822" priority="7"/>
  </conditionalFormatting>
  <conditionalFormatting sqref="W101">
    <cfRule type="duplicateValues" dxfId="1821" priority="6"/>
  </conditionalFormatting>
  <conditionalFormatting sqref="W102">
    <cfRule type="duplicateValues" dxfId="1820" priority="5"/>
  </conditionalFormatting>
  <conditionalFormatting sqref="W103">
    <cfRule type="duplicateValues" dxfId="1819" priority="4"/>
  </conditionalFormatting>
  <conditionalFormatting sqref="W104">
    <cfRule type="duplicateValues" dxfId="1818" priority="3"/>
  </conditionalFormatting>
  <conditionalFormatting sqref="W105">
    <cfRule type="duplicateValues" dxfId="1817" priority="2"/>
  </conditionalFormatting>
  <conditionalFormatting sqref="W6:W105">
    <cfRule type="expression" dxfId="1816" priority="1">
      <formula>ISNA($N6)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workbookViewId="0">
      <selection activeCell="B6" sqref="B6:K105"/>
    </sheetView>
  </sheetViews>
  <sheetFormatPr defaultRowHeight="15" x14ac:dyDescent="0.25"/>
  <cols>
    <col min="1" max="1" width="14.5703125" style="8" bestFit="1" customWidth="1"/>
    <col min="2" max="2" width="9.140625" style="2" customWidth="1"/>
    <col min="3" max="12" width="9.140625" style="2"/>
    <col min="13" max="13" width="18.28515625" style="2" customWidth="1"/>
    <col min="14" max="14" width="9.140625" style="3"/>
    <col min="15" max="15" width="9.140625" style="4"/>
    <col min="16" max="16" width="9.140625" style="2"/>
    <col min="17" max="17" width="16.5703125" style="2" bestFit="1" customWidth="1"/>
    <col min="18" max="16384" width="9.140625" style="2"/>
  </cols>
  <sheetData>
    <row r="1" spans="1:23" x14ac:dyDescent="0.25">
      <c r="A1" s="31" t="s">
        <v>0</v>
      </c>
      <c r="B1" s="65" t="s">
        <v>57</v>
      </c>
      <c r="C1" s="65" t="s">
        <v>57</v>
      </c>
      <c r="D1" s="65" t="s">
        <v>57</v>
      </c>
      <c r="E1" s="32" t="s">
        <v>4</v>
      </c>
      <c r="F1" s="62"/>
      <c r="G1" s="65" t="s">
        <v>61</v>
      </c>
      <c r="H1" s="65" t="s">
        <v>61</v>
      </c>
      <c r="I1" s="32" t="s">
        <v>2</v>
      </c>
      <c r="J1" s="65" t="s">
        <v>59</v>
      </c>
      <c r="K1" s="66" t="s">
        <v>59</v>
      </c>
    </row>
    <row r="2" spans="1:23" ht="15.75" thickBot="1" x14ac:dyDescent="0.3">
      <c r="A2" s="33" t="s">
        <v>1</v>
      </c>
      <c r="B2" s="67" t="s">
        <v>58</v>
      </c>
      <c r="C2" s="67" t="s">
        <v>58</v>
      </c>
      <c r="D2" s="67" t="s">
        <v>58</v>
      </c>
      <c r="E2" s="34" t="s">
        <v>3</v>
      </c>
      <c r="F2" s="63"/>
      <c r="G2" s="67" t="s">
        <v>62</v>
      </c>
      <c r="H2" s="67" t="s">
        <v>62</v>
      </c>
      <c r="I2" s="34" t="s">
        <v>24</v>
      </c>
      <c r="J2" s="67" t="s">
        <v>60</v>
      </c>
      <c r="K2" s="68" t="s">
        <v>60</v>
      </c>
      <c r="M2" s="5"/>
    </row>
    <row r="3" spans="1:23" x14ac:dyDescent="0.25">
      <c r="A3" s="6"/>
    </row>
    <row r="4" spans="1:23" ht="15.75" thickBot="1" x14ac:dyDescent="0.3">
      <c r="A4" s="2"/>
      <c r="B4" s="125" t="s">
        <v>22</v>
      </c>
      <c r="C4" s="125"/>
      <c r="D4" s="125"/>
      <c r="E4" s="125"/>
      <c r="F4" s="125"/>
      <c r="G4" s="125"/>
      <c r="H4" s="125"/>
      <c r="I4" s="125"/>
      <c r="J4" s="125"/>
      <c r="K4" s="125"/>
    </row>
    <row r="5" spans="1:23" s="6" customFormat="1" ht="15.75" thickBot="1" x14ac:dyDescent="0.3">
      <c r="A5" s="6" t="s">
        <v>23</v>
      </c>
      <c r="B5" s="9" t="s">
        <v>63</v>
      </c>
      <c r="C5" s="1" t="s">
        <v>64</v>
      </c>
      <c r="D5" s="1" t="s">
        <v>65</v>
      </c>
      <c r="E5" s="1" t="s">
        <v>66</v>
      </c>
      <c r="F5" s="1" t="s">
        <v>67</v>
      </c>
      <c r="G5" s="1" t="s">
        <v>68</v>
      </c>
      <c r="H5" s="1" t="s">
        <v>69</v>
      </c>
      <c r="I5" s="1" t="s">
        <v>70</v>
      </c>
      <c r="J5" s="1" t="s">
        <v>71</v>
      </c>
      <c r="K5" s="10" t="s">
        <v>72</v>
      </c>
      <c r="M5" s="14" t="s">
        <v>16</v>
      </c>
      <c r="N5" s="15" t="s">
        <v>17</v>
      </c>
      <c r="O5" s="7"/>
      <c r="Q5" s="6" t="s">
        <v>18</v>
      </c>
      <c r="R5" s="28" t="s">
        <v>19</v>
      </c>
      <c r="S5" s="10" t="s">
        <v>20</v>
      </c>
      <c r="U5" s="6" t="s">
        <v>29</v>
      </c>
      <c r="V5" s="6" t="s">
        <v>28</v>
      </c>
      <c r="W5" s="6" t="s">
        <v>30</v>
      </c>
    </row>
    <row r="6" spans="1:23" x14ac:dyDescent="0.25">
      <c r="A6" s="11" t="s">
        <v>63</v>
      </c>
      <c r="B6" s="41">
        <v>1.5987940531020568</v>
      </c>
      <c r="C6" s="42">
        <v>2.7078802994636906</v>
      </c>
      <c r="D6" s="42">
        <v>2.7335865390388272</v>
      </c>
      <c r="E6" s="42">
        <v>3.3840791184562562</v>
      </c>
      <c r="F6" s="42">
        <v>1.7229177400525695</v>
      </c>
      <c r="G6" s="42">
        <v>2.2748100782839322</v>
      </c>
      <c r="H6" s="42">
        <v>3.375439662891921</v>
      </c>
      <c r="I6" s="42">
        <v>2.7394135332385452</v>
      </c>
      <c r="J6" s="42">
        <v>3.2823050851434195</v>
      </c>
      <c r="K6" s="43">
        <v>2.4253285919735466</v>
      </c>
      <c r="M6" s="16" t="str">
        <f t="shared" ref="M6:M69" si="0">INDEX($B$5:$K$5,MATCH(MIN($B6:$K6),$B6:$K6,0))</f>
        <v>OPEN</v>
      </c>
      <c r="N6" s="20" t="b">
        <f t="shared" ref="N6:N69" si="1">$M6 = $A6</f>
        <v>1</v>
      </c>
      <c r="Q6" s="22" t="s">
        <v>7</v>
      </c>
      <c r="R6" s="25">
        <f>IF(ISERR($O$15)," ",$O$15)</f>
        <v>0.1</v>
      </c>
      <c r="S6" s="20">
        <f>(10 - COUNTIF($N6:$N15,"#N/A"))</f>
        <v>10</v>
      </c>
      <c r="U6" s="16" t="str">
        <f t="shared" ref="U6:U69" si="2">INDEX($B$5:$K$5,MATCH(MIN($B6:$K6),$B6:$K6,0))</f>
        <v>OPEN</v>
      </c>
      <c r="V6" s="16">
        <f>MIN(B6:K6)</f>
        <v>1.5987940531020568</v>
      </c>
      <c r="W6" s="16">
        <f>SMALL(B6:K6,2)-V6</f>
        <v>0.12412368695051268</v>
      </c>
    </row>
    <row r="7" spans="1:23" x14ac:dyDescent="0.25">
      <c r="A7" s="12" t="s">
        <v>63</v>
      </c>
      <c r="B7" s="44">
        <v>3.1060460725755465</v>
      </c>
      <c r="C7" s="45">
        <v>3.0415303212804101</v>
      </c>
      <c r="D7" s="45">
        <v>3.2666718597329965</v>
      </c>
      <c r="E7" s="45">
        <v>3.6044888429162754</v>
      </c>
      <c r="F7" s="45">
        <v>1.675168648468317</v>
      </c>
      <c r="G7" s="45">
        <v>2.1920364287450056</v>
      </c>
      <c r="H7" s="45">
        <v>2.0813379831529444</v>
      </c>
      <c r="I7" s="45">
        <v>2.8432713627581969</v>
      </c>
      <c r="J7" s="45">
        <v>2.757634581333301</v>
      </c>
      <c r="K7" s="46">
        <v>2.9599204776501367</v>
      </c>
      <c r="M7" s="18" t="str">
        <f t="shared" si="0"/>
        <v>START</v>
      </c>
      <c r="N7" s="17" t="b">
        <f t="shared" si="1"/>
        <v>0</v>
      </c>
      <c r="Q7" s="23" t="s">
        <v>6</v>
      </c>
      <c r="R7" s="26">
        <f>IF(ISERR($O$25)," ",$O$25)</f>
        <v>0.3</v>
      </c>
      <c r="S7" s="17">
        <f>(10 - COUNTIF($N16:$N25,"#N/A"))</f>
        <v>10</v>
      </c>
      <c r="U7" s="18" t="str">
        <f t="shared" si="2"/>
        <v>START</v>
      </c>
      <c r="V7" s="18">
        <f t="shared" ref="V7:V70" si="3">MIN(B7:K7)</f>
        <v>1.675168648468317</v>
      </c>
      <c r="W7" s="18">
        <f t="shared" ref="W7:W70" si="4">SMALL(B7:K7,2)-V7</f>
        <v>0.40616933468462735</v>
      </c>
    </row>
    <row r="8" spans="1:23" x14ac:dyDescent="0.25">
      <c r="A8" s="12" t="s">
        <v>63</v>
      </c>
      <c r="B8" s="44">
        <v>3.4561055429973102</v>
      </c>
      <c r="C8" s="45">
        <v>3.130552658397237</v>
      </c>
      <c r="D8" s="45">
        <v>3.9445269342638682</v>
      </c>
      <c r="E8" s="45">
        <v>4.3909186897654928</v>
      </c>
      <c r="F8" s="45">
        <v>2.3716701233956763</v>
      </c>
      <c r="G8" s="45">
        <v>2.3342343004724566</v>
      </c>
      <c r="H8" s="45">
        <v>3.2228234370813489</v>
      </c>
      <c r="I8" s="45">
        <v>3.2293245668194732</v>
      </c>
      <c r="J8" s="45">
        <v>2.9205593640655394</v>
      </c>
      <c r="K8" s="46">
        <v>2.8992212740027736</v>
      </c>
      <c r="M8" s="18" t="str">
        <f t="shared" si="0"/>
        <v>STOP</v>
      </c>
      <c r="N8" s="17" t="b">
        <f t="shared" si="1"/>
        <v>0</v>
      </c>
      <c r="Q8" s="23" t="s">
        <v>8</v>
      </c>
      <c r="R8" s="26">
        <f>IF(ISERR($O$35)," ",$O$35)</f>
        <v>0.4</v>
      </c>
      <c r="S8" s="17">
        <f>(10 - COUNTIF($N26:$N35,"#N/A"))</f>
        <v>10</v>
      </c>
      <c r="U8" s="18" t="str">
        <f t="shared" si="2"/>
        <v>STOP</v>
      </c>
      <c r="V8" s="18">
        <f t="shared" si="3"/>
        <v>2.3342343004724566</v>
      </c>
      <c r="W8" s="18">
        <f t="shared" si="4"/>
        <v>3.7435822923219675E-2</v>
      </c>
    </row>
    <row r="9" spans="1:23" x14ac:dyDescent="0.25">
      <c r="A9" s="12" t="s">
        <v>63</v>
      </c>
      <c r="B9" s="44">
        <v>3.9129685151516784</v>
      </c>
      <c r="C9" s="45">
        <v>4.1017891062260494</v>
      </c>
      <c r="D9" s="45">
        <v>4.2103498904375503</v>
      </c>
      <c r="E9" s="45">
        <v>4.2179176815582569</v>
      </c>
      <c r="F9" s="45">
        <v>2.7529918402790212</v>
      </c>
      <c r="G9" s="45">
        <v>2.9653178750132811</v>
      </c>
      <c r="H9" s="45">
        <v>3.1491217533927172</v>
      </c>
      <c r="I9" s="45">
        <v>4.4436250432154925</v>
      </c>
      <c r="J9" s="45">
        <v>3.1046249568355018</v>
      </c>
      <c r="K9" s="46">
        <v>3.8516425505278251</v>
      </c>
      <c r="M9" s="18" t="str">
        <f t="shared" si="0"/>
        <v>START</v>
      </c>
      <c r="N9" s="17" t="b">
        <f t="shared" si="1"/>
        <v>0</v>
      </c>
      <c r="Q9" s="23" t="s">
        <v>9</v>
      </c>
      <c r="R9" s="26">
        <f>IF(ISERR($O$45)," ",$O$45)</f>
        <v>0</v>
      </c>
      <c r="S9" s="17">
        <f>(10 - COUNTIF($N36:$N45,"#N/A"))</f>
        <v>10</v>
      </c>
      <c r="U9" s="18" t="str">
        <f t="shared" si="2"/>
        <v>START</v>
      </c>
      <c r="V9" s="18">
        <f t="shared" si="3"/>
        <v>2.7529918402790212</v>
      </c>
      <c r="W9" s="18">
        <f t="shared" si="4"/>
        <v>0.21232603473425993</v>
      </c>
    </row>
    <row r="10" spans="1:23" x14ac:dyDescent="0.25">
      <c r="A10" s="12" t="s">
        <v>63</v>
      </c>
      <c r="B10" s="44">
        <v>2.2015974099583899</v>
      </c>
      <c r="C10" s="45">
        <v>2.3668721114296685</v>
      </c>
      <c r="D10" s="45">
        <v>2.4720850047219751</v>
      </c>
      <c r="E10" s="45">
        <v>3.6669772520363315</v>
      </c>
      <c r="F10" s="45">
        <v>1.6872668530860819</v>
      </c>
      <c r="G10" s="45">
        <v>2.1666364110161154</v>
      </c>
      <c r="H10" s="45">
        <v>2.732732965646667</v>
      </c>
      <c r="I10" s="45">
        <v>3.6753216589915398</v>
      </c>
      <c r="J10" s="45">
        <v>3.1088380545560668</v>
      </c>
      <c r="K10" s="46">
        <v>3.1782384505035828</v>
      </c>
      <c r="M10" s="18" t="str">
        <f t="shared" si="0"/>
        <v>START</v>
      </c>
      <c r="N10" s="17" t="b">
        <f t="shared" si="1"/>
        <v>0</v>
      </c>
      <c r="Q10" s="23" t="s">
        <v>10</v>
      </c>
      <c r="R10" s="26">
        <f>IF(ISERR($O$55)," ",$O$55)</f>
        <v>0.5</v>
      </c>
      <c r="S10" s="17">
        <f>(10 - COUNTIF($N46:$N55,"#N/A"))</f>
        <v>10</v>
      </c>
      <c r="U10" s="18" t="str">
        <f t="shared" si="2"/>
        <v>START</v>
      </c>
      <c r="V10" s="18">
        <f t="shared" si="3"/>
        <v>1.6872668530860819</v>
      </c>
      <c r="W10" s="18">
        <f t="shared" si="4"/>
        <v>0.47936955793003344</v>
      </c>
    </row>
    <row r="11" spans="1:23" x14ac:dyDescent="0.25">
      <c r="A11" s="12" t="s">
        <v>63</v>
      </c>
      <c r="B11" s="44">
        <v>2.5802366360238169</v>
      </c>
      <c r="C11" s="45">
        <v>2.9331396645292838</v>
      </c>
      <c r="D11" s="45">
        <v>3.9071025434454527</v>
      </c>
      <c r="E11" s="45">
        <v>4.4478823043090507</v>
      </c>
      <c r="F11" s="45">
        <v>1.1319762448692394</v>
      </c>
      <c r="G11" s="45">
        <v>2.078299666334694</v>
      </c>
      <c r="H11" s="45">
        <v>2.9014756571406211</v>
      </c>
      <c r="I11" s="45">
        <v>2.7626292813622144</v>
      </c>
      <c r="J11" s="45">
        <v>2.9701276430592882</v>
      </c>
      <c r="K11" s="46">
        <v>2.7055919039028185</v>
      </c>
      <c r="M11" s="18" t="str">
        <f t="shared" si="0"/>
        <v>START</v>
      </c>
      <c r="N11" s="17" t="b">
        <f t="shared" si="1"/>
        <v>0</v>
      </c>
      <c r="Q11" s="23" t="s">
        <v>11</v>
      </c>
      <c r="R11" s="26">
        <f>IF(ISERR($O$65)," ",$O$65)</f>
        <v>0.8</v>
      </c>
      <c r="S11" s="17">
        <f>(10 - COUNTIF($N56:$N65,"#N/A"))</f>
        <v>10</v>
      </c>
      <c r="U11" s="18" t="str">
        <f t="shared" si="2"/>
        <v>START</v>
      </c>
      <c r="V11" s="18">
        <f t="shared" si="3"/>
        <v>1.1319762448692394</v>
      </c>
      <c r="W11" s="18">
        <f t="shared" si="4"/>
        <v>0.94632342146545456</v>
      </c>
    </row>
    <row r="12" spans="1:23" x14ac:dyDescent="0.25">
      <c r="A12" s="12" t="s">
        <v>63</v>
      </c>
      <c r="B12" s="44">
        <v>3.8593939435851738</v>
      </c>
      <c r="C12" s="45">
        <v>3.5346260962923051</v>
      </c>
      <c r="D12" s="45">
        <v>3.944874445626529</v>
      </c>
      <c r="E12" s="45">
        <v>3.9961570029408788</v>
      </c>
      <c r="F12" s="45">
        <v>2.1657262246293483</v>
      </c>
      <c r="G12" s="45">
        <v>2.3272941434520362</v>
      </c>
      <c r="H12" s="45">
        <v>3.0137501072658455</v>
      </c>
      <c r="I12" s="45">
        <v>2.588518832004663</v>
      </c>
      <c r="J12" s="45">
        <v>3.0971395595441185</v>
      </c>
      <c r="K12" s="46">
        <v>2.7219409430456833</v>
      </c>
      <c r="M12" s="18" t="str">
        <f t="shared" si="0"/>
        <v>START</v>
      </c>
      <c r="N12" s="17" t="b">
        <f t="shared" si="1"/>
        <v>0</v>
      </c>
      <c r="Q12" s="23" t="s">
        <v>12</v>
      </c>
      <c r="R12" s="26">
        <f>IF(ISERR($O$75)," ",$O$75)</f>
        <v>0.3</v>
      </c>
      <c r="S12" s="17">
        <f>(10 - COUNTIF($N66:$N75,"#N/A"))</f>
        <v>10</v>
      </c>
      <c r="U12" s="18" t="str">
        <f t="shared" si="2"/>
        <v>START</v>
      </c>
      <c r="V12" s="18">
        <f t="shared" si="3"/>
        <v>2.1657262246293483</v>
      </c>
      <c r="W12" s="18">
        <f t="shared" si="4"/>
        <v>0.16156791882268795</v>
      </c>
    </row>
    <row r="13" spans="1:23" x14ac:dyDescent="0.25">
      <c r="A13" s="12" t="s">
        <v>63</v>
      </c>
      <c r="B13" s="44">
        <v>2.6183031856011336</v>
      </c>
      <c r="C13" s="45">
        <v>1.9575849860211401</v>
      </c>
      <c r="D13" s="45">
        <v>3.0908350720922364</v>
      </c>
      <c r="E13" s="45">
        <v>3.8980257063066865</v>
      </c>
      <c r="F13" s="45">
        <v>2.0326146319961103</v>
      </c>
      <c r="G13" s="45">
        <v>2.5895505364841602</v>
      </c>
      <c r="H13" s="45">
        <v>3.2633891280581957</v>
      </c>
      <c r="I13" s="45">
        <v>3.4582310119669053</v>
      </c>
      <c r="J13" s="45">
        <v>3.2596247761481578</v>
      </c>
      <c r="K13" s="46">
        <v>2.8561405630340944</v>
      </c>
      <c r="M13" s="18" t="str">
        <f t="shared" si="0"/>
        <v>CLOSE</v>
      </c>
      <c r="N13" s="17" t="b">
        <f t="shared" si="1"/>
        <v>0</v>
      </c>
      <c r="Q13" s="23" t="s">
        <v>13</v>
      </c>
      <c r="R13" s="26">
        <f>IF(ISERR($O$85)," ",$O$85)</f>
        <v>0.4</v>
      </c>
      <c r="S13" s="17">
        <f>(10 - COUNTIF($N76:$N85,"#N/A"))</f>
        <v>10</v>
      </c>
      <c r="U13" s="18" t="str">
        <f t="shared" si="2"/>
        <v>CLOSE</v>
      </c>
      <c r="V13" s="18">
        <f t="shared" si="3"/>
        <v>1.9575849860211401</v>
      </c>
      <c r="W13" s="18">
        <f t="shared" si="4"/>
        <v>7.5029645974970194E-2</v>
      </c>
    </row>
    <row r="14" spans="1:23" ht="15.75" thickBot="1" x14ac:dyDescent="0.3">
      <c r="A14" s="12" t="s">
        <v>63</v>
      </c>
      <c r="B14" s="44">
        <v>1.7667985517906311</v>
      </c>
      <c r="C14" s="45">
        <v>2.2959110006416803</v>
      </c>
      <c r="D14" s="45">
        <v>3.0286621067335275</v>
      </c>
      <c r="E14" s="45">
        <v>3.6682389436911298</v>
      </c>
      <c r="F14" s="45">
        <v>1.5848389296224277</v>
      </c>
      <c r="G14" s="45">
        <v>1.9676555886193843</v>
      </c>
      <c r="H14" s="45">
        <v>3.7016195094145732</v>
      </c>
      <c r="I14" s="45">
        <v>2.5355097753806919</v>
      </c>
      <c r="J14" s="45">
        <v>3.4236530660866507</v>
      </c>
      <c r="K14" s="46">
        <v>2.379705070584035</v>
      </c>
      <c r="M14" s="18" t="str">
        <f t="shared" si="0"/>
        <v>START</v>
      </c>
      <c r="N14" s="17" t="b">
        <f t="shared" si="1"/>
        <v>0</v>
      </c>
      <c r="Q14" s="23" t="s">
        <v>14</v>
      </c>
      <c r="R14" s="26">
        <f>IF(ISERR($O$95)," ",$O$95)</f>
        <v>0.5</v>
      </c>
      <c r="S14" s="17">
        <f>(10 - COUNTIF($N86:$N95,"#N/A"))</f>
        <v>10</v>
      </c>
      <c r="U14" s="18" t="str">
        <f t="shared" si="2"/>
        <v>START</v>
      </c>
      <c r="V14" s="18">
        <f t="shared" si="3"/>
        <v>1.5848389296224277</v>
      </c>
      <c r="W14" s="18">
        <f t="shared" si="4"/>
        <v>0.18195962216820338</v>
      </c>
    </row>
    <row r="15" spans="1:23" ht="15.75" thickBot="1" x14ac:dyDescent="0.3">
      <c r="A15" s="13" t="s">
        <v>63</v>
      </c>
      <c r="B15" s="47">
        <v>3.0966939357757988</v>
      </c>
      <c r="C15" s="48">
        <v>3.0788651868245891</v>
      </c>
      <c r="D15" s="48">
        <v>3.9914740585097999</v>
      </c>
      <c r="E15" s="48">
        <v>4.213055492522952</v>
      </c>
      <c r="F15" s="48">
        <v>2.2212986983359801</v>
      </c>
      <c r="G15" s="48">
        <v>2.7499190674425393</v>
      </c>
      <c r="H15" s="48">
        <v>3.8628542557522922</v>
      </c>
      <c r="I15" s="48">
        <v>3.1414276968465651</v>
      </c>
      <c r="J15" s="48">
        <v>3.3875584889058841</v>
      </c>
      <c r="K15" s="49">
        <v>3.0172480110726143</v>
      </c>
      <c r="M15" s="19" t="str">
        <f t="shared" si="0"/>
        <v>START</v>
      </c>
      <c r="N15" s="21" t="b">
        <f t="shared" si="1"/>
        <v>0</v>
      </c>
      <c r="O15" s="30">
        <f>COUNTIF($N6:$N15,TRUE)/(10 - COUNTIF($N6:$N15,"#N/A"))</f>
        <v>0.1</v>
      </c>
      <c r="Q15" s="24" t="s">
        <v>15</v>
      </c>
      <c r="R15" s="27">
        <f>IF(ISERR($O$105)," ",$O$105)</f>
        <v>0.9</v>
      </c>
      <c r="S15" s="21">
        <f>(10 - COUNTIF($N96:$N105,"#N/A"))</f>
        <v>10</v>
      </c>
      <c r="U15" s="19" t="str">
        <f t="shared" si="2"/>
        <v>START</v>
      </c>
      <c r="V15" s="19">
        <f t="shared" si="3"/>
        <v>2.2212986983359801</v>
      </c>
      <c r="W15" s="19">
        <f t="shared" si="4"/>
        <v>0.52862036910655918</v>
      </c>
    </row>
    <row r="16" spans="1:23" ht="15.75" thickBot="1" x14ac:dyDescent="0.3">
      <c r="A16" s="11" t="s">
        <v>64</v>
      </c>
      <c r="B16" s="41">
        <v>2.5021536470803269</v>
      </c>
      <c r="C16" s="42">
        <v>1.74140978011684</v>
      </c>
      <c r="D16" s="42">
        <v>3.0415404248976765</v>
      </c>
      <c r="E16" s="42">
        <v>4.088341318927335</v>
      </c>
      <c r="F16" s="42">
        <v>2.63765903381897</v>
      </c>
      <c r="G16" s="42">
        <v>2.9486559007595279</v>
      </c>
      <c r="H16" s="42">
        <v>3.7351863470414144</v>
      </c>
      <c r="I16" s="42">
        <v>3.3685190677985681</v>
      </c>
      <c r="J16" s="42">
        <v>4.8039556265829511</v>
      </c>
      <c r="K16" s="43">
        <v>2.8747197947169845</v>
      </c>
      <c r="M16" s="16" t="str">
        <f t="shared" si="0"/>
        <v>CLOSE</v>
      </c>
      <c r="N16" s="20" t="b">
        <f t="shared" si="1"/>
        <v>1</v>
      </c>
      <c r="U16" s="16" t="str">
        <f t="shared" si="2"/>
        <v>CLOSE</v>
      </c>
      <c r="V16" s="16">
        <f t="shared" si="3"/>
        <v>1.74140978011684</v>
      </c>
      <c r="W16" s="16">
        <f t="shared" si="4"/>
        <v>0.76074386696348695</v>
      </c>
    </row>
    <row r="17" spans="1:23" ht="15.75" thickBot="1" x14ac:dyDescent="0.3">
      <c r="A17" s="12" t="s">
        <v>64</v>
      </c>
      <c r="B17" s="44">
        <v>2.5876170848695179</v>
      </c>
      <c r="C17" s="45">
        <v>2.7579958356810557</v>
      </c>
      <c r="D17" s="45">
        <v>3.7750041492398991</v>
      </c>
      <c r="E17" s="45">
        <v>3.8369617618435332</v>
      </c>
      <c r="F17" s="45">
        <v>2.0220336087477118</v>
      </c>
      <c r="G17" s="45">
        <v>2.9013582591786546</v>
      </c>
      <c r="H17" s="45">
        <v>3.750782204984624</v>
      </c>
      <c r="I17" s="45">
        <v>2.5691301584789779</v>
      </c>
      <c r="J17" s="45">
        <v>3.9261881906313754</v>
      </c>
      <c r="K17" s="46">
        <v>2.3451454479856362</v>
      </c>
      <c r="M17" s="18" t="str">
        <f t="shared" si="0"/>
        <v>START</v>
      </c>
      <c r="N17" s="17" t="b">
        <f t="shared" si="1"/>
        <v>0</v>
      </c>
      <c r="Q17" s="61" t="s">
        <v>21</v>
      </c>
      <c r="R17" s="126">
        <f>COUNTIF($N6:$N105,TRUE)/(100 - COUNTIF($N6:$N105,"#N/A"))</f>
        <v>0.42</v>
      </c>
      <c r="S17" s="127"/>
      <c r="U17" s="18" t="str">
        <f t="shared" si="2"/>
        <v>START</v>
      </c>
      <c r="V17" s="18">
        <f t="shared" si="3"/>
        <v>2.0220336087477118</v>
      </c>
      <c r="W17" s="18">
        <f t="shared" si="4"/>
        <v>0.32311183923792441</v>
      </c>
    </row>
    <row r="18" spans="1:23" x14ac:dyDescent="0.25">
      <c r="A18" s="12" t="s">
        <v>64</v>
      </c>
      <c r="B18" s="44">
        <v>3.3856917764618868</v>
      </c>
      <c r="C18" s="45">
        <v>2.6479712991243489</v>
      </c>
      <c r="D18" s="45">
        <v>3.6847437273981414</v>
      </c>
      <c r="E18" s="45">
        <v>4.2788111549819083</v>
      </c>
      <c r="F18" s="45">
        <v>2.4325550023279283</v>
      </c>
      <c r="G18" s="45">
        <v>2.4011999477257868</v>
      </c>
      <c r="H18" s="45">
        <v>3.5824720411682858</v>
      </c>
      <c r="I18" s="45">
        <v>2.5861428657845744</v>
      </c>
      <c r="J18" s="45">
        <v>3.9256857374658889</v>
      </c>
      <c r="K18" s="46">
        <v>2.2973700755652313</v>
      </c>
      <c r="M18" s="18" t="str">
        <f t="shared" si="0"/>
        <v>MODIFY</v>
      </c>
      <c r="N18" s="17" t="b">
        <f t="shared" si="1"/>
        <v>0</v>
      </c>
      <c r="U18" s="18" t="str">
        <f t="shared" si="2"/>
        <v>MODIFY</v>
      </c>
      <c r="V18" s="18">
        <f t="shared" si="3"/>
        <v>2.2973700755652313</v>
      </c>
      <c r="W18" s="18">
        <f t="shared" si="4"/>
        <v>0.1038298721605555</v>
      </c>
    </row>
    <row r="19" spans="1:23" x14ac:dyDescent="0.25">
      <c r="A19" s="12" t="s">
        <v>64</v>
      </c>
      <c r="B19" s="44">
        <v>1.9328394640898425</v>
      </c>
      <c r="C19" s="45">
        <v>2.2004882344355301</v>
      </c>
      <c r="D19" s="45">
        <v>2.7892391898734559</v>
      </c>
      <c r="E19" s="45">
        <v>3.3115459088190615</v>
      </c>
      <c r="F19" s="45">
        <v>1.2832084408647861</v>
      </c>
      <c r="G19" s="45">
        <v>1.7879534597952715</v>
      </c>
      <c r="H19" s="45">
        <v>2.886779154510875</v>
      </c>
      <c r="I19" s="45">
        <v>2.1504517286985707</v>
      </c>
      <c r="J19" s="45">
        <v>3.0975336305235999</v>
      </c>
      <c r="K19" s="46">
        <v>2.1312883697776623</v>
      </c>
      <c r="M19" s="18" t="str">
        <f t="shared" si="0"/>
        <v>START</v>
      </c>
      <c r="N19" s="17" t="b">
        <f t="shared" si="1"/>
        <v>0</v>
      </c>
      <c r="U19" s="18" t="str">
        <f t="shared" si="2"/>
        <v>START</v>
      </c>
      <c r="V19" s="18">
        <f t="shared" si="3"/>
        <v>1.2832084408647861</v>
      </c>
      <c r="W19" s="18">
        <f t="shared" si="4"/>
        <v>0.5047450189304854</v>
      </c>
    </row>
    <row r="20" spans="1:23" x14ac:dyDescent="0.25">
      <c r="A20" s="12" t="s">
        <v>64</v>
      </c>
      <c r="B20" s="44">
        <v>3.3269355250380732</v>
      </c>
      <c r="C20" s="45">
        <v>3.0556029459235177</v>
      </c>
      <c r="D20" s="45">
        <v>3.9832251846351721</v>
      </c>
      <c r="E20" s="45">
        <v>3.9390223465429539</v>
      </c>
      <c r="F20" s="45">
        <v>1.9412588732902829</v>
      </c>
      <c r="G20" s="45">
        <v>2.2877162735704264</v>
      </c>
      <c r="H20" s="45">
        <v>2.5324793144044668</v>
      </c>
      <c r="I20" s="45">
        <v>2.5073882713759263</v>
      </c>
      <c r="J20" s="45">
        <v>3.6232514044223914</v>
      </c>
      <c r="K20" s="46">
        <v>2.3474452174974085</v>
      </c>
      <c r="M20" s="18" t="str">
        <f t="shared" si="0"/>
        <v>START</v>
      </c>
      <c r="N20" s="17" t="b">
        <f t="shared" si="1"/>
        <v>0</v>
      </c>
      <c r="U20" s="18" t="str">
        <f t="shared" si="2"/>
        <v>START</v>
      </c>
      <c r="V20" s="18">
        <f t="shared" si="3"/>
        <v>1.9412588732902829</v>
      </c>
      <c r="W20" s="18">
        <f t="shared" si="4"/>
        <v>0.34645740028014349</v>
      </c>
    </row>
    <row r="21" spans="1:23" x14ac:dyDescent="0.25">
      <c r="A21" s="12" t="s">
        <v>64</v>
      </c>
      <c r="B21" s="44">
        <v>2.4282951721034172</v>
      </c>
      <c r="C21" s="45">
        <v>2.6246888702013664</v>
      </c>
      <c r="D21" s="45">
        <v>3.7236783160286624</v>
      </c>
      <c r="E21" s="45">
        <v>4.1961451610920184</v>
      </c>
      <c r="F21" s="45">
        <v>1.7985848865469101</v>
      </c>
      <c r="G21" s="45">
        <v>2.4374221366153366</v>
      </c>
      <c r="H21" s="45">
        <v>3.2595027987409328</v>
      </c>
      <c r="I21" s="45">
        <v>2.6329934778688635</v>
      </c>
      <c r="J21" s="45">
        <v>3.0729329093817634</v>
      </c>
      <c r="K21" s="46">
        <v>2.9652268485737316</v>
      </c>
      <c r="M21" s="18" t="str">
        <f t="shared" si="0"/>
        <v>START</v>
      </c>
      <c r="N21" s="17" t="b">
        <f t="shared" si="1"/>
        <v>0</v>
      </c>
      <c r="U21" s="18" t="str">
        <f t="shared" si="2"/>
        <v>START</v>
      </c>
      <c r="V21" s="18">
        <f t="shared" si="3"/>
        <v>1.7985848865469101</v>
      </c>
      <c r="W21" s="18">
        <f t="shared" si="4"/>
        <v>0.6297102855565071</v>
      </c>
    </row>
    <row r="22" spans="1:23" x14ac:dyDescent="0.25">
      <c r="A22" s="12" t="s">
        <v>64</v>
      </c>
      <c r="B22" s="44">
        <v>3.0513347786496787</v>
      </c>
      <c r="C22" s="45">
        <v>2.3037192278693088</v>
      </c>
      <c r="D22" s="45">
        <v>3.3518830945339033</v>
      </c>
      <c r="E22" s="45">
        <v>3.504884583873376</v>
      </c>
      <c r="F22" s="45">
        <v>3.0304739103717906</v>
      </c>
      <c r="G22" s="45">
        <v>2.3536360162702361</v>
      </c>
      <c r="H22" s="45">
        <v>4.2151068623225214</v>
      </c>
      <c r="I22" s="45">
        <v>2.9812967341352961</v>
      </c>
      <c r="J22" s="45">
        <v>4.6939952783225243</v>
      </c>
      <c r="K22" s="46">
        <v>3.2763594406866972</v>
      </c>
      <c r="M22" s="18" t="str">
        <f t="shared" si="0"/>
        <v>CLOSE</v>
      </c>
      <c r="N22" s="17" t="b">
        <f t="shared" si="1"/>
        <v>1</v>
      </c>
      <c r="U22" s="18" t="str">
        <f t="shared" si="2"/>
        <v>CLOSE</v>
      </c>
      <c r="V22" s="18">
        <f t="shared" si="3"/>
        <v>2.3037192278693088</v>
      </c>
      <c r="W22" s="18">
        <f t="shared" si="4"/>
        <v>4.9916788400927281E-2</v>
      </c>
    </row>
    <row r="23" spans="1:23" x14ac:dyDescent="0.25">
      <c r="A23" s="12" t="s">
        <v>64</v>
      </c>
      <c r="B23" s="44">
        <v>2.3281076160530625</v>
      </c>
      <c r="C23" s="45">
        <v>2.5065352132474801</v>
      </c>
      <c r="D23" s="45">
        <v>3.4713149996026793</v>
      </c>
      <c r="E23" s="45">
        <v>4.308984255477486</v>
      </c>
      <c r="F23" s="45">
        <v>2.1858400230563975</v>
      </c>
      <c r="G23" s="45">
        <v>2.5535641845034682</v>
      </c>
      <c r="H23" s="45">
        <v>4.0151827439789738</v>
      </c>
      <c r="I23" s="45">
        <v>3.5564990211919492</v>
      </c>
      <c r="J23" s="45">
        <v>4.5981054245781641</v>
      </c>
      <c r="K23" s="46">
        <v>3.3297674161512472</v>
      </c>
      <c r="M23" s="18" t="str">
        <f t="shared" si="0"/>
        <v>START</v>
      </c>
      <c r="N23" s="17" t="b">
        <f t="shared" si="1"/>
        <v>0</v>
      </c>
      <c r="U23" s="18" t="str">
        <f t="shared" si="2"/>
        <v>START</v>
      </c>
      <c r="V23" s="18">
        <f t="shared" si="3"/>
        <v>2.1858400230563975</v>
      </c>
      <c r="W23" s="18">
        <f t="shared" si="4"/>
        <v>0.14226759299666503</v>
      </c>
    </row>
    <row r="24" spans="1:23" ht="15.75" thickBot="1" x14ac:dyDescent="0.3">
      <c r="A24" s="12" t="s">
        <v>64</v>
      </c>
      <c r="B24" s="44">
        <v>2.2121671544534354</v>
      </c>
      <c r="C24" s="45">
        <v>2.218626207062647</v>
      </c>
      <c r="D24" s="45">
        <v>3.2119176862610921</v>
      </c>
      <c r="E24" s="45">
        <v>4.2675609383394466</v>
      </c>
      <c r="F24" s="45">
        <v>1.9726984616461793</v>
      </c>
      <c r="G24" s="45">
        <v>3.1913464601568595</v>
      </c>
      <c r="H24" s="50">
        <v>3.5501383629028824</v>
      </c>
      <c r="I24" s="45">
        <v>3.3306965700931483</v>
      </c>
      <c r="J24" s="45">
        <v>4.081066346952464</v>
      </c>
      <c r="K24" s="46">
        <v>3.1887648917837881</v>
      </c>
      <c r="M24" s="18" t="str">
        <f t="shared" si="0"/>
        <v>START</v>
      </c>
      <c r="N24" s="17" t="b">
        <f t="shared" si="1"/>
        <v>0</v>
      </c>
      <c r="U24" s="18" t="str">
        <f t="shared" si="2"/>
        <v>START</v>
      </c>
      <c r="V24" s="18">
        <f t="shared" si="3"/>
        <v>1.9726984616461793</v>
      </c>
      <c r="W24" s="18">
        <f t="shared" si="4"/>
        <v>0.23946869280725602</v>
      </c>
    </row>
    <row r="25" spans="1:23" ht="15.75" thickBot="1" x14ac:dyDescent="0.3">
      <c r="A25" s="13" t="s">
        <v>64</v>
      </c>
      <c r="B25" s="47">
        <v>2.1581293128687662</v>
      </c>
      <c r="C25" s="48">
        <v>1.7361402340254677</v>
      </c>
      <c r="D25" s="48">
        <v>2.5317823636059575</v>
      </c>
      <c r="E25" s="48">
        <v>3.7907296272767539</v>
      </c>
      <c r="F25" s="48">
        <v>2.3464086284834265</v>
      </c>
      <c r="G25" s="48">
        <v>2.1447759582153392</v>
      </c>
      <c r="H25" s="48">
        <v>3.7774936856259371</v>
      </c>
      <c r="I25" s="48">
        <v>2.7626629582143365</v>
      </c>
      <c r="J25" s="48">
        <v>3.8430198420422745</v>
      </c>
      <c r="K25" s="49">
        <v>2.8721338254212552</v>
      </c>
      <c r="M25" s="19" t="str">
        <f t="shared" si="0"/>
        <v>CLOSE</v>
      </c>
      <c r="N25" s="21" t="b">
        <f t="shared" si="1"/>
        <v>1</v>
      </c>
      <c r="O25" s="30">
        <f>COUNTIF($N16:$N25,TRUE)/(10 - COUNTIF($N16:$N25,"#N/A"))</f>
        <v>0.3</v>
      </c>
      <c r="U25" s="19" t="str">
        <f t="shared" si="2"/>
        <v>CLOSE</v>
      </c>
      <c r="V25" s="19">
        <f t="shared" si="3"/>
        <v>1.7361402340254677</v>
      </c>
      <c r="W25" s="19">
        <f t="shared" si="4"/>
        <v>0.40863572418987149</v>
      </c>
    </row>
    <row r="26" spans="1:23" x14ac:dyDescent="0.25">
      <c r="A26" s="11" t="s">
        <v>65</v>
      </c>
      <c r="B26" s="41">
        <v>2.5606220605554904</v>
      </c>
      <c r="C26" s="42">
        <v>2.3469852143612617</v>
      </c>
      <c r="D26" s="42">
        <v>0.74817742213987704</v>
      </c>
      <c r="E26" s="42">
        <v>2.8198178866997523</v>
      </c>
      <c r="F26" s="42">
        <v>3.3571822054582823</v>
      </c>
      <c r="G26" s="42">
        <v>2.3216411277528981</v>
      </c>
      <c r="H26" s="42">
        <v>3.3090288852511094</v>
      </c>
      <c r="I26" s="42">
        <v>4.0753827786428163</v>
      </c>
      <c r="J26" s="42">
        <v>3.3090320953653602</v>
      </c>
      <c r="K26" s="43">
        <v>3.7700773009499944</v>
      </c>
      <c r="M26" s="16" t="str">
        <f t="shared" si="0"/>
        <v>YES</v>
      </c>
      <c r="N26" s="20" t="b">
        <f t="shared" si="1"/>
        <v>1</v>
      </c>
      <c r="U26" s="16" t="str">
        <f t="shared" si="2"/>
        <v>YES</v>
      </c>
      <c r="V26" s="16">
        <f t="shared" si="3"/>
        <v>0.74817742213987704</v>
      </c>
      <c r="W26" s="16">
        <f t="shared" si="4"/>
        <v>1.5734637056130212</v>
      </c>
    </row>
    <row r="27" spans="1:23" x14ac:dyDescent="0.25">
      <c r="A27" s="12" t="s">
        <v>65</v>
      </c>
      <c r="B27" s="44">
        <v>1.8967837794340985</v>
      </c>
      <c r="C27" s="45">
        <v>2.6612417120871115</v>
      </c>
      <c r="D27" s="45">
        <v>1.1229417863302436</v>
      </c>
      <c r="E27" s="45">
        <v>2.8087853986914455</v>
      </c>
      <c r="F27" s="45">
        <v>2.9977805986790322</v>
      </c>
      <c r="G27" s="45">
        <v>2.2884148833066407</v>
      </c>
      <c r="H27" s="45">
        <v>3.4391518941606956</v>
      </c>
      <c r="I27" s="45">
        <v>3.5249796808068732</v>
      </c>
      <c r="J27" s="45">
        <v>3.4798717917649151</v>
      </c>
      <c r="K27" s="46">
        <v>3.3623295569016585</v>
      </c>
      <c r="M27" s="18" t="str">
        <f t="shared" si="0"/>
        <v>YES</v>
      </c>
      <c r="N27" s="17" t="b">
        <f t="shared" si="1"/>
        <v>1</v>
      </c>
      <c r="U27" s="18" t="str">
        <f t="shared" si="2"/>
        <v>YES</v>
      </c>
      <c r="V27" s="18">
        <f t="shared" si="3"/>
        <v>1.1229417863302436</v>
      </c>
      <c r="W27" s="18">
        <f t="shared" si="4"/>
        <v>0.77384199310385493</v>
      </c>
    </row>
    <row r="28" spans="1:23" x14ac:dyDescent="0.25">
      <c r="A28" s="12" t="s">
        <v>65</v>
      </c>
      <c r="B28" s="44">
        <v>3.8131346633948229</v>
      </c>
      <c r="C28" s="45">
        <v>3.9314774322422688</v>
      </c>
      <c r="D28" s="45">
        <v>2.2614709997242226</v>
      </c>
      <c r="E28" s="45">
        <v>2.699803722255024</v>
      </c>
      <c r="F28" s="45">
        <v>2.8808554268278432</v>
      </c>
      <c r="G28" s="45">
        <v>1.3356099066661922</v>
      </c>
      <c r="H28" s="45">
        <v>2.8842693094225091</v>
      </c>
      <c r="I28" s="45">
        <v>4.191007552912061</v>
      </c>
      <c r="J28" s="45">
        <v>3.8831197479588813</v>
      </c>
      <c r="K28" s="46">
        <v>3.5297139167087179</v>
      </c>
      <c r="M28" s="18" t="str">
        <f t="shared" si="0"/>
        <v>STOP</v>
      </c>
      <c r="N28" s="17" t="b">
        <f t="shared" si="1"/>
        <v>0</v>
      </c>
      <c r="U28" s="18" t="str">
        <f t="shared" si="2"/>
        <v>STOP</v>
      </c>
      <c r="V28" s="18">
        <f t="shared" si="3"/>
        <v>1.3356099066661922</v>
      </c>
      <c r="W28" s="18">
        <f t="shared" si="4"/>
        <v>0.92586109305803044</v>
      </c>
    </row>
    <row r="29" spans="1:23" x14ac:dyDescent="0.25">
      <c r="A29" s="12" t="s">
        <v>65</v>
      </c>
      <c r="B29" s="44">
        <v>3.6967136525610438</v>
      </c>
      <c r="C29" s="45">
        <v>3.8863002178415695</v>
      </c>
      <c r="D29" s="45">
        <v>2.9253046015468387</v>
      </c>
      <c r="E29" s="45">
        <v>3.3565631961238918</v>
      </c>
      <c r="F29" s="45">
        <v>2.3940604072656502</v>
      </c>
      <c r="G29" s="45">
        <v>1.8660847574182069</v>
      </c>
      <c r="H29" s="45">
        <v>2.3323496917939912</v>
      </c>
      <c r="I29" s="45">
        <v>4.2483255009028085</v>
      </c>
      <c r="J29" s="45">
        <v>3.6833710286408792</v>
      </c>
      <c r="K29" s="46">
        <v>2.8747458906321883</v>
      </c>
      <c r="M29" s="18" t="str">
        <f t="shared" si="0"/>
        <v>STOP</v>
      </c>
      <c r="N29" s="17" t="b">
        <f t="shared" si="1"/>
        <v>0</v>
      </c>
      <c r="U29" s="18" t="str">
        <f t="shared" si="2"/>
        <v>STOP</v>
      </c>
      <c r="V29" s="18">
        <f t="shared" si="3"/>
        <v>1.8660847574182069</v>
      </c>
      <c r="W29" s="18">
        <f t="shared" si="4"/>
        <v>0.46626493437578431</v>
      </c>
    </row>
    <row r="30" spans="1:23" x14ac:dyDescent="0.25">
      <c r="A30" s="12" t="s">
        <v>65</v>
      </c>
      <c r="B30" s="44">
        <v>3.2332087873160225</v>
      </c>
      <c r="C30" s="45">
        <v>2.5156277479352602</v>
      </c>
      <c r="D30" s="45">
        <v>1.8630272440274034</v>
      </c>
      <c r="E30" s="45">
        <v>3.0111180429532616</v>
      </c>
      <c r="F30" s="45">
        <v>2.8483326585649289</v>
      </c>
      <c r="G30" s="45">
        <v>2.3579974330176809</v>
      </c>
      <c r="H30" s="45">
        <v>2.6900642568161262</v>
      </c>
      <c r="I30" s="45">
        <v>3.9555998656585984</v>
      </c>
      <c r="J30" s="45">
        <v>3.3139297904809975</v>
      </c>
      <c r="K30" s="46">
        <v>2.944459205571559</v>
      </c>
      <c r="M30" s="18" t="str">
        <f t="shared" si="0"/>
        <v>YES</v>
      </c>
      <c r="N30" s="17" t="b">
        <f t="shared" si="1"/>
        <v>1</v>
      </c>
      <c r="U30" s="18" t="str">
        <f t="shared" si="2"/>
        <v>YES</v>
      </c>
      <c r="V30" s="18">
        <f t="shared" si="3"/>
        <v>1.8630272440274034</v>
      </c>
      <c r="W30" s="18">
        <f t="shared" si="4"/>
        <v>0.49497018899027756</v>
      </c>
    </row>
    <row r="31" spans="1:23" x14ac:dyDescent="0.25">
      <c r="A31" s="12" t="s">
        <v>65</v>
      </c>
      <c r="B31" s="44">
        <v>3.5333976158238087</v>
      </c>
      <c r="C31" s="45">
        <v>3.4910611722431577</v>
      </c>
      <c r="D31" s="45">
        <v>2.3167693930852771</v>
      </c>
      <c r="E31" s="45">
        <v>2.4543272124614735</v>
      </c>
      <c r="F31" s="45">
        <v>3.1458421328660457</v>
      </c>
      <c r="G31" s="45">
        <v>1.3794020989771218</v>
      </c>
      <c r="H31" s="45">
        <v>3.1463181326602809</v>
      </c>
      <c r="I31" s="45">
        <v>4.0525593930902559</v>
      </c>
      <c r="J31" s="45">
        <v>3.9565669753329025</v>
      </c>
      <c r="K31" s="46">
        <v>3.8044647689005853</v>
      </c>
      <c r="M31" s="18" t="str">
        <f t="shared" si="0"/>
        <v>STOP</v>
      </c>
      <c r="N31" s="17" t="b">
        <f t="shared" si="1"/>
        <v>0</v>
      </c>
      <c r="U31" s="18" t="str">
        <f t="shared" si="2"/>
        <v>STOP</v>
      </c>
      <c r="V31" s="18">
        <f t="shared" si="3"/>
        <v>1.3794020989771218</v>
      </c>
      <c r="W31" s="18">
        <f t="shared" si="4"/>
        <v>0.93736729410815522</v>
      </c>
    </row>
    <row r="32" spans="1:23" x14ac:dyDescent="0.25">
      <c r="A32" s="12" t="s">
        <v>65</v>
      </c>
      <c r="B32" s="44">
        <v>3.6231187328103784</v>
      </c>
      <c r="C32" s="45">
        <v>3.118156998568776</v>
      </c>
      <c r="D32" s="45">
        <v>2.574998154739097</v>
      </c>
      <c r="E32" s="45">
        <v>2.9754854170457783</v>
      </c>
      <c r="F32" s="45">
        <v>2.7701194356168841</v>
      </c>
      <c r="G32" s="45">
        <v>1.1803908335390918</v>
      </c>
      <c r="H32" s="45">
        <v>2.7189270427061376</v>
      </c>
      <c r="I32" s="45">
        <v>3.651340259395143</v>
      </c>
      <c r="J32" s="45">
        <v>3.2623785711175843</v>
      </c>
      <c r="K32" s="46">
        <v>3.3395125128393079</v>
      </c>
      <c r="M32" s="18" t="str">
        <f t="shared" si="0"/>
        <v>STOP</v>
      </c>
      <c r="N32" s="17" t="b">
        <f t="shared" si="1"/>
        <v>0</v>
      </c>
      <c r="U32" s="18" t="str">
        <f t="shared" si="2"/>
        <v>STOP</v>
      </c>
      <c r="V32" s="18">
        <f t="shared" si="3"/>
        <v>1.1803908335390918</v>
      </c>
      <c r="W32" s="18">
        <f t="shared" si="4"/>
        <v>1.3946073212000052</v>
      </c>
    </row>
    <row r="33" spans="1:23" x14ac:dyDescent="0.25">
      <c r="A33" s="12" t="s">
        <v>65</v>
      </c>
      <c r="B33" s="44">
        <v>2.5774040738200417</v>
      </c>
      <c r="C33" s="45">
        <v>2.7207471910338006</v>
      </c>
      <c r="D33" s="45">
        <v>2.3199322525180799</v>
      </c>
      <c r="E33" s="45">
        <v>2.9051069112471852</v>
      </c>
      <c r="F33" s="45">
        <v>2.4693464105124514</v>
      </c>
      <c r="G33" s="45">
        <v>2.2369630999554704</v>
      </c>
      <c r="H33" s="45">
        <v>2.5141887119030928</v>
      </c>
      <c r="I33" s="45">
        <v>3.1414335863758924</v>
      </c>
      <c r="J33" s="45">
        <v>2.6409909749782767</v>
      </c>
      <c r="K33" s="46">
        <v>2.5735220614182506</v>
      </c>
      <c r="M33" s="18" t="str">
        <f t="shared" si="0"/>
        <v>STOP</v>
      </c>
      <c r="N33" s="17" t="b">
        <f t="shared" si="1"/>
        <v>0</v>
      </c>
      <c r="U33" s="18" t="str">
        <f t="shared" si="2"/>
        <v>STOP</v>
      </c>
      <c r="V33" s="18">
        <f t="shared" si="3"/>
        <v>2.2369630999554704</v>
      </c>
      <c r="W33" s="18">
        <f t="shared" si="4"/>
        <v>8.2969152562609505E-2</v>
      </c>
    </row>
    <row r="34" spans="1:23" ht="15.75" thickBot="1" x14ac:dyDescent="0.3">
      <c r="A34" s="12" t="s">
        <v>65</v>
      </c>
      <c r="B34" s="44">
        <v>2.5231154046892454</v>
      </c>
      <c r="C34" s="45">
        <v>2.2907206230109098</v>
      </c>
      <c r="D34" s="45">
        <v>1.5806609386431743</v>
      </c>
      <c r="E34" s="45">
        <v>3.0707711683190952</v>
      </c>
      <c r="F34" s="45">
        <v>2.103669560023238</v>
      </c>
      <c r="G34" s="45">
        <v>1.4164173089325658</v>
      </c>
      <c r="H34" s="45">
        <v>2.4618353250385496</v>
      </c>
      <c r="I34" s="45">
        <v>3.6869755372952384</v>
      </c>
      <c r="J34" s="45">
        <v>2.8763738450124126</v>
      </c>
      <c r="K34" s="46">
        <v>3.5373383564227341</v>
      </c>
      <c r="M34" s="18" t="str">
        <f t="shared" si="0"/>
        <v>STOP</v>
      </c>
      <c r="N34" s="17" t="b">
        <f t="shared" si="1"/>
        <v>0</v>
      </c>
      <c r="U34" s="18" t="str">
        <f t="shared" si="2"/>
        <v>STOP</v>
      </c>
      <c r="V34" s="18">
        <f t="shared" si="3"/>
        <v>1.4164173089325658</v>
      </c>
      <c r="W34" s="18">
        <f t="shared" si="4"/>
        <v>0.16424362971060846</v>
      </c>
    </row>
    <row r="35" spans="1:23" ht="15.75" thickBot="1" x14ac:dyDescent="0.3">
      <c r="A35" s="13" t="s">
        <v>65</v>
      </c>
      <c r="B35" s="47">
        <v>2.5963805435669975</v>
      </c>
      <c r="C35" s="48">
        <v>2.5718338321539758</v>
      </c>
      <c r="D35" s="48">
        <v>1.1784755993208105</v>
      </c>
      <c r="E35" s="48">
        <v>2.5415347213887376</v>
      </c>
      <c r="F35" s="48">
        <v>3.3768525336008413</v>
      </c>
      <c r="G35" s="48">
        <v>2.3108433365857515</v>
      </c>
      <c r="H35" s="48">
        <v>4.0716782382922529</v>
      </c>
      <c r="I35" s="48">
        <v>4.4237094892936017</v>
      </c>
      <c r="J35" s="48">
        <v>4.2956101989055382</v>
      </c>
      <c r="K35" s="49">
        <v>4.0116873060853697</v>
      </c>
      <c r="M35" s="19" t="str">
        <f t="shared" si="0"/>
        <v>YES</v>
      </c>
      <c r="N35" s="21" t="b">
        <f t="shared" si="1"/>
        <v>1</v>
      </c>
      <c r="O35" s="30">
        <f>COUNTIF($N26:$N35,TRUE)/(10 - COUNTIF($N26:$N35,"#N/A"))</f>
        <v>0.4</v>
      </c>
      <c r="U35" s="19" t="str">
        <f t="shared" si="2"/>
        <v>YES</v>
      </c>
      <c r="V35" s="19">
        <f t="shared" si="3"/>
        <v>1.1784755993208105</v>
      </c>
      <c r="W35" s="19">
        <f t="shared" si="4"/>
        <v>1.132367737264941</v>
      </c>
    </row>
    <row r="36" spans="1:23" x14ac:dyDescent="0.25">
      <c r="A36" s="11" t="s">
        <v>66</v>
      </c>
      <c r="B36" s="41">
        <v>2.8041345744022013</v>
      </c>
      <c r="C36" s="42">
        <v>2.7344147000821639</v>
      </c>
      <c r="D36" s="42">
        <v>2.4450893611977245</v>
      </c>
      <c r="E36" s="42">
        <v>3.436227298940584</v>
      </c>
      <c r="F36" s="42">
        <v>3.2210037182269855</v>
      </c>
      <c r="G36" s="42">
        <v>3.3371603860084034</v>
      </c>
      <c r="H36" s="42">
        <v>4.2207890615264319</v>
      </c>
      <c r="I36" s="42">
        <v>4.0027058517834506</v>
      </c>
      <c r="J36" s="42">
        <v>4.5243477840856672</v>
      </c>
      <c r="K36" s="43">
        <v>3.4448503749888388</v>
      </c>
      <c r="M36" s="16" t="str">
        <f t="shared" si="0"/>
        <v>YES</v>
      </c>
      <c r="N36" s="20" t="b">
        <f t="shared" si="1"/>
        <v>0</v>
      </c>
      <c r="U36" s="16" t="str">
        <f t="shared" si="2"/>
        <v>YES</v>
      </c>
      <c r="V36" s="16">
        <f t="shared" si="3"/>
        <v>2.4450893611977245</v>
      </c>
      <c r="W36" s="16">
        <f t="shared" si="4"/>
        <v>0.28932533888443945</v>
      </c>
    </row>
    <row r="37" spans="1:23" x14ac:dyDescent="0.25">
      <c r="A37" s="12" t="s">
        <v>66</v>
      </c>
      <c r="B37" s="44">
        <v>2.9016193332541107</v>
      </c>
      <c r="C37" s="45">
        <v>2.7054436210067769</v>
      </c>
      <c r="D37" s="45">
        <v>2.6802541643316049</v>
      </c>
      <c r="E37" s="45">
        <v>2.2165545317939124</v>
      </c>
      <c r="F37" s="45">
        <v>3.3051132733053583</v>
      </c>
      <c r="G37" s="45">
        <v>1.8732180745925646</v>
      </c>
      <c r="H37" s="45">
        <v>3.6837272545673185</v>
      </c>
      <c r="I37" s="45">
        <v>3.3133354065110923</v>
      </c>
      <c r="J37" s="45">
        <v>3.7658689418215214</v>
      </c>
      <c r="K37" s="46">
        <v>3.2956107660260967</v>
      </c>
      <c r="M37" s="18" t="str">
        <f t="shared" si="0"/>
        <v>STOP</v>
      </c>
      <c r="N37" s="17" t="b">
        <f t="shared" si="1"/>
        <v>0</v>
      </c>
      <c r="U37" s="18" t="str">
        <f t="shared" si="2"/>
        <v>STOP</v>
      </c>
      <c r="V37" s="18">
        <f t="shared" si="3"/>
        <v>1.8732180745925646</v>
      </c>
      <c r="W37" s="18">
        <f t="shared" si="4"/>
        <v>0.34333645720134776</v>
      </c>
    </row>
    <row r="38" spans="1:23" x14ac:dyDescent="0.25">
      <c r="A38" s="12" t="s">
        <v>66</v>
      </c>
      <c r="B38" s="44">
        <v>2.2805144430615516</v>
      </c>
      <c r="C38" s="45">
        <v>2.7074211773547647</v>
      </c>
      <c r="D38" s="45">
        <v>2.8276982364363188</v>
      </c>
      <c r="E38" s="45">
        <v>2.844772760831789</v>
      </c>
      <c r="F38" s="45">
        <v>2.4107781334212293</v>
      </c>
      <c r="G38" s="45">
        <v>2.4142399090451478</v>
      </c>
      <c r="H38" s="45">
        <v>2.535784833387837</v>
      </c>
      <c r="I38" s="45">
        <v>2.9481603348988399</v>
      </c>
      <c r="J38" s="45">
        <v>3.2710872431710811</v>
      </c>
      <c r="K38" s="46">
        <v>2.1337973478795917</v>
      </c>
      <c r="M38" s="18" t="str">
        <f t="shared" si="0"/>
        <v>MODIFY</v>
      </c>
      <c r="N38" s="17" t="b">
        <f t="shared" si="1"/>
        <v>0</v>
      </c>
      <c r="U38" s="18" t="str">
        <f t="shared" si="2"/>
        <v>MODIFY</v>
      </c>
      <c r="V38" s="18">
        <f t="shared" si="3"/>
        <v>2.1337973478795917</v>
      </c>
      <c r="W38" s="18">
        <f t="shared" si="4"/>
        <v>0.14671709518195986</v>
      </c>
    </row>
    <row r="39" spans="1:23" x14ac:dyDescent="0.25">
      <c r="A39" s="12" t="s">
        <v>66</v>
      </c>
      <c r="B39" s="44">
        <v>2.4095082850712162</v>
      </c>
      <c r="C39" s="45">
        <v>2.3448796643314616</v>
      </c>
      <c r="D39" s="45">
        <v>2.2399215402652923</v>
      </c>
      <c r="E39" s="45">
        <v>2.6531890770699729</v>
      </c>
      <c r="F39" s="45">
        <v>2.2554800521825955</v>
      </c>
      <c r="G39" s="45">
        <v>1.9030633473514658</v>
      </c>
      <c r="H39" s="45">
        <v>2.5508781020247069</v>
      </c>
      <c r="I39" s="45">
        <v>2.4778718678393474</v>
      </c>
      <c r="J39" s="45">
        <v>3.3442503195126476</v>
      </c>
      <c r="K39" s="46">
        <v>1.748497755347693</v>
      </c>
      <c r="M39" s="18" t="str">
        <f t="shared" si="0"/>
        <v>MODIFY</v>
      </c>
      <c r="N39" s="17" t="b">
        <f t="shared" si="1"/>
        <v>0</v>
      </c>
      <c r="U39" s="18" t="str">
        <f t="shared" si="2"/>
        <v>MODIFY</v>
      </c>
      <c r="V39" s="18">
        <f t="shared" si="3"/>
        <v>1.748497755347693</v>
      </c>
      <c r="W39" s="18">
        <f t="shared" si="4"/>
        <v>0.15456559200377273</v>
      </c>
    </row>
    <row r="40" spans="1:23" x14ac:dyDescent="0.25">
      <c r="A40" s="12" t="s">
        <v>66</v>
      </c>
      <c r="B40" s="44">
        <v>2.8713208746873287</v>
      </c>
      <c r="C40" s="45">
        <v>2.8501756537315819</v>
      </c>
      <c r="D40" s="45">
        <v>3.4557810971097589</v>
      </c>
      <c r="E40" s="45">
        <v>3.8857468533008763</v>
      </c>
      <c r="F40" s="45">
        <v>2.699003924827867</v>
      </c>
      <c r="G40" s="45">
        <v>3.0570339128306712</v>
      </c>
      <c r="H40" s="45">
        <v>3.0966663957413942</v>
      </c>
      <c r="I40" s="45">
        <v>3.7758744233726844</v>
      </c>
      <c r="J40" s="45">
        <v>3.9214865868118958</v>
      </c>
      <c r="K40" s="46">
        <v>3.437369207013957</v>
      </c>
      <c r="M40" s="18" t="str">
        <f t="shared" si="0"/>
        <v>START</v>
      </c>
      <c r="N40" s="17" t="b">
        <f t="shared" si="1"/>
        <v>0</v>
      </c>
      <c r="U40" s="18" t="str">
        <f t="shared" si="2"/>
        <v>START</v>
      </c>
      <c r="V40" s="18">
        <f t="shared" si="3"/>
        <v>2.699003924827867</v>
      </c>
      <c r="W40" s="18">
        <f t="shared" si="4"/>
        <v>0.15117172890371489</v>
      </c>
    </row>
    <row r="41" spans="1:23" x14ac:dyDescent="0.25">
      <c r="A41" s="12" t="s">
        <v>66</v>
      </c>
      <c r="B41" s="44">
        <v>2.2780594081023118</v>
      </c>
      <c r="C41" s="45">
        <v>2.2239747788786528</v>
      </c>
      <c r="D41" s="45">
        <v>2.249194379180953</v>
      </c>
      <c r="E41" s="45">
        <v>3.162162175861893</v>
      </c>
      <c r="F41" s="45">
        <v>2.7656844711078388</v>
      </c>
      <c r="G41" s="45">
        <v>2.5791503651332803</v>
      </c>
      <c r="H41" s="45">
        <v>2.9275865858045815</v>
      </c>
      <c r="I41" s="45">
        <v>3.5089773943774953</v>
      </c>
      <c r="J41" s="45">
        <v>3.8271967744812301</v>
      </c>
      <c r="K41" s="46">
        <v>2.4531501239817088</v>
      </c>
      <c r="M41" s="18" t="str">
        <f t="shared" si="0"/>
        <v>CLOSE</v>
      </c>
      <c r="N41" s="17" t="b">
        <f t="shared" si="1"/>
        <v>0</v>
      </c>
      <c r="U41" s="18" t="str">
        <f t="shared" si="2"/>
        <v>CLOSE</v>
      </c>
      <c r="V41" s="18">
        <f t="shared" si="3"/>
        <v>2.2239747788786528</v>
      </c>
      <c r="W41" s="18">
        <f t="shared" si="4"/>
        <v>2.5219600302300194E-2</v>
      </c>
    </row>
    <row r="42" spans="1:23" x14ac:dyDescent="0.25">
      <c r="A42" s="12" t="s">
        <v>66</v>
      </c>
      <c r="B42" s="44">
        <v>2.6331214896135404</v>
      </c>
      <c r="C42" s="45">
        <v>3.0870861466541006</v>
      </c>
      <c r="D42" s="45">
        <v>3.0352721529248115</v>
      </c>
      <c r="E42" s="45">
        <v>3.4038088125998822</v>
      </c>
      <c r="F42" s="45">
        <v>3.0100606065953306</v>
      </c>
      <c r="G42" s="45">
        <v>3.0615475241155026</v>
      </c>
      <c r="H42" s="45">
        <v>3.1738496168441701</v>
      </c>
      <c r="I42" s="45">
        <v>3.6839280361972992</v>
      </c>
      <c r="J42" s="45">
        <v>3.7329443493480454</v>
      </c>
      <c r="K42" s="46">
        <v>2.8300415053480035</v>
      </c>
      <c r="M42" s="18" t="str">
        <f t="shared" si="0"/>
        <v>OPEN</v>
      </c>
      <c r="N42" s="17" t="b">
        <f t="shared" si="1"/>
        <v>0</v>
      </c>
      <c r="U42" s="18" t="str">
        <f t="shared" si="2"/>
        <v>OPEN</v>
      </c>
      <c r="V42" s="18">
        <f t="shared" si="3"/>
        <v>2.6331214896135404</v>
      </c>
      <c r="W42" s="18">
        <f t="shared" si="4"/>
        <v>0.19692001573446305</v>
      </c>
    </row>
    <row r="43" spans="1:23" x14ac:dyDescent="0.25">
      <c r="A43" s="12" t="s">
        <v>66</v>
      </c>
      <c r="B43" s="44">
        <v>3.1922160994609849</v>
      </c>
      <c r="C43" s="45">
        <v>2.6522666515840796</v>
      </c>
      <c r="D43" s="45">
        <v>3.5721371766672734</v>
      </c>
      <c r="E43" s="45">
        <v>3.7966715998514702</v>
      </c>
      <c r="F43" s="45">
        <v>3.1709599736372196</v>
      </c>
      <c r="G43" s="45">
        <v>2.9850852999138633</v>
      </c>
      <c r="H43" s="45">
        <v>2.9101324069912575</v>
      </c>
      <c r="I43" s="45">
        <v>3.7269266180520746</v>
      </c>
      <c r="J43" s="45">
        <v>4.2747036332790795</v>
      </c>
      <c r="K43" s="46">
        <v>2.9065209105550149</v>
      </c>
      <c r="M43" s="18" t="str">
        <f t="shared" si="0"/>
        <v>CLOSE</v>
      </c>
      <c r="N43" s="17" t="b">
        <f t="shared" si="1"/>
        <v>0</v>
      </c>
      <c r="U43" s="18" t="str">
        <f t="shared" si="2"/>
        <v>CLOSE</v>
      </c>
      <c r="V43" s="18">
        <f t="shared" si="3"/>
        <v>2.6522666515840796</v>
      </c>
      <c r="W43" s="18">
        <f t="shared" si="4"/>
        <v>0.25425425897093534</v>
      </c>
    </row>
    <row r="44" spans="1:23" ht="15.75" thickBot="1" x14ac:dyDescent="0.3">
      <c r="A44" s="12" t="s">
        <v>66</v>
      </c>
      <c r="B44" s="44">
        <v>2.6923535003158072</v>
      </c>
      <c r="C44" s="45">
        <v>2.7654413248711602</v>
      </c>
      <c r="D44" s="45">
        <v>3.1694368021101842</v>
      </c>
      <c r="E44" s="45">
        <v>3.9660986709658061</v>
      </c>
      <c r="F44" s="45">
        <v>3.3194598147039769</v>
      </c>
      <c r="G44" s="45">
        <v>3.6462494504657892</v>
      </c>
      <c r="H44" s="45">
        <v>3.971175157878764</v>
      </c>
      <c r="I44" s="45">
        <v>4.0142566283225918</v>
      </c>
      <c r="J44" s="45">
        <v>4.4825691982867992</v>
      </c>
      <c r="K44" s="46">
        <v>3.5818622632206596</v>
      </c>
      <c r="M44" s="18" t="str">
        <f t="shared" si="0"/>
        <v>OPEN</v>
      </c>
      <c r="N44" s="17" t="b">
        <f t="shared" si="1"/>
        <v>0</v>
      </c>
      <c r="U44" s="18" t="str">
        <f t="shared" si="2"/>
        <v>OPEN</v>
      </c>
      <c r="V44" s="18">
        <f t="shared" si="3"/>
        <v>2.6923535003158072</v>
      </c>
      <c r="W44" s="18">
        <f t="shared" si="4"/>
        <v>7.3087824555353009E-2</v>
      </c>
    </row>
    <row r="45" spans="1:23" ht="15.75" thickBot="1" x14ac:dyDescent="0.3">
      <c r="A45" s="13" t="s">
        <v>66</v>
      </c>
      <c r="B45" s="47">
        <v>2.4166894179761869</v>
      </c>
      <c r="C45" s="48">
        <v>3.4745616588122461</v>
      </c>
      <c r="D45" s="48">
        <v>1.9053430427684703</v>
      </c>
      <c r="E45" s="48">
        <v>2.4571230148699295</v>
      </c>
      <c r="F45" s="48">
        <v>3.0084804059456722</v>
      </c>
      <c r="G45" s="48">
        <v>2.6425194734106756</v>
      </c>
      <c r="H45" s="48">
        <v>3.4537517616094728</v>
      </c>
      <c r="I45" s="48">
        <v>3.8980694483640654</v>
      </c>
      <c r="J45" s="48">
        <v>3.601956429761132</v>
      </c>
      <c r="K45" s="49">
        <v>3.0317559504926628</v>
      </c>
      <c r="M45" s="19" t="str">
        <f t="shared" si="0"/>
        <v>YES</v>
      </c>
      <c r="N45" s="21" t="b">
        <f t="shared" si="1"/>
        <v>0</v>
      </c>
      <c r="O45" s="30">
        <f>COUNTIF($N36:$N45,TRUE)/(10 - COUNTIF($N36:$N45,"#N/A"))</f>
        <v>0</v>
      </c>
      <c r="U45" s="19" t="str">
        <f t="shared" si="2"/>
        <v>YES</v>
      </c>
      <c r="V45" s="19">
        <f t="shared" si="3"/>
        <v>1.9053430427684703</v>
      </c>
      <c r="W45" s="19">
        <f t="shared" si="4"/>
        <v>0.51134637520771653</v>
      </c>
    </row>
    <row r="46" spans="1:23" x14ac:dyDescent="0.25">
      <c r="A46" s="11" t="s">
        <v>67</v>
      </c>
      <c r="B46" s="41">
        <v>2.1183931215479901</v>
      </c>
      <c r="C46" s="42">
        <v>1.9314999749212145</v>
      </c>
      <c r="D46" s="42">
        <v>3.0470554363160645</v>
      </c>
      <c r="E46" s="42">
        <v>3.8455961558471361</v>
      </c>
      <c r="F46" s="42">
        <v>1.622965006289331</v>
      </c>
      <c r="G46" s="42">
        <v>2.7802340533023671</v>
      </c>
      <c r="H46" s="42">
        <v>3.1917857849395341</v>
      </c>
      <c r="I46" s="42">
        <v>2.6789086226225463</v>
      </c>
      <c r="J46" s="42">
        <v>3.8960682191799223</v>
      </c>
      <c r="K46" s="43">
        <v>2.8615313348562115</v>
      </c>
      <c r="M46" s="16" t="str">
        <f t="shared" si="0"/>
        <v>START</v>
      </c>
      <c r="N46" s="20" t="b">
        <f t="shared" si="1"/>
        <v>1</v>
      </c>
      <c r="U46" s="16" t="str">
        <f t="shared" si="2"/>
        <v>START</v>
      </c>
      <c r="V46" s="16">
        <f t="shared" si="3"/>
        <v>1.622965006289331</v>
      </c>
      <c r="W46" s="16">
        <f t="shared" si="4"/>
        <v>0.30853496863188346</v>
      </c>
    </row>
    <row r="47" spans="1:23" x14ac:dyDescent="0.25">
      <c r="A47" s="12" t="s">
        <v>67</v>
      </c>
      <c r="B47" s="44">
        <v>3.6483921881660812</v>
      </c>
      <c r="C47" s="45">
        <v>3.0461772513833187</v>
      </c>
      <c r="D47" s="45">
        <v>3.6646421407875849</v>
      </c>
      <c r="E47" s="45">
        <v>4.253593251471723</v>
      </c>
      <c r="F47" s="45">
        <v>2.0832510230421186</v>
      </c>
      <c r="G47" s="45">
        <v>1.5924088118347512</v>
      </c>
      <c r="H47" s="45">
        <v>3.6310430636287077</v>
      </c>
      <c r="I47" s="45">
        <v>3.1286267899226985</v>
      </c>
      <c r="J47" s="45">
        <v>3.5277866093208692</v>
      </c>
      <c r="K47" s="46">
        <v>3.8432277496809508</v>
      </c>
      <c r="M47" s="18" t="str">
        <f t="shared" si="0"/>
        <v>STOP</v>
      </c>
      <c r="N47" s="17" t="b">
        <f t="shared" si="1"/>
        <v>0</v>
      </c>
      <c r="U47" s="18" t="str">
        <f t="shared" si="2"/>
        <v>STOP</v>
      </c>
      <c r="V47" s="18">
        <f t="shared" si="3"/>
        <v>1.5924088118347512</v>
      </c>
      <c r="W47" s="18">
        <f t="shared" si="4"/>
        <v>0.49084221120736737</v>
      </c>
    </row>
    <row r="48" spans="1:23" x14ac:dyDescent="0.25">
      <c r="A48" s="12" t="s">
        <v>67</v>
      </c>
      <c r="B48" s="44">
        <v>2.5437990202514604</v>
      </c>
      <c r="C48" s="45">
        <v>2.2056981946972538</v>
      </c>
      <c r="D48" s="45">
        <v>3.2335761644397354</v>
      </c>
      <c r="E48" s="45">
        <v>3.9384405752950546</v>
      </c>
      <c r="F48" s="45">
        <v>1.0742696259830007</v>
      </c>
      <c r="G48" s="45">
        <v>1.8316104729330145</v>
      </c>
      <c r="H48" s="45">
        <v>2.3927187392193909</v>
      </c>
      <c r="I48" s="45">
        <v>2.5257001641594057</v>
      </c>
      <c r="J48" s="45">
        <v>2.6032355956513409</v>
      </c>
      <c r="K48" s="46">
        <v>2.7058757779047395</v>
      </c>
      <c r="M48" s="18" t="str">
        <f t="shared" si="0"/>
        <v>START</v>
      </c>
      <c r="N48" s="17" t="b">
        <f t="shared" si="1"/>
        <v>1</v>
      </c>
      <c r="U48" s="18" t="str">
        <f t="shared" si="2"/>
        <v>START</v>
      </c>
      <c r="V48" s="18">
        <f t="shared" si="3"/>
        <v>1.0742696259830007</v>
      </c>
      <c r="W48" s="18">
        <f t="shared" si="4"/>
        <v>0.7573408469500138</v>
      </c>
    </row>
    <row r="49" spans="1:23" x14ac:dyDescent="0.25">
      <c r="A49" s="12" t="s">
        <v>67</v>
      </c>
      <c r="B49" s="44">
        <v>3.5992942934773549</v>
      </c>
      <c r="C49" s="45">
        <v>2.7369014455360938</v>
      </c>
      <c r="D49" s="45">
        <v>3.2018638015386558</v>
      </c>
      <c r="E49" s="45">
        <v>3.591945677367713</v>
      </c>
      <c r="F49" s="45">
        <v>2.1329643770824993</v>
      </c>
      <c r="G49" s="45">
        <v>1.2697201946249688</v>
      </c>
      <c r="H49" s="45">
        <v>3.239042943178418</v>
      </c>
      <c r="I49" s="45">
        <v>2.755836701579339</v>
      </c>
      <c r="J49" s="45">
        <v>3.4524351663887329</v>
      </c>
      <c r="K49" s="46">
        <v>2.8460363900496084</v>
      </c>
      <c r="M49" s="18" t="str">
        <f t="shared" si="0"/>
        <v>STOP</v>
      </c>
      <c r="N49" s="17" t="b">
        <f t="shared" si="1"/>
        <v>0</v>
      </c>
      <c r="U49" s="18" t="str">
        <f t="shared" si="2"/>
        <v>STOP</v>
      </c>
      <c r="V49" s="18">
        <f t="shared" si="3"/>
        <v>1.2697201946249688</v>
      </c>
      <c r="W49" s="18">
        <f t="shared" si="4"/>
        <v>0.86324418245753054</v>
      </c>
    </row>
    <row r="50" spans="1:23" x14ac:dyDescent="0.25">
      <c r="A50" s="12" t="s">
        <v>67</v>
      </c>
      <c r="B50" s="44">
        <v>2.8240555703324697</v>
      </c>
      <c r="C50" s="45">
        <v>2.840348897818612</v>
      </c>
      <c r="D50" s="45">
        <v>3.3448151608240511</v>
      </c>
      <c r="E50" s="45">
        <v>2.9116203496635307</v>
      </c>
      <c r="F50" s="45">
        <v>1.870075559325979</v>
      </c>
      <c r="G50" s="45">
        <v>1.16641778525551</v>
      </c>
      <c r="H50" s="45">
        <v>3.2347870879962648</v>
      </c>
      <c r="I50" s="45">
        <v>2.9233699490833178</v>
      </c>
      <c r="J50" s="45">
        <v>3.7622149616783327</v>
      </c>
      <c r="K50" s="46">
        <v>2.9125625950785201</v>
      </c>
      <c r="M50" s="18" t="str">
        <f t="shared" si="0"/>
        <v>STOP</v>
      </c>
      <c r="N50" s="17" t="b">
        <f t="shared" si="1"/>
        <v>0</v>
      </c>
      <c r="U50" s="18" t="str">
        <f t="shared" si="2"/>
        <v>STOP</v>
      </c>
      <c r="V50" s="18">
        <f t="shared" si="3"/>
        <v>1.16641778525551</v>
      </c>
      <c r="W50" s="18">
        <f t="shared" si="4"/>
        <v>0.70365777407046903</v>
      </c>
    </row>
    <row r="51" spans="1:23" x14ac:dyDescent="0.25">
      <c r="A51" s="12" t="s">
        <v>67</v>
      </c>
      <c r="B51" s="44">
        <v>3.4067737987839228</v>
      </c>
      <c r="C51" s="45">
        <v>3.3689315024062454</v>
      </c>
      <c r="D51" s="45">
        <v>4.3460072622920238</v>
      </c>
      <c r="E51" s="45">
        <v>4.4482103938432438</v>
      </c>
      <c r="F51" s="45">
        <v>1.4718479441196268</v>
      </c>
      <c r="G51" s="45">
        <v>2.3306513498189547</v>
      </c>
      <c r="H51" s="45">
        <v>2.5692118965468769</v>
      </c>
      <c r="I51" s="45">
        <v>3.0053046150932863</v>
      </c>
      <c r="J51" s="45">
        <v>3.1323905258070335</v>
      </c>
      <c r="K51" s="46">
        <v>3.5401834439013675</v>
      </c>
      <c r="M51" s="18" t="str">
        <f t="shared" si="0"/>
        <v>START</v>
      </c>
      <c r="N51" s="17" t="b">
        <f t="shared" si="1"/>
        <v>1</v>
      </c>
      <c r="U51" s="18" t="str">
        <f t="shared" si="2"/>
        <v>START</v>
      </c>
      <c r="V51" s="18">
        <f t="shared" si="3"/>
        <v>1.4718479441196268</v>
      </c>
      <c r="W51" s="18">
        <f t="shared" si="4"/>
        <v>0.85880340569932789</v>
      </c>
    </row>
    <row r="52" spans="1:23" x14ac:dyDescent="0.25">
      <c r="A52" s="12" t="s">
        <v>67</v>
      </c>
      <c r="B52" s="44">
        <v>2.7808882741546439</v>
      </c>
      <c r="C52" s="45">
        <v>2.5340412668730528</v>
      </c>
      <c r="D52" s="45">
        <v>3.8881272067916757</v>
      </c>
      <c r="E52" s="45">
        <v>4.7425957001553911</v>
      </c>
      <c r="F52" s="45">
        <v>1.3375207910486759</v>
      </c>
      <c r="G52" s="45">
        <v>2.3622431791299427</v>
      </c>
      <c r="H52" s="45">
        <v>2.5915757572591391</v>
      </c>
      <c r="I52" s="45">
        <v>2.9407065163809012</v>
      </c>
      <c r="J52" s="45">
        <v>2.9885956925258661</v>
      </c>
      <c r="K52" s="46">
        <v>2.8758545441289716</v>
      </c>
      <c r="M52" s="18" t="str">
        <f t="shared" si="0"/>
        <v>START</v>
      </c>
      <c r="N52" s="17" t="b">
        <f t="shared" si="1"/>
        <v>1</v>
      </c>
      <c r="U52" s="18" t="str">
        <f t="shared" si="2"/>
        <v>START</v>
      </c>
      <c r="V52" s="18">
        <f t="shared" si="3"/>
        <v>1.3375207910486759</v>
      </c>
      <c r="W52" s="18">
        <f t="shared" si="4"/>
        <v>1.0247223880812668</v>
      </c>
    </row>
    <row r="53" spans="1:23" x14ac:dyDescent="0.25">
      <c r="A53" s="12" t="s">
        <v>67</v>
      </c>
      <c r="B53" s="44">
        <v>3.1349840410137588</v>
      </c>
      <c r="C53" s="45">
        <v>2.4428866851345146</v>
      </c>
      <c r="D53" s="45">
        <v>3.4605854759389274</v>
      </c>
      <c r="E53" s="45">
        <v>4.1215748512434098</v>
      </c>
      <c r="F53" s="45">
        <v>1.5961816143389229</v>
      </c>
      <c r="G53" s="45">
        <v>1.9709720497034733</v>
      </c>
      <c r="H53" s="45">
        <v>2.065094320539719</v>
      </c>
      <c r="I53" s="45">
        <v>2.5584819193152111</v>
      </c>
      <c r="J53" s="45">
        <v>2.6130182201889904</v>
      </c>
      <c r="K53" s="46">
        <v>2.7543434309792678</v>
      </c>
      <c r="M53" s="18" t="str">
        <f t="shared" si="0"/>
        <v>START</v>
      </c>
      <c r="N53" s="17" t="b">
        <f t="shared" si="1"/>
        <v>1</v>
      </c>
      <c r="U53" s="18" t="str">
        <f t="shared" si="2"/>
        <v>START</v>
      </c>
      <c r="V53" s="18">
        <f t="shared" si="3"/>
        <v>1.5961816143389229</v>
      </c>
      <c r="W53" s="18">
        <f t="shared" si="4"/>
        <v>0.37479043536455037</v>
      </c>
    </row>
    <row r="54" spans="1:23" ht="15.75" thickBot="1" x14ac:dyDescent="0.3">
      <c r="A54" s="12" t="s">
        <v>67</v>
      </c>
      <c r="B54" s="44">
        <v>3.4606518217986961</v>
      </c>
      <c r="C54" s="45">
        <v>2.9524429146188047</v>
      </c>
      <c r="D54" s="45">
        <v>3.2974234359822114</v>
      </c>
      <c r="E54" s="45">
        <v>2.8068307498422658</v>
      </c>
      <c r="F54" s="45">
        <v>2.1546227608960775</v>
      </c>
      <c r="G54" s="45">
        <v>1.4346342005524653</v>
      </c>
      <c r="H54" s="45">
        <v>3.4629365433076353</v>
      </c>
      <c r="I54" s="45">
        <v>3.1520039630790451</v>
      </c>
      <c r="J54" s="45">
        <v>4.2237065376776526</v>
      </c>
      <c r="K54" s="46">
        <v>2.95867253195386</v>
      </c>
      <c r="M54" s="18" t="str">
        <f t="shared" si="0"/>
        <v>STOP</v>
      </c>
      <c r="N54" s="17" t="b">
        <f t="shared" si="1"/>
        <v>0</v>
      </c>
      <c r="U54" s="18" t="str">
        <f t="shared" si="2"/>
        <v>STOP</v>
      </c>
      <c r="V54" s="18">
        <f t="shared" si="3"/>
        <v>1.4346342005524653</v>
      </c>
      <c r="W54" s="18">
        <f t="shared" si="4"/>
        <v>0.71998856034361225</v>
      </c>
    </row>
    <row r="55" spans="1:23" ht="15.75" thickBot="1" x14ac:dyDescent="0.3">
      <c r="A55" s="13" t="s">
        <v>67</v>
      </c>
      <c r="B55" s="47">
        <v>2.7992364894603754</v>
      </c>
      <c r="C55" s="48">
        <v>3.2700580853415748</v>
      </c>
      <c r="D55" s="48">
        <v>3.3324508317754931</v>
      </c>
      <c r="E55" s="48">
        <v>2.8979553262659383</v>
      </c>
      <c r="F55" s="48">
        <v>2.1382363540880656</v>
      </c>
      <c r="G55" s="48">
        <v>1.7207328571061227</v>
      </c>
      <c r="H55" s="48">
        <v>3.8394981272271376</v>
      </c>
      <c r="I55" s="48">
        <v>3.066718830268603</v>
      </c>
      <c r="J55" s="48">
        <v>4.0585613658629818</v>
      </c>
      <c r="K55" s="49">
        <v>3.0478265939272102</v>
      </c>
      <c r="M55" s="19" t="str">
        <f t="shared" si="0"/>
        <v>STOP</v>
      </c>
      <c r="N55" s="21" t="b">
        <f t="shared" si="1"/>
        <v>0</v>
      </c>
      <c r="O55" s="30">
        <f>COUNTIF($N46:$N55,TRUE)/(10 - COUNTIF($N46:$N55,"#N/A"))</f>
        <v>0.5</v>
      </c>
      <c r="U55" s="19" t="str">
        <f t="shared" si="2"/>
        <v>STOP</v>
      </c>
      <c r="V55" s="19">
        <f t="shared" si="3"/>
        <v>1.7207328571061227</v>
      </c>
      <c r="W55" s="19">
        <f t="shared" si="4"/>
        <v>0.41750349698194289</v>
      </c>
    </row>
    <row r="56" spans="1:23" x14ac:dyDescent="0.25">
      <c r="A56" s="11" t="s">
        <v>68</v>
      </c>
      <c r="B56" s="41">
        <v>2.1783412975770777</v>
      </c>
      <c r="C56" s="42">
        <v>2.584843559201754</v>
      </c>
      <c r="D56" s="42">
        <v>2.59804631768626</v>
      </c>
      <c r="E56" s="42">
        <v>3.6719556299787128</v>
      </c>
      <c r="F56" s="42">
        <v>2.6306902077166079</v>
      </c>
      <c r="G56" s="42">
        <v>3.0605585137703741</v>
      </c>
      <c r="H56" s="42">
        <v>3.7603753777442566</v>
      </c>
      <c r="I56" s="42">
        <v>3.9295741313795491</v>
      </c>
      <c r="J56" s="42">
        <v>4.8578434641631389</v>
      </c>
      <c r="K56" s="43">
        <v>3.1217175934192705</v>
      </c>
      <c r="M56" s="16" t="str">
        <f t="shared" si="0"/>
        <v>OPEN</v>
      </c>
      <c r="N56" s="20" t="b">
        <f t="shared" si="1"/>
        <v>0</v>
      </c>
      <c r="U56" s="16" t="str">
        <f t="shared" si="2"/>
        <v>OPEN</v>
      </c>
      <c r="V56" s="16">
        <f t="shared" si="3"/>
        <v>2.1783412975770777</v>
      </c>
      <c r="W56" s="16">
        <f t="shared" si="4"/>
        <v>0.40650226162467629</v>
      </c>
    </row>
    <row r="57" spans="1:23" x14ac:dyDescent="0.25">
      <c r="A57" s="12" t="s">
        <v>68</v>
      </c>
      <c r="B57" s="44">
        <v>3.3954576720543876</v>
      </c>
      <c r="C57" s="45">
        <v>2.9633700980449795</v>
      </c>
      <c r="D57" s="45">
        <v>3.7894918892297937</v>
      </c>
      <c r="E57" s="45">
        <v>3.6830335440511117</v>
      </c>
      <c r="F57" s="45">
        <v>1.8197057195950714</v>
      </c>
      <c r="G57" s="45">
        <v>1.522863228771183</v>
      </c>
      <c r="H57" s="45">
        <v>2.9449060438100001</v>
      </c>
      <c r="I57" s="45">
        <v>1.9411983761613629</v>
      </c>
      <c r="J57" s="45">
        <v>3.003519816686341</v>
      </c>
      <c r="K57" s="46">
        <v>1.7502713093057771</v>
      </c>
      <c r="M57" s="18" t="str">
        <f t="shared" si="0"/>
        <v>STOP</v>
      </c>
      <c r="N57" s="17" t="b">
        <f t="shared" si="1"/>
        <v>1</v>
      </c>
      <c r="U57" s="18" t="str">
        <f t="shared" si="2"/>
        <v>STOP</v>
      </c>
      <c r="V57" s="18">
        <f t="shared" si="3"/>
        <v>1.522863228771183</v>
      </c>
      <c r="W57" s="18">
        <f t="shared" si="4"/>
        <v>0.22740808053459416</v>
      </c>
    </row>
    <row r="58" spans="1:23" x14ac:dyDescent="0.25">
      <c r="A58" s="12" t="s">
        <v>68</v>
      </c>
      <c r="B58" s="44">
        <v>3.5760830077075956</v>
      </c>
      <c r="C58" s="45">
        <v>3.6888681670400505</v>
      </c>
      <c r="D58" s="45">
        <v>2.9256651192843197</v>
      </c>
      <c r="E58" s="45">
        <v>2.7310040177141959</v>
      </c>
      <c r="F58" s="45">
        <v>2.4881193172837484</v>
      </c>
      <c r="G58" s="45">
        <v>0.89394653135499169</v>
      </c>
      <c r="H58" s="45">
        <v>3.4887363640554239</v>
      </c>
      <c r="I58" s="45">
        <v>1.9588227344372235</v>
      </c>
      <c r="J58" s="45">
        <v>3.6256903117300872</v>
      </c>
      <c r="K58" s="46">
        <v>3.1664646639351122</v>
      </c>
      <c r="M58" s="18" t="str">
        <f t="shared" si="0"/>
        <v>STOP</v>
      </c>
      <c r="N58" s="17" t="b">
        <f t="shared" si="1"/>
        <v>1</v>
      </c>
      <c r="U58" s="18" t="str">
        <f t="shared" si="2"/>
        <v>STOP</v>
      </c>
      <c r="V58" s="18">
        <f t="shared" si="3"/>
        <v>0.89394653135499169</v>
      </c>
      <c r="W58" s="18">
        <f t="shared" si="4"/>
        <v>1.0648762030822319</v>
      </c>
    </row>
    <row r="59" spans="1:23" x14ac:dyDescent="0.25">
      <c r="A59" s="12" t="s">
        <v>68</v>
      </c>
      <c r="B59" s="44">
        <v>3.6927359238101887</v>
      </c>
      <c r="C59" s="45">
        <v>3.4169204459737692</v>
      </c>
      <c r="D59" s="45">
        <v>3.2977543704889412</v>
      </c>
      <c r="E59" s="45">
        <v>2.5891215245257992</v>
      </c>
      <c r="F59" s="45">
        <v>2.5040233023512855</v>
      </c>
      <c r="G59" s="45">
        <v>0.74973460810905812</v>
      </c>
      <c r="H59" s="45">
        <v>3.8027896125165896</v>
      </c>
      <c r="I59" s="45">
        <v>1.9461037516978141</v>
      </c>
      <c r="J59" s="45">
        <v>3.9402879909800776</v>
      </c>
      <c r="K59" s="46">
        <v>2.5511809185065548</v>
      </c>
      <c r="M59" s="18" t="str">
        <f t="shared" si="0"/>
        <v>STOP</v>
      </c>
      <c r="N59" s="17" t="b">
        <f t="shared" si="1"/>
        <v>1</v>
      </c>
      <c r="U59" s="18" t="str">
        <f t="shared" si="2"/>
        <v>STOP</v>
      </c>
      <c r="V59" s="18">
        <f t="shared" si="3"/>
        <v>0.74973460810905812</v>
      </c>
      <c r="W59" s="18">
        <f t="shared" si="4"/>
        <v>1.196369143588756</v>
      </c>
    </row>
    <row r="60" spans="1:23" x14ac:dyDescent="0.25">
      <c r="A60" s="12" t="s">
        <v>68</v>
      </c>
      <c r="B60" s="44">
        <v>2.2756343076604475</v>
      </c>
      <c r="C60" s="45">
        <v>3.3507635738995836</v>
      </c>
      <c r="D60" s="45">
        <v>2.8858456888220414</v>
      </c>
      <c r="E60" s="45">
        <v>3.2219612383227458</v>
      </c>
      <c r="F60" s="45">
        <v>1.6768365206017288</v>
      </c>
      <c r="G60" s="45">
        <v>1.4010933774172496</v>
      </c>
      <c r="H60" s="45">
        <v>2.804900784806124</v>
      </c>
      <c r="I60" s="45">
        <v>1.935886521720467</v>
      </c>
      <c r="J60" s="45">
        <v>3.0393869745194304</v>
      </c>
      <c r="K60" s="46">
        <v>2.596328176050946</v>
      </c>
      <c r="M60" s="18" t="str">
        <f t="shared" si="0"/>
        <v>STOP</v>
      </c>
      <c r="N60" s="17" t="b">
        <f t="shared" si="1"/>
        <v>1</v>
      </c>
      <c r="U60" s="18" t="str">
        <f t="shared" si="2"/>
        <v>STOP</v>
      </c>
      <c r="V60" s="18">
        <f t="shared" si="3"/>
        <v>1.4010933774172496</v>
      </c>
      <c r="W60" s="18">
        <f t="shared" si="4"/>
        <v>0.27574314318447923</v>
      </c>
    </row>
    <row r="61" spans="1:23" x14ac:dyDescent="0.25">
      <c r="A61" s="12" t="s">
        <v>68</v>
      </c>
      <c r="B61" s="44">
        <v>2.7241552356501648</v>
      </c>
      <c r="C61" s="45">
        <v>2.4649254213257601</v>
      </c>
      <c r="D61" s="45">
        <v>3.5707338389068988</v>
      </c>
      <c r="E61" s="45">
        <v>3.5600466901064962</v>
      </c>
      <c r="F61" s="45">
        <v>1.6467008272638801</v>
      </c>
      <c r="G61" s="45">
        <v>1.8718189476900202</v>
      </c>
      <c r="H61" s="45">
        <v>2.8415051735729264</v>
      </c>
      <c r="I61" s="45">
        <v>1.7480490974086251</v>
      </c>
      <c r="J61" s="45">
        <v>2.9720961933246395</v>
      </c>
      <c r="K61" s="46">
        <v>1.8613485360839173</v>
      </c>
      <c r="M61" s="18" t="str">
        <f t="shared" si="0"/>
        <v>START</v>
      </c>
      <c r="N61" s="17" t="b">
        <f t="shared" si="1"/>
        <v>0</v>
      </c>
      <c r="U61" s="18" t="str">
        <f t="shared" si="2"/>
        <v>START</v>
      </c>
      <c r="V61" s="18">
        <f t="shared" si="3"/>
        <v>1.6467008272638801</v>
      </c>
      <c r="W61" s="18">
        <f t="shared" si="4"/>
        <v>0.10134827014474501</v>
      </c>
    </row>
    <row r="62" spans="1:23" x14ac:dyDescent="0.25">
      <c r="A62" s="12" t="s">
        <v>68</v>
      </c>
      <c r="B62" s="44">
        <v>2.8688511226027313</v>
      </c>
      <c r="C62" s="45">
        <v>2.6072468365229522</v>
      </c>
      <c r="D62" s="45">
        <v>3.2518067169989839</v>
      </c>
      <c r="E62" s="45">
        <v>3.7621179539625396</v>
      </c>
      <c r="F62" s="45">
        <v>1.9888906418469063</v>
      </c>
      <c r="G62" s="45">
        <v>1.7981255416489397</v>
      </c>
      <c r="H62" s="45">
        <v>3.1075828696482999</v>
      </c>
      <c r="I62" s="45">
        <v>2.0066789234243911</v>
      </c>
      <c r="J62" s="45">
        <v>3.1030013414086746</v>
      </c>
      <c r="K62" s="46">
        <v>2.0232888809140235</v>
      </c>
      <c r="M62" s="18" t="str">
        <f t="shared" si="0"/>
        <v>STOP</v>
      </c>
      <c r="N62" s="17" t="b">
        <f t="shared" si="1"/>
        <v>1</v>
      </c>
      <c r="U62" s="18" t="str">
        <f t="shared" si="2"/>
        <v>STOP</v>
      </c>
      <c r="V62" s="18">
        <f t="shared" si="3"/>
        <v>1.7981255416489397</v>
      </c>
      <c r="W62" s="18">
        <f t="shared" si="4"/>
        <v>0.19076510019796666</v>
      </c>
    </row>
    <row r="63" spans="1:23" x14ac:dyDescent="0.25">
      <c r="A63" s="12" t="s">
        <v>68</v>
      </c>
      <c r="B63" s="44">
        <v>2.890135043021699</v>
      </c>
      <c r="C63" s="45">
        <v>2.3392255179833974</v>
      </c>
      <c r="D63" s="45">
        <v>2.6057796532752828</v>
      </c>
      <c r="E63" s="45">
        <v>2.2471763976739578</v>
      </c>
      <c r="F63" s="45">
        <v>2.6667139927059527</v>
      </c>
      <c r="G63" s="45">
        <v>0.61668546547898873</v>
      </c>
      <c r="H63" s="45">
        <v>3.2024436349955776</v>
      </c>
      <c r="I63" s="45">
        <v>2.2105594262450827</v>
      </c>
      <c r="J63" s="45">
        <v>3.6672482237211015</v>
      </c>
      <c r="K63" s="46">
        <v>2.056570549640385</v>
      </c>
      <c r="M63" s="18" t="str">
        <f t="shared" si="0"/>
        <v>STOP</v>
      </c>
      <c r="N63" s="17" t="b">
        <f t="shared" si="1"/>
        <v>1</v>
      </c>
      <c r="U63" s="18" t="str">
        <f t="shared" si="2"/>
        <v>STOP</v>
      </c>
      <c r="V63" s="18">
        <f t="shared" si="3"/>
        <v>0.61668546547898873</v>
      </c>
      <c r="W63" s="18">
        <f t="shared" si="4"/>
        <v>1.4398850841613964</v>
      </c>
    </row>
    <row r="64" spans="1:23" ht="15.75" thickBot="1" x14ac:dyDescent="0.3">
      <c r="A64" s="12" t="s">
        <v>68</v>
      </c>
      <c r="B64" s="44">
        <v>2.6488945895237768</v>
      </c>
      <c r="C64" s="45">
        <v>2.4551776498192237</v>
      </c>
      <c r="D64" s="45">
        <v>2.3031697605229913</v>
      </c>
      <c r="E64" s="45">
        <v>2.2568846031543397</v>
      </c>
      <c r="F64" s="45">
        <v>2.5335324940410935</v>
      </c>
      <c r="G64" s="45">
        <v>1.4269368705487067</v>
      </c>
      <c r="H64" s="45">
        <v>3.7690401348380274</v>
      </c>
      <c r="I64" s="45">
        <v>2.6517901105162602</v>
      </c>
      <c r="J64" s="45">
        <v>4.606098636768559</v>
      </c>
      <c r="K64" s="46">
        <v>2.6997850064203353</v>
      </c>
      <c r="M64" s="18" t="str">
        <f t="shared" si="0"/>
        <v>STOP</v>
      </c>
      <c r="N64" s="17" t="b">
        <f t="shared" si="1"/>
        <v>1</v>
      </c>
      <c r="U64" s="18" t="str">
        <f t="shared" si="2"/>
        <v>STOP</v>
      </c>
      <c r="V64" s="18">
        <f t="shared" si="3"/>
        <v>1.4269368705487067</v>
      </c>
      <c r="W64" s="18">
        <f t="shared" si="4"/>
        <v>0.82994773260563304</v>
      </c>
    </row>
    <row r="65" spans="1:23" ht="15.75" thickBot="1" x14ac:dyDescent="0.3">
      <c r="A65" s="13" t="s">
        <v>68</v>
      </c>
      <c r="B65" s="47">
        <v>3.5518410367211546</v>
      </c>
      <c r="C65" s="48">
        <v>2.9081216211644016</v>
      </c>
      <c r="D65" s="48">
        <v>3.332822709349204</v>
      </c>
      <c r="E65" s="48">
        <v>2.932386638302769</v>
      </c>
      <c r="F65" s="48">
        <v>2.7796427348552575</v>
      </c>
      <c r="G65" s="48">
        <v>1.0072653845927975</v>
      </c>
      <c r="H65" s="48">
        <v>3.5958878488619499</v>
      </c>
      <c r="I65" s="48">
        <v>2.4545203397068427</v>
      </c>
      <c r="J65" s="48">
        <v>4.0201011986629007</v>
      </c>
      <c r="K65" s="49">
        <v>2.5194287139827383</v>
      </c>
      <c r="M65" s="19" t="str">
        <f t="shared" si="0"/>
        <v>STOP</v>
      </c>
      <c r="N65" s="21" t="b">
        <f t="shared" si="1"/>
        <v>1</v>
      </c>
      <c r="O65" s="30">
        <f>COUNTIF($N56:$N65,TRUE)/(10 - COUNTIF($N56:$N65,"#N/A"))</f>
        <v>0.8</v>
      </c>
      <c r="U65" s="19" t="str">
        <f t="shared" si="2"/>
        <v>STOP</v>
      </c>
      <c r="V65" s="19">
        <f t="shared" si="3"/>
        <v>1.0072653845927975</v>
      </c>
      <c r="W65" s="19">
        <f t="shared" si="4"/>
        <v>1.4472549551140452</v>
      </c>
    </row>
    <row r="66" spans="1:23" x14ac:dyDescent="0.25">
      <c r="A66" s="11" t="s">
        <v>69</v>
      </c>
      <c r="B66" s="41">
        <v>2.021243254190582</v>
      </c>
      <c r="C66" s="42">
        <v>2.7891591110639355</v>
      </c>
      <c r="D66" s="42">
        <v>2.0049368201155855</v>
      </c>
      <c r="E66" s="42">
        <v>3.2319627034665723</v>
      </c>
      <c r="F66" s="42">
        <v>2.2187088288636434</v>
      </c>
      <c r="G66" s="42">
        <v>2.2318912389694434</v>
      </c>
      <c r="H66" s="42">
        <v>4.2403103810246234</v>
      </c>
      <c r="I66" s="42">
        <v>3.659227507725725</v>
      </c>
      <c r="J66" s="42">
        <v>4.4750830426435906</v>
      </c>
      <c r="K66" s="43">
        <v>3.8498726007602779</v>
      </c>
      <c r="M66" s="16" t="str">
        <f t="shared" si="0"/>
        <v>YES</v>
      </c>
      <c r="N66" s="20" t="b">
        <f t="shared" si="1"/>
        <v>0</v>
      </c>
      <c r="U66" s="16" t="str">
        <f t="shared" si="2"/>
        <v>YES</v>
      </c>
      <c r="V66" s="16">
        <f t="shared" si="3"/>
        <v>2.0049368201155855</v>
      </c>
      <c r="W66" s="16">
        <f t="shared" si="4"/>
        <v>1.6306434074996545E-2</v>
      </c>
    </row>
    <row r="67" spans="1:23" x14ac:dyDescent="0.25">
      <c r="A67" s="12" t="s">
        <v>69</v>
      </c>
      <c r="B67" s="44">
        <v>2.2931355689896433</v>
      </c>
      <c r="C67" s="45">
        <v>3.9349056386231793</v>
      </c>
      <c r="D67" s="45">
        <v>2.5963030050972939</v>
      </c>
      <c r="E67" s="45">
        <v>4.1109146869753523</v>
      </c>
      <c r="F67" s="45">
        <v>2.6054575538777276</v>
      </c>
      <c r="G67" s="45">
        <v>3.667752174267771</v>
      </c>
      <c r="H67" s="45">
        <v>2.7328645161770844</v>
      </c>
      <c r="I67" s="45">
        <v>4.0838318588834204</v>
      </c>
      <c r="J67" s="45">
        <v>3.1389644442613869</v>
      </c>
      <c r="K67" s="46">
        <v>4.141338121214952</v>
      </c>
      <c r="M67" s="18" t="str">
        <f t="shared" si="0"/>
        <v>OPEN</v>
      </c>
      <c r="N67" s="17" t="b">
        <f t="shared" si="1"/>
        <v>0</v>
      </c>
      <c r="U67" s="18" t="str">
        <f t="shared" si="2"/>
        <v>OPEN</v>
      </c>
      <c r="V67" s="18">
        <f t="shared" si="3"/>
        <v>2.2931355689896433</v>
      </c>
      <c r="W67" s="18">
        <f t="shared" si="4"/>
        <v>0.30316743610765062</v>
      </c>
    </row>
    <row r="68" spans="1:23" x14ac:dyDescent="0.25">
      <c r="A68" s="12" t="s">
        <v>69</v>
      </c>
      <c r="B68" s="44">
        <v>3.8671076425955695</v>
      </c>
      <c r="C68" s="45">
        <v>4.8252671264893676</v>
      </c>
      <c r="D68" s="45">
        <v>4.2876873165682277</v>
      </c>
      <c r="E68" s="45">
        <v>4.0153166136722653</v>
      </c>
      <c r="F68" s="45">
        <v>3.9731806630795123</v>
      </c>
      <c r="G68" s="45">
        <v>3.8980013038966903</v>
      </c>
      <c r="H68" s="45">
        <v>3.3065920415991212</v>
      </c>
      <c r="I68" s="45">
        <v>4.5597100626695592</v>
      </c>
      <c r="J68" s="45">
        <v>3.7817363422574486</v>
      </c>
      <c r="K68" s="46">
        <v>4.6181750729975963</v>
      </c>
      <c r="M68" s="18" t="str">
        <f t="shared" si="0"/>
        <v>CANCEL</v>
      </c>
      <c r="N68" s="17" t="b">
        <f t="shared" si="1"/>
        <v>1</v>
      </c>
      <c r="U68" s="18" t="str">
        <f t="shared" si="2"/>
        <v>CANCEL</v>
      </c>
      <c r="V68" s="18">
        <f t="shared" si="3"/>
        <v>3.3065920415991212</v>
      </c>
      <c r="W68" s="18">
        <f t="shared" si="4"/>
        <v>0.47514430065832736</v>
      </c>
    </row>
    <row r="69" spans="1:23" x14ac:dyDescent="0.25">
      <c r="A69" s="12" t="s">
        <v>69</v>
      </c>
      <c r="B69" s="44">
        <v>3.1338855303012414</v>
      </c>
      <c r="C69" s="45">
        <v>3.649491821237707</v>
      </c>
      <c r="D69" s="45">
        <v>2.8082205420524353</v>
      </c>
      <c r="E69" s="45">
        <v>2.7278482320148343</v>
      </c>
      <c r="F69" s="45">
        <v>2.8239006700766849</v>
      </c>
      <c r="G69" s="45">
        <v>1.9131841667398843</v>
      </c>
      <c r="H69" s="45">
        <v>2.7542861786251831</v>
      </c>
      <c r="I69" s="45">
        <v>3.7824784551292043</v>
      </c>
      <c r="J69" s="45">
        <v>3.0986581482230697</v>
      </c>
      <c r="K69" s="46">
        <v>3.9563788146715986</v>
      </c>
      <c r="M69" s="18" t="str">
        <f t="shared" si="0"/>
        <v>STOP</v>
      </c>
      <c r="N69" s="17" t="b">
        <f t="shared" si="1"/>
        <v>0</v>
      </c>
      <c r="U69" s="18" t="str">
        <f t="shared" si="2"/>
        <v>STOP</v>
      </c>
      <c r="V69" s="18">
        <f t="shared" si="3"/>
        <v>1.9131841667398843</v>
      </c>
      <c r="W69" s="18">
        <f t="shared" si="4"/>
        <v>0.81466406527494994</v>
      </c>
    </row>
    <row r="70" spans="1:23" x14ac:dyDescent="0.25">
      <c r="A70" s="12" t="s">
        <v>69</v>
      </c>
      <c r="B70" s="44">
        <v>3.5303927899524092</v>
      </c>
      <c r="C70" s="45">
        <v>4.1547179731493316</v>
      </c>
      <c r="D70" s="45">
        <v>4.0791459019235772</v>
      </c>
      <c r="E70" s="45">
        <v>4.2759210332855506</v>
      </c>
      <c r="F70" s="45">
        <v>2.6939002430470254</v>
      </c>
      <c r="G70" s="45">
        <v>3.2063880816056392</v>
      </c>
      <c r="H70" s="45">
        <v>2.6465752611478797</v>
      </c>
      <c r="I70" s="45">
        <v>3.5555657469540125</v>
      </c>
      <c r="J70" s="45">
        <v>2.9953307347261036</v>
      </c>
      <c r="K70" s="46">
        <v>4.0027980693984597</v>
      </c>
      <c r="M70" s="18" t="str">
        <f t="shared" ref="M70:M105" si="5">INDEX($B$5:$K$5,MATCH(MIN($B70:$K70),$B70:$K70,0))</f>
        <v>CANCEL</v>
      </c>
      <c r="N70" s="17" t="b">
        <f t="shared" ref="N70:N105" si="6">$M70 = $A70</f>
        <v>1</v>
      </c>
      <c r="U70" s="18" t="str">
        <f t="shared" ref="U70:U105" si="7">INDEX($B$5:$K$5,MATCH(MIN($B70:$K70),$B70:$K70,0))</f>
        <v>CANCEL</v>
      </c>
      <c r="V70" s="18">
        <f t="shared" si="3"/>
        <v>2.6465752611478797</v>
      </c>
      <c r="W70" s="18">
        <f t="shared" si="4"/>
        <v>4.7324981899145691E-2</v>
      </c>
    </row>
    <row r="71" spans="1:23" x14ac:dyDescent="0.25">
      <c r="A71" s="12" t="s">
        <v>69</v>
      </c>
      <c r="B71" s="44">
        <v>2.7708249419211759</v>
      </c>
      <c r="C71" s="45">
        <v>3.1674423870683119</v>
      </c>
      <c r="D71" s="45">
        <v>2.8771525332807339</v>
      </c>
      <c r="E71" s="45">
        <v>3.5921804725018829</v>
      </c>
      <c r="F71" s="45">
        <v>2.1556384757864198</v>
      </c>
      <c r="G71" s="45">
        <v>2.7053712927760363</v>
      </c>
      <c r="H71" s="45">
        <v>2.1823905118126592</v>
      </c>
      <c r="I71" s="45">
        <v>3.3389459807793367</v>
      </c>
      <c r="J71" s="45">
        <v>3.1798683493463922</v>
      </c>
      <c r="K71" s="46">
        <v>3.1917243775270721</v>
      </c>
      <c r="M71" s="18" t="str">
        <f t="shared" si="5"/>
        <v>START</v>
      </c>
      <c r="N71" s="17" t="b">
        <f t="shared" si="6"/>
        <v>0</v>
      </c>
      <c r="U71" s="18" t="str">
        <f t="shared" si="7"/>
        <v>START</v>
      </c>
      <c r="V71" s="18">
        <f t="shared" ref="V71:V105" si="8">MIN(B71:K71)</f>
        <v>2.1556384757864198</v>
      </c>
      <c r="W71" s="18">
        <f t="shared" ref="W71:W105" si="9">SMALL(B71:K71,2)-V71</f>
        <v>2.6752036026239434E-2</v>
      </c>
    </row>
    <row r="72" spans="1:23" x14ac:dyDescent="0.25">
      <c r="A72" s="12" t="s">
        <v>69</v>
      </c>
      <c r="B72" s="44">
        <v>2.2853827510344447</v>
      </c>
      <c r="C72" s="45">
        <v>3.5411060737633959</v>
      </c>
      <c r="D72" s="45">
        <v>2.4852965868225989</v>
      </c>
      <c r="E72" s="45">
        <v>3.7938666101146068</v>
      </c>
      <c r="F72" s="45">
        <v>2.1467303873651726</v>
      </c>
      <c r="G72" s="45">
        <v>3.1616164914998643</v>
      </c>
      <c r="H72" s="45">
        <v>2.8568236752472491</v>
      </c>
      <c r="I72" s="45">
        <v>3.2850409847656947</v>
      </c>
      <c r="J72" s="45">
        <v>2.9767737630212201</v>
      </c>
      <c r="K72" s="46">
        <v>3.3177126521248468</v>
      </c>
      <c r="M72" s="18" t="str">
        <f t="shared" si="5"/>
        <v>START</v>
      </c>
      <c r="N72" s="17" t="b">
        <f t="shared" si="6"/>
        <v>0</v>
      </c>
      <c r="U72" s="18" t="str">
        <f t="shared" si="7"/>
        <v>START</v>
      </c>
      <c r="V72" s="18">
        <f t="shared" si="8"/>
        <v>2.1467303873651726</v>
      </c>
      <c r="W72" s="18">
        <f t="shared" si="9"/>
        <v>0.13865236366927203</v>
      </c>
    </row>
    <row r="73" spans="1:23" x14ac:dyDescent="0.25">
      <c r="A73" s="12" t="s">
        <v>69</v>
      </c>
      <c r="B73" s="44">
        <v>3.3176534109625839</v>
      </c>
      <c r="C73" s="45">
        <v>3.8452078219772692</v>
      </c>
      <c r="D73" s="45">
        <v>3.9386254851220968</v>
      </c>
      <c r="E73" s="45">
        <v>4.0567242861838206</v>
      </c>
      <c r="F73" s="45">
        <v>3.707228874670017</v>
      </c>
      <c r="G73" s="45">
        <v>3.3774826990237639</v>
      </c>
      <c r="H73" s="45">
        <v>4.7078305203845376</v>
      </c>
      <c r="I73" s="45">
        <v>4.5490907427276142</v>
      </c>
      <c r="J73" s="45">
        <v>5.2630323306038633</v>
      </c>
      <c r="K73" s="46">
        <v>4.8275817322877632</v>
      </c>
      <c r="M73" s="18" t="str">
        <f t="shared" si="5"/>
        <v>OPEN</v>
      </c>
      <c r="N73" s="17" t="b">
        <f t="shared" si="6"/>
        <v>0</v>
      </c>
      <c r="U73" s="18" t="str">
        <f t="shared" si="7"/>
        <v>OPEN</v>
      </c>
      <c r="V73" s="18">
        <f t="shared" si="8"/>
        <v>3.3176534109625839</v>
      </c>
      <c r="W73" s="18">
        <f t="shared" si="9"/>
        <v>5.982928806117993E-2</v>
      </c>
    </row>
    <row r="74" spans="1:23" ht="15.75" thickBot="1" x14ac:dyDescent="0.3">
      <c r="A74" s="12" t="s">
        <v>69</v>
      </c>
      <c r="B74" s="44">
        <v>2.6257544025842128</v>
      </c>
      <c r="C74" s="45">
        <v>3.2880642314187774</v>
      </c>
      <c r="D74" s="45">
        <v>3.0616648818568901</v>
      </c>
      <c r="E74" s="45">
        <v>3.9114233630266937</v>
      </c>
      <c r="F74" s="45">
        <v>2.9340023211752597</v>
      </c>
      <c r="G74" s="45">
        <v>3.2696482297184248</v>
      </c>
      <c r="H74" s="45">
        <v>2.1723979292330138</v>
      </c>
      <c r="I74" s="45">
        <v>4.0463926327369322</v>
      </c>
      <c r="J74" s="45">
        <v>2.997661419527458</v>
      </c>
      <c r="K74" s="46">
        <v>3.2452129430620662</v>
      </c>
      <c r="M74" s="18" t="str">
        <f t="shared" si="5"/>
        <v>CANCEL</v>
      </c>
      <c r="N74" s="17" t="b">
        <f t="shared" si="6"/>
        <v>1</v>
      </c>
      <c r="U74" s="18" t="str">
        <f t="shared" si="7"/>
        <v>CANCEL</v>
      </c>
      <c r="V74" s="18">
        <f t="shared" si="8"/>
        <v>2.1723979292330138</v>
      </c>
      <c r="W74" s="18">
        <f t="shared" si="9"/>
        <v>0.453356473351199</v>
      </c>
    </row>
    <row r="75" spans="1:23" ht="15.75" thickBot="1" x14ac:dyDescent="0.3">
      <c r="A75" s="13" t="s">
        <v>69</v>
      </c>
      <c r="B75" s="47">
        <v>2.1773906576283699</v>
      </c>
      <c r="C75" s="48">
        <v>2.9598485761838198</v>
      </c>
      <c r="D75" s="48">
        <v>2.4143960662696164</v>
      </c>
      <c r="E75" s="48">
        <v>3.906509219646471</v>
      </c>
      <c r="F75" s="48">
        <v>2.6749245490273337</v>
      </c>
      <c r="G75" s="48">
        <v>3.4243203616066125</v>
      </c>
      <c r="H75" s="48">
        <v>2.7892829599113229</v>
      </c>
      <c r="I75" s="48">
        <v>4.1477965010349518</v>
      </c>
      <c r="J75" s="48">
        <v>3.4260342724879171</v>
      </c>
      <c r="K75" s="49">
        <v>3.8994811355947911</v>
      </c>
      <c r="M75" s="19" t="str">
        <f t="shared" si="5"/>
        <v>OPEN</v>
      </c>
      <c r="N75" s="21" t="b">
        <f t="shared" si="6"/>
        <v>0</v>
      </c>
      <c r="O75" s="30">
        <f>COUNTIF($N66:$N75,TRUE)/(10 - COUNTIF($N66:$N75,"#N/A"))</f>
        <v>0.3</v>
      </c>
      <c r="U75" s="19" t="str">
        <f t="shared" si="7"/>
        <v>OPEN</v>
      </c>
      <c r="V75" s="19">
        <f t="shared" si="8"/>
        <v>2.1773906576283699</v>
      </c>
      <c r="W75" s="19">
        <f t="shared" si="9"/>
        <v>0.23700540864124653</v>
      </c>
    </row>
    <row r="76" spans="1:23" x14ac:dyDescent="0.25">
      <c r="A76" s="11" t="s">
        <v>70</v>
      </c>
      <c r="B76" s="41">
        <v>3.8251462795374378</v>
      </c>
      <c r="C76" s="42">
        <v>2.8851905369359914</v>
      </c>
      <c r="D76" s="42">
        <v>4.3034136688382434</v>
      </c>
      <c r="E76" s="42">
        <v>4.0633788346693036</v>
      </c>
      <c r="F76" s="42">
        <v>4.8792060257355399</v>
      </c>
      <c r="G76" s="42">
        <v>3.7173225798752512</v>
      </c>
      <c r="H76" s="42">
        <v>6.6419877512224366</v>
      </c>
      <c r="I76" s="42">
        <v>4.5306536168871361</v>
      </c>
      <c r="J76" s="42">
        <v>7.0265461033784913</v>
      </c>
      <c r="K76" s="43">
        <v>4.758590399202939</v>
      </c>
      <c r="M76" s="16" t="str">
        <f t="shared" si="5"/>
        <v>CLOSE</v>
      </c>
      <c r="N76" s="20" t="b">
        <f t="shared" si="6"/>
        <v>0</v>
      </c>
      <c r="U76" s="16" t="str">
        <f t="shared" si="7"/>
        <v>CLOSE</v>
      </c>
      <c r="V76" s="16">
        <f t="shared" si="8"/>
        <v>2.8851905369359914</v>
      </c>
      <c r="W76" s="16">
        <f t="shared" si="9"/>
        <v>0.8321320429392598</v>
      </c>
    </row>
    <row r="77" spans="1:23" x14ac:dyDescent="0.25">
      <c r="A77" s="12" t="s">
        <v>70</v>
      </c>
      <c r="B77" s="44">
        <v>2.1920961358314317</v>
      </c>
      <c r="C77" s="45">
        <v>2.3658807396400183</v>
      </c>
      <c r="D77" s="45">
        <v>3.2554080374619869</v>
      </c>
      <c r="E77" s="45">
        <v>3.2300093894981536</v>
      </c>
      <c r="F77" s="45">
        <v>2.2557439341234438</v>
      </c>
      <c r="G77" s="45">
        <v>1.9514119668131302</v>
      </c>
      <c r="H77" s="45">
        <v>3.5489317775671947</v>
      </c>
      <c r="I77" s="45">
        <v>1.8804808853942725</v>
      </c>
      <c r="J77" s="45">
        <v>3.1200846386216337</v>
      </c>
      <c r="K77" s="46">
        <v>2.4025691872897994</v>
      </c>
      <c r="M77" s="18" t="str">
        <f t="shared" si="5"/>
        <v>PAUSE</v>
      </c>
      <c r="N77" s="17" t="b">
        <f t="shared" si="6"/>
        <v>1</v>
      </c>
      <c r="U77" s="18" t="str">
        <f t="shared" si="7"/>
        <v>PAUSE</v>
      </c>
      <c r="V77" s="18">
        <f t="shared" si="8"/>
        <v>1.8804808853942725</v>
      </c>
      <c r="W77" s="18">
        <f t="shared" si="9"/>
        <v>7.0931081418857733E-2</v>
      </c>
    </row>
    <row r="78" spans="1:23" x14ac:dyDescent="0.25">
      <c r="A78" s="12" t="s">
        <v>70</v>
      </c>
      <c r="B78" s="44">
        <v>2.634152659610681</v>
      </c>
      <c r="C78" s="45">
        <v>2.7912242426961034</v>
      </c>
      <c r="D78" s="45">
        <v>3.389946370658802</v>
      </c>
      <c r="E78" s="45">
        <v>3.9752579966083621</v>
      </c>
      <c r="F78" s="45">
        <v>2.3767643458782715</v>
      </c>
      <c r="G78" s="45">
        <v>2.3672322890108752</v>
      </c>
      <c r="H78" s="45">
        <v>4.0422632466524151</v>
      </c>
      <c r="I78" s="45">
        <v>1.8592115356048007</v>
      </c>
      <c r="J78" s="45">
        <v>3.4886638745168401</v>
      </c>
      <c r="K78" s="46">
        <v>2.7058826328446322</v>
      </c>
      <c r="M78" s="18" t="str">
        <f t="shared" si="5"/>
        <v>PAUSE</v>
      </c>
      <c r="N78" s="17" t="b">
        <f t="shared" si="6"/>
        <v>1</v>
      </c>
      <c r="U78" s="18" t="str">
        <f t="shared" si="7"/>
        <v>PAUSE</v>
      </c>
      <c r="V78" s="18">
        <f t="shared" si="8"/>
        <v>1.8592115356048007</v>
      </c>
      <c r="W78" s="18">
        <f t="shared" si="9"/>
        <v>0.50802075340607455</v>
      </c>
    </row>
    <row r="79" spans="1:23" x14ac:dyDescent="0.25">
      <c r="A79" s="12" t="s">
        <v>70</v>
      </c>
      <c r="B79" s="44">
        <v>3.3671414988595592</v>
      </c>
      <c r="C79" s="45">
        <v>3.3527191800417349</v>
      </c>
      <c r="D79" s="45">
        <v>4.0726058759112913</v>
      </c>
      <c r="E79" s="45">
        <v>2.704392375035058</v>
      </c>
      <c r="F79" s="45">
        <v>3.0068286176968106</v>
      </c>
      <c r="G79" s="45">
        <v>1.5665266525000465</v>
      </c>
      <c r="H79" s="45">
        <v>3.8056930484176039</v>
      </c>
      <c r="I79" s="45">
        <v>1.6022633201696124</v>
      </c>
      <c r="J79" s="45">
        <v>3.9225228844877682</v>
      </c>
      <c r="K79" s="46">
        <v>2.6278945911500529</v>
      </c>
      <c r="M79" s="18" t="str">
        <f t="shared" si="5"/>
        <v>STOP</v>
      </c>
      <c r="N79" s="17" t="b">
        <f t="shared" si="6"/>
        <v>0</v>
      </c>
      <c r="U79" s="18" t="str">
        <f t="shared" si="7"/>
        <v>STOP</v>
      </c>
      <c r="V79" s="18">
        <f t="shared" si="8"/>
        <v>1.5665266525000465</v>
      </c>
      <c r="W79" s="18">
        <f t="shared" si="9"/>
        <v>3.5736667669565847E-2</v>
      </c>
    </row>
    <row r="80" spans="1:23" x14ac:dyDescent="0.25">
      <c r="A80" s="12" t="s">
        <v>70</v>
      </c>
      <c r="B80" s="44">
        <v>2.2363394153459426</v>
      </c>
      <c r="C80" s="45">
        <v>2.0629758173777342</v>
      </c>
      <c r="D80" s="45">
        <v>2.4183463033345967</v>
      </c>
      <c r="E80" s="45">
        <v>2.9863990926417188</v>
      </c>
      <c r="F80" s="45">
        <v>2.0085689644827518</v>
      </c>
      <c r="G80" s="45">
        <v>1.4279651301376823</v>
      </c>
      <c r="H80" s="45">
        <v>3.2356635829146341</v>
      </c>
      <c r="I80" s="45">
        <v>1.4075304229869998</v>
      </c>
      <c r="J80" s="45">
        <v>2.7878366895442444</v>
      </c>
      <c r="K80" s="46">
        <v>2.3249446441371804</v>
      </c>
      <c r="M80" s="18" t="str">
        <f t="shared" si="5"/>
        <v>PAUSE</v>
      </c>
      <c r="N80" s="17" t="b">
        <f t="shared" si="6"/>
        <v>1</v>
      </c>
      <c r="U80" s="18" t="str">
        <f t="shared" si="7"/>
        <v>PAUSE</v>
      </c>
      <c r="V80" s="18">
        <f t="shared" si="8"/>
        <v>1.4075304229869998</v>
      </c>
      <c r="W80" s="18">
        <f t="shared" si="9"/>
        <v>2.0434707150682518E-2</v>
      </c>
    </row>
    <row r="81" spans="1:23" x14ac:dyDescent="0.25">
      <c r="A81" s="12" t="s">
        <v>70</v>
      </c>
      <c r="B81" s="44">
        <v>1.744970751918675</v>
      </c>
      <c r="C81" s="45">
        <v>1.5260542484663564</v>
      </c>
      <c r="D81" s="45">
        <v>2.3132866376258914</v>
      </c>
      <c r="E81" s="45">
        <v>2.8947306607788068</v>
      </c>
      <c r="F81" s="45">
        <v>2.2673944699540614</v>
      </c>
      <c r="G81" s="45">
        <v>2.170542530818186</v>
      </c>
      <c r="H81" s="45">
        <v>3.3787478002505273</v>
      </c>
      <c r="I81" s="45">
        <v>1.7732547454681322</v>
      </c>
      <c r="J81" s="45">
        <v>3.5111400584682797</v>
      </c>
      <c r="K81" s="46">
        <v>1.9208799637249423</v>
      </c>
      <c r="M81" s="18" t="str">
        <f t="shared" si="5"/>
        <v>CLOSE</v>
      </c>
      <c r="N81" s="17" t="b">
        <f t="shared" si="6"/>
        <v>0</v>
      </c>
      <c r="U81" s="18" t="str">
        <f t="shared" si="7"/>
        <v>CLOSE</v>
      </c>
      <c r="V81" s="18">
        <f t="shared" si="8"/>
        <v>1.5260542484663564</v>
      </c>
      <c r="W81" s="18">
        <f t="shared" si="9"/>
        <v>0.21891650345231861</v>
      </c>
    </row>
    <row r="82" spans="1:23" x14ac:dyDescent="0.25">
      <c r="A82" s="12" t="s">
        <v>70</v>
      </c>
      <c r="B82" s="44">
        <v>2.1541515913523499</v>
      </c>
      <c r="C82" s="45">
        <v>2.4562793180361107</v>
      </c>
      <c r="D82" s="45">
        <v>3.1968365511021073</v>
      </c>
      <c r="E82" s="45">
        <v>3.5550731089629033</v>
      </c>
      <c r="F82" s="45">
        <v>2.3290938385584008</v>
      </c>
      <c r="G82" s="45">
        <v>2.3647754487662516</v>
      </c>
      <c r="H82" s="45">
        <v>3.5933371031145986</v>
      </c>
      <c r="I82" s="45">
        <v>1.9209153493648861</v>
      </c>
      <c r="J82" s="45">
        <v>3.6147707886740879</v>
      </c>
      <c r="K82" s="46">
        <v>2.5664431644210755</v>
      </c>
      <c r="M82" s="18" t="str">
        <f t="shared" si="5"/>
        <v>PAUSE</v>
      </c>
      <c r="N82" s="17" t="b">
        <f t="shared" si="6"/>
        <v>1</v>
      </c>
      <c r="U82" s="18" t="str">
        <f t="shared" si="7"/>
        <v>PAUSE</v>
      </c>
      <c r="V82" s="18">
        <f t="shared" si="8"/>
        <v>1.9209153493648861</v>
      </c>
      <c r="W82" s="18">
        <f t="shared" si="9"/>
        <v>0.23323624198746384</v>
      </c>
    </row>
    <row r="83" spans="1:23" x14ac:dyDescent="0.25">
      <c r="A83" s="12" t="s">
        <v>70</v>
      </c>
      <c r="B83" s="44">
        <v>2.2658639134557905</v>
      </c>
      <c r="C83" s="45">
        <v>1.7302441503790917</v>
      </c>
      <c r="D83" s="45">
        <v>2.5215006328691594</v>
      </c>
      <c r="E83" s="45">
        <v>3.4784663330942216</v>
      </c>
      <c r="F83" s="45">
        <v>2.8795215889914458</v>
      </c>
      <c r="G83" s="45">
        <v>2.5200322813900415</v>
      </c>
      <c r="H83" s="45">
        <v>4.4347120810686453</v>
      </c>
      <c r="I83" s="45">
        <v>2.5248607634754174</v>
      </c>
      <c r="J83" s="45">
        <v>4.282220326512971</v>
      </c>
      <c r="K83" s="46">
        <v>2.3697648729895517</v>
      </c>
      <c r="M83" s="18" t="str">
        <f t="shared" si="5"/>
        <v>CLOSE</v>
      </c>
      <c r="N83" s="17" t="b">
        <f t="shared" si="6"/>
        <v>0</v>
      </c>
      <c r="U83" s="18" t="str">
        <f t="shared" si="7"/>
        <v>CLOSE</v>
      </c>
      <c r="V83" s="18">
        <f t="shared" si="8"/>
        <v>1.7302441503790917</v>
      </c>
      <c r="W83" s="18">
        <f t="shared" si="9"/>
        <v>0.53561976307669878</v>
      </c>
    </row>
    <row r="84" spans="1:23" ht="15.75" thickBot="1" x14ac:dyDescent="0.3">
      <c r="A84" s="12" t="s">
        <v>70</v>
      </c>
      <c r="B84" s="44">
        <v>2.8989794385092016</v>
      </c>
      <c r="C84" s="45">
        <v>2.668733155542482</v>
      </c>
      <c r="D84" s="45">
        <v>2.6360472592699389</v>
      </c>
      <c r="E84" s="45">
        <v>3.4092356932607668</v>
      </c>
      <c r="F84" s="45">
        <v>3.5459467202791348</v>
      </c>
      <c r="G84" s="45">
        <v>1.8763069400331087</v>
      </c>
      <c r="H84" s="45">
        <v>4.5591359363709802</v>
      </c>
      <c r="I84" s="45">
        <v>2.2192487272465122</v>
      </c>
      <c r="J84" s="45">
        <v>3.9422006219898273</v>
      </c>
      <c r="K84" s="46">
        <v>3.6278894152071262</v>
      </c>
      <c r="M84" s="18" t="str">
        <f t="shared" si="5"/>
        <v>STOP</v>
      </c>
      <c r="N84" s="17" t="b">
        <f t="shared" si="6"/>
        <v>0</v>
      </c>
      <c r="U84" s="18" t="str">
        <f t="shared" si="7"/>
        <v>STOP</v>
      </c>
      <c r="V84" s="18">
        <f t="shared" si="8"/>
        <v>1.8763069400331087</v>
      </c>
      <c r="W84" s="18">
        <f t="shared" si="9"/>
        <v>0.34294178721340352</v>
      </c>
    </row>
    <row r="85" spans="1:23" ht="15.75" thickBot="1" x14ac:dyDescent="0.3">
      <c r="A85" s="13" t="s">
        <v>70</v>
      </c>
      <c r="B85" s="47">
        <v>1.5888953898537928</v>
      </c>
      <c r="C85" s="48">
        <v>1.4935411993148444</v>
      </c>
      <c r="D85" s="48">
        <v>2.7706860772279329</v>
      </c>
      <c r="E85" s="48">
        <v>3.2098674948953749</v>
      </c>
      <c r="F85" s="48">
        <v>2.4255899526357547</v>
      </c>
      <c r="G85" s="48">
        <v>2.1958371599023407</v>
      </c>
      <c r="H85" s="48">
        <v>4.2515131057823767</v>
      </c>
      <c r="I85" s="48">
        <v>2.3934083006955253</v>
      </c>
      <c r="J85" s="48">
        <v>4.3732093460219463</v>
      </c>
      <c r="K85" s="49">
        <v>2.6017717184335245</v>
      </c>
      <c r="M85" s="19" t="str">
        <f t="shared" si="5"/>
        <v>CLOSE</v>
      </c>
      <c r="N85" s="21" t="b">
        <f t="shared" si="6"/>
        <v>0</v>
      </c>
      <c r="O85" s="30">
        <f>COUNTIF($N76:$N85,TRUE)/(10 - COUNTIF($N76:$N85,"#N/A"))</f>
        <v>0.4</v>
      </c>
      <c r="U85" s="19" t="str">
        <f t="shared" si="7"/>
        <v>CLOSE</v>
      </c>
      <c r="V85" s="19">
        <f t="shared" si="8"/>
        <v>1.4935411993148444</v>
      </c>
      <c r="W85" s="19">
        <f t="shared" si="9"/>
        <v>9.5354190538948336E-2</v>
      </c>
    </row>
    <row r="86" spans="1:23" x14ac:dyDescent="0.25">
      <c r="A86" s="11" t="s">
        <v>71</v>
      </c>
      <c r="B86" s="41">
        <v>2.5452787452866747</v>
      </c>
      <c r="C86" s="42">
        <v>2.9965832818700133</v>
      </c>
      <c r="D86" s="42">
        <v>3.3019857940606041</v>
      </c>
      <c r="E86" s="42">
        <v>3.686121847874539</v>
      </c>
      <c r="F86" s="42">
        <v>0.9535631318553659</v>
      </c>
      <c r="G86" s="42">
        <v>1.7236751336173051</v>
      </c>
      <c r="H86" s="42">
        <v>1.9641874529731815</v>
      </c>
      <c r="I86" s="42">
        <v>2.0488410729525945</v>
      </c>
      <c r="J86" s="42">
        <v>2.6035269206462051</v>
      </c>
      <c r="K86" s="43">
        <v>2.7372865867592586</v>
      </c>
      <c r="M86" s="16" t="str">
        <f t="shared" si="5"/>
        <v>START</v>
      </c>
      <c r="N86" s="20" t="b">
        <f t="shared" si="6"/>
        <v>0</v>
      </c>
      <c r="U86" s="16" t="str">
        <f t="shared" si="7"/>
        <v>START</v>
      </c>
      <c r="V86" s="16">
        <f t="shared" si="8"/>
        <v>0.9535631318553659</v>
      </c>
      <c r="W86" s="16">
        <f t="shared" si="9"/>
        <v>0.77011200176193917</v>
      </c>
    </row>
    <row r="87" spans="1:23" x14ac:dyDescent="0.25">
      <c r="A87" s="12" t="s">
        <v>71</v>
      </c>
      <c r="B87" s="44">
        <v>2.9412578538020573</v>
      </c>
      <c r="C87" s="45">
        <v>4.0571775539436743</v>
      </c>
      <c r="D87" s="45">
        <v>3.3673458785712067</v>
      </c>
      <c r="E87" s="45">
        <v>3.76098168091373</v>
      </c>
      <c r="F87" s="45">
        <v>2.5969470473334004</v>
      </c>
      <c r="G87" s="45">
        <v>3.3065565846414104</v>
      </c>
      <c r="H87" s="45">
        <v>3.3928531663577086</v>
      </c>
      <c r="I87" s="45">
        <v>3.7822250095416963</v>
      </c>
      <c r="J87" s="45">
        <v>2.2631545884676343</v>
      </c>
      <c r="K87" s="46">
        <v>3.883994857581063</v>
      </c>
      <c r="M87" s="18" t="str">
        <f t="shared" si="5"/>
        <v>BEGIN</v>
      </c>
      <c r="N87" s="17" t="b">
        <f t="shared" si="6"/>
        <v>1</v>
      </c>
      <c r="U87" s="18" t="str">
        <f t="shared" si="7"/>
        <v>BEGIN</v>
      </c>
      <c r="V87" s="18">
        <f t="shared" si="8"/>
        <v>2.2631545884676343</v>
      </c>
      <c r="W87" s="18">
        <f t="shared" si="9"/>
        <v>0.33379245886576614</v>
      </c>
    </row>
    <row r="88" spans="1:23" x14ac:dyDescent="0.25">
      <c r="A88" s="12" t="s">
        <v>71</v>
      </c>
      <c r="B88" s="44">
        <v>3.3511196745552478</v>
      </c>
      <c r="C88" s="45">
        <v>4.5012248675079167</v>
      </c>
      <c r="D88" s="45">
        <v>4.2340573299416784</v>
      </c>
      <c r="E88" s="45">
        <v>4.0206797344362801</v>
      </c>
      <c r="F88" s="45">
        <v>3.0418087417612485</v>
      </c>
      <c r="G88" s="45">
        <v>3.3794538204964097</v>
      </c>
      <c r="H88" s="45">
        <v>3.5660133538123877</v>
      </c>
      <c r="I88" s="45">
        <v>4.0152727733583724</v>
      </c>
      <c r="J88" s="45">
        <v>2.9631852122650848</v>
      </c>
      <c r="K88" s="46">
        <v>4.3071847351026964</v>
      </c>
      <c r="M88" s="18" t="str">
        <f t="shared" si="5"/>
        <v>BEGIN</v>
      </c>
      <c r="N88" s="17" t="b">
        <f t="shared" si="6"/>
        <v>1</v>
      </c>
      <c r="U88" s="18" t="str">
        <f t="shared" si="7"/>
        <v>BEGIN</v>
      </c>
      <c r="V88" s="18">
        <f t="shared" si="8"/>
        <v>2.9631852122650848</v>
      </c>
      <c r="W88" s="18">
        <f t="shared" si="9"/>
        <v>7.8623529496163691E-2</v>
      </c>
    </row>
    <row r="89" spans="1:23" x14ac:dyDescent="0.25">
      <c r="A89" s="12" t="s">
        <v>71</v>
      </c>
      <c r="B89" s="44">
        <v>3.4939195735634767</v>
      </c>
      <c r="C89" s="45">
        <v>4.5948944854329064</v>
      </c>
      <c r="D89" s="45">
        <v>4.6769348558732622</v>
      </c>
      <c r="E89" s="45">
        <v>4.7779249993514057</v>
      </c>
      <c r="F89" s="45">
        <v>2.8209143870214173</v>
      </c>
      <c r="G89" s="45">
        <v>3.4087004456243175</v>
      </c>
      <c r="H89" s="45">
        <v>3.7034182210849957</v>
      </c>
      <c r="I89" s="45">
        <v>3.8159227948936172</v>
      </c>
      <c r="J89" s="45">
        <v>2.5949861810675769</v>
      </c>
      <c r="K89" s="46">
        <v>4.3385831656225129</v>
      </c>
      <c r="M89" s="18" t="str">
        <f t="shared" si="5"/>
        <v>BEGIN</v>
      </c>
      <c r="N89" s="17" t="b">
        <f t="shared" si="6"/>
        <v>1</v>
      </c>
      <c r="U89" s="18" t="str">
        <f t="shared" si="7"/>
        <v>BEGIN</v>
      </c>
      <c r="V89" s="18">
        <f t="shared" si="8"/>
        <v>2.5949861810675769</v>
      </c>
      <c r="W89" s="18">
        <f t="shared" si="9"/>
        <v>0.22592820595384033</v>
      </c>
    </row>
    <row r="90" spans="1:23" x14ac:dyDescent="0.25">
      <c r="A90" s="12" t="s">
        <v>71</v>
      </c>
      <c r="B90" s="44">
        <v>1.5902183424969412</v>
      </c>
      <c r="C90" s="45">
        <v>2.6218497116900741</v>
      </c>
      <c r="D90" s="45">
        <v>3.046791472403743</v>
      </c>
      <c r="E90" s="45">
        <v>3.2881309187657273</v>
      </c>
      <c r="F90" s="45">
        <v>1.431683369368475</v>
      </c>
      <c r="G90" s="45">
        <v>1.9770279254574876</v>
      </c>
      <c r="H90" s="45">
        <v>3.2416809909546576</v>
      </c>
      <c r="I90" s="45">
        <v>2.3443622974222849</v>
      </c>
      <c r="J90" s="45">
        <v>2.3743401457210926</v>
      </c>
      <c r="K90" s="46">
        <v>2.8252194209312256</v>
      </c>
      <c r="M90" s="18" t="str">
        <f t="shared" si="5"/>
        <v>START</v>
      </c>
      <c r="N90" s="17" t="b">
        <f t="shared" si="6"/>
        <v>0</v>
      </c>
      <c r="U90" s="18" t="str">
        <f t="shared" si="7"/>
        <v>START</v>
      </c>
      <c r="V90" s="18">
        <f t="shared" si="8"/>
        <v>1.431683369368475</v>
      </c>
      <c r="W90" s="18">
        <f t="shared" si="9"/>
        <v>0.15853497312846621</v>
      </c>
    </row>
    <row r="91" spans="1:23" x14ac:dyDescent="0.25">
      <c r="A91" s="12" t="s">
        <v>71</v>
      </c>
      <c r="B91" s="44">
        <v>2.1556384098773291</v>
      </c>
      <c r="C91" s="45">
        <v>4.3843177816235555</v>
      </c>
      <c r="D91" s="45">
        <v>3.5790652636357025</v>
      </c>
      <c r="E91" s="45">
        <v>4.1540405591175844</v>
      </c>
      <c r="F91" s="45">
        <v>2.0311311275373316</v>
      </c>
      <c r="G91" s="45">
        <v>2.5286699258233938</v>
      </c>
      <c r="H91" s="45">
        <v>3.9587639104960792</v>
      </c>
      <c r="I91" s="45">
        <v>3.2903247379182874</v>
      </c>
      <c r="J91" s="45">
        <v>3.6115778796760876</v>
      </c>
      <c r="K91" s="46">
        <v>3.7542394050977537</v>
      </c>
      <c r="M91" s="18" t="str">
        <f t="shared" si="5"/>
        <v>START</v>
      </c>
      <c r="N91" s="17" t="b">
        <f t="shared" si="6"/>
        <v>0</v>
      </c>
      <c r="U91" s="18" t="str">
        <f t="shared" si="7"/>
        <v>START</v>
      </c>
      <c r="V91" s="18">
        <f t="shared" si="8"/>
        <v>2.0311311275373316</v>
      </c>
      <c r="W91" s="18">
        <f t="shared" si="9"/>
        <v>0.12450728233999753</v>
      </c>
    </row>
    <row r="92" spans="1:23" x14ac:dyDescent="0.25">
      <c r="A92" s="12" t="s">
        <v>71</v>
      </c>
      <c r="B92" s="44">
        <v>2.2771411679005298</v>
      </c>
      <c r="C92" s="45">
        <v>3.8701991085790803</v>
      </c>
      <c r="D92" s="45">
        <v>3.7477155780641498</v>
      </c>
      <c r="E92" s="45">
        <v>4.3995399741109633</v>
      </c>
      <c r="F92" s="45">
        <v>2.2492316060880411</v>
      </c>
      <c r="G92" s="45">
        <v>3.2309580046837874</v>
      </c>
      <c r="H92" s="45">
        <v>4.0099777735310926</v>
      </c>
      <c r="I92" s="45">
        <v>3.406688870382871</v>
      </c>
      <c r="J92" s="45">
        <v>2.9894592426597142</v>
      </c>
      <c r="K92" s="46">
        <v>3.5905997216297116</v>
      </c>
      <c r="M92" s="18" t="str">
        <f t="shared" si="5"/>
        <v>START</v>
      </c>
      <c r="N92" s="17" t="b">
        <f t="shared" si="6"/>
        <v>0</v>
      </c>
      <c r="U92" s="18" t="str">
        <f t="shared" si="7"/>
        <v>START</v>
      </c>
      <c r="V92" s="18">
        <f t="shared" si="8"/>
        <v>2.2492316060880411</v>
      </c>
      <c r="W92" s="18">
        <f t="shared" si="9"/>
        <v>2.7909561812488715E-2</v>
      </c>
    </row>
    <row r="93" spans="1:23" x14ac:dyDescent="0.25">
      <c r="A93" s="12" t="s">
        <v>71</v>
      </c>
      <c r="B93" s="44">
        <v>3.1896686898369397</v>
      </c>
      <c r="C93" s="45">
        <v>5.7552113768410571</v>
      </c>
      <c r="D93" s="45">
        <v>4.6359958694546322</v>
      </c>
      <c r="E93" s="45">
        <v>5.0751313746460971</v>
      </c>
      <c r="F93" s="45">
        <v>3.7300361865472547</v>
      </c>
      <c r="G93" s="45">
        <v>4.4198546682976501</v>
      </c>
      <c r="H93" s="45">
        <v>5.3326986236353466</v>
      </c>
      <c r="I93" s="45">
        <v>4.8677288505664675</v>
      </c>
      <c r="J93" s="45">
        <v>3.9371961726621638</v>
      </c>
      <c r="K93" s="46">
        <v>5.1190279120126938</v>
      </c>
      <c r="M93" s="18" t="str">
        <f t="shared" si="5"/>
        <v>OPEN</v>
      </c>
      <c r="N93" s="17" t="b">
        <f t="shared" si="6"/>
        <v>0</v>
      </c>
      <c r="U93" s="18" t="str">
        <f t="shared" si="7"/>
        <v>OPEN</v>
      </c>
      <c r="V93" s="18">
        <f t="shared" si="8"/>
        <v>3.1896686898369397</v>
      </c>
      <c r="W93" s="18">
        <f t="shared" si="9"/>
        <v>0.54036749671031492</v>
      </c>
    </row>
    <row r="94" spans="1:23" ht="15.75" thickBot="1" x14ac:dyDescent="0.3">
      <c r="A94" s="12" t="s">
        <v>71</v>
      </c>
      <c r="B94" s="44">
        <v>3.2193805879308734</v>
      </c>
      <c r="C94" s="45">
        <v>3.3459814474351122</v>
      </c>
      <c r="D94" s="45">
        <v>3.0981744473542383</v>
      </c>
      <c r="E94" s="45">
        <v>3.4426967791713721</v>
      </c>
      <c r="F94" s="45">
        <v>3.1699471440812315</v>
      </c>
      <c r="G94" s="45">
        <v>2.7047090976870378</v>
      </c>
      <c r="H94" s="45">
        <v>3.6827545800279742</v>
      </c>
      <c r="I94" s="45">
        <v>3.2075812215897663</v>
      </c>
      <c r="J94" s="45">
        <v>2.1139453986052894</v>
      </c>
      <c r="K94" s="46">
        <v>3.5888580561335051</v>
      </c>
      <c r="M94" s="18" t="str">
        <f t="shared" si="5"/>
        <v>BEGIN</v>
      </c>
      <c r="N94" s="17" t="b">
        <f t="shared" si="6"/>
        <v>1</v>
      </c>
      <c r="U94" s="18" t="str">
        <f t="shared" si="7"/>
        <v>BEGIN</v>
      </c>
      <c r="V94" s="18">
        <f t="shared" si="8"/>
        <v>2.1139453986052894</v>
      </c>
      <c r="W94" s="18">
        <f t="shared" si="9"/>
        <v>0.59076369908174842</v>
      </c>
    </row>
    <row r="95" spans="1:23" ht="15.75" thickBot="1" x14ac:dyDescent="0.3">
      <c r="A95" s="13" t="s">
        <v>71</v>
      </c>
      <c r="B95" s="47">
        <v>2.8301414155275935</v>
      </c>
      <c r="C95" s="48">
        <v>3.7064199920773087</v>
      </c>
      <c r="D95" s="48">
        <v>3.7669835277650474</v>
      </c>
      <c r="E95" s="48">
        <v>4.3921969542216157</v>
      </c>
      <c r="F95" s="48">
        <v>2.9519265933350551</v>
      </c>
      <c r="G95" s="48">
        <v>2.8435128200274469</v>
      </c>
      <c r="H95" s="48">
        <v>3.3621831212879378</v>
      </c>
      <c r="I95" s="48">
        <v>3.6758644181970519</v>
      </c>
      <c r="J95" s="48">
        <v>2.507750682613497</v>
      </c>
      <c r="K95" s="49">
        <v>3.3837375122254665</v>
      </c>
      <c r="M95" s="19" t="str">
        <f t="shared" si="5"/>
        <v>BEGIN</v>
      </c>
      <c r="N95" s="21" t="b">
        <f t="shared" si="6"/>
        <v>1</v>
      </c>
      <c r="O95" s="30">
        <f>COUNTIF($N86:$N95,TRUE)/(10 - COUNTIF($N86:$N95,"#N/A"))</f>
        <v>0.5</v>
      </c>
      <c r="U95" s="19" t="str">
        <f t="shared" si="7"/>
        <v>BEGIN</v>
      </c>
      <c r="V95" s="19">
        <f t="shared" si="8"/>
        <v>2.507750682613497</v>
      </c>
      <c r="W95" s="19">
        <f t="shared" si="9"/>
        <v>0.32239073291409648</v>
      </c>
    </row>
    <row r="96" spans="1:23" x14ac:dyDescent="0.25">
      <c r="A96" s="11" t="s">
        <v>72</v>
      </c>
      <c r="B96" s="41">
        <v>3.144555138559781</v>
      </c>
      <c r="C96" s="42">
        <v>3.6606976094367294</v>
      </c>
      <c r="D96" s="42">
        <v>3.7508510257368544</v>
      </c>
      <c r="E96" s="42">
        <v>3.4741488506352933</v>
      </c>
      <c r="F96" s="42">
        <v>1.9847931997004045</v>
      </c>
      <c r="G96" s="42">
        <v>1.6847875535351553</v>
      </c>
      <c r="H96" s="42">
        <v>2.7590260992332345</v>
      </c>
      <c r="I96" s="42">
        <v>1.7008519794740615</v>
      </c>
      <c r="J96" s="42">
        <v>2.6007058634336078</v>
      </c>
      <c r="K96" s="43">
        <v>1.6280704528860359</v>
      </c>
      <c r="M96" s="16" t="str">
        <f t="shared" si="5"/>
        <v>MODIFY</v>
      </c>
      <c r="N96" s="20" t="b">
        <f t="shared" si="6"/>
        <v>1</v>
      </c>
      <c r="U96" s="16" t="str">
        <f t="shared" si="7"/>
        <v>MODIFY</v>
      </c>
      <c r="V96" s="16">
        <f t="shared" si="8"/>
        <v>1.6280704528860359</v>
      </c>
      <c r="W96" s="16">
        <f t="shared" si="9"/>
        <v>5.671710064911939E-2</v>
      </c>
    </row>
    <row r="97" spans="1:23" x14ac:dyDescent="0.25">
      <c r="A97" s="12" t="s">
        <v>72</v>
      </c>
      <c r="B97" s="44">
        <v>2.7833902100107908</v>
      </c>
      <c r="C97" s="45">
        <v>2.6319794528970899</v>
      </c>
      <c r="D97" s="45">
        <v>3.476854363450026</v>
      </c>
      <c r="E97" s="45">
        <v>3.4374698684146434</v>
      </c>
      <c r="F97" s="45">
        <v>2.8158313698814901</v>
      </c>
      <c r="G97" s="45">
        <v>2.3488608909465745</v>
      </c>
      <c r="H97" s="45">
        <v>3.6230820092851292</v>
      </c>
      <c r="I97" s="45">
        <v>2.1367066718697991</v>
      </c>
      <c r="J97" s="45">
        <v>4.1373381049557354</v>
      </c>
      <c r="K97" s="46">
        <v>1.7793020962393444</v>
      </c>
      <c r="M97" s="18" t="str">
        <f t="shared" si="5"/>
        <v>MODIFY</v>
      </c>
      <c r="N97" s="17" t="b">
        <f t="shared" si="6"/>
        <v>1</v>
      </c>
      <c r="U97" s="18" t="str">
        <f t="shared" si="7"/>
        <v>MODIFY</v>
      </c>
      <c r="V97" s="18">
        <f t="shared" si="8"/>
        <v>1.7793020962393444</v>
      </c>
      <c r="W97" s="18">
        <f t="shared" si="9"/>
        <v>0.35740457563045469</v>
      </c>
    </row>
    <row r="98" spans="1:23" x14ac:dyDescent="0.25">
      <c r="A98" s="12" t="s">
        <v>72</v>
      </c>
      <c r="B98" s="44">
        <v>3.7611711265043812</v>
      </c>
      <c r="C98" s="45">
        <v>2.9954568500931815</v>
      </c>
      <c r="D98" s="45">
        <v>4.1781777708975225</v>
      </c>
      <c r="E98" s="45">
        <v>4.2016360372183117</v>
      </c>
      <c r="F98" s="45">
        <v>2.4400389092724097</v>
      </c>
      <c r="G98" s="45">
        <v>2.5344369262753617</v>
      </c>
      <c r="H98" s="45">
        <v>3.4549132818729822</v>
      </c>
      <c r="I98" s="45">
        <v>2.3749151401821935</v>
      </c>
      <c r="J98" s="45">
        <v>4.359091844712041</v>
      </c>
      <c r="K98" s="46">
        <v>1.6606138324323001</v>
      </c>
      <c r="M98" s="18" t="str">
        <f t="shared" si="5"/>
        <v>MODIFY</v>
      </c>
      <c r="N98" s="17" t="b">
        <f t="shared" si="6"/>
        <v>1</v>
      </c>
      <c r="U98" s="18" t="str">
        <f t="shared" si="7"/>
        <v>MODIFY</v>
      </c>
      <c r="V98" s="18">
        <f t="shared" si="8"/>
        <v>1.6606138324323001</v>
      </c>
      <c r="W98" s="18">
        <f t="shared" si="9"/>
        <v>0.71430130774989342</v>
      </c>
    </row>
    <row r="99" spans="1:23" x14ac:dyDescent="0.25">
      <c r="A99" s="12" t="s">
        <v>72</v>
      </c>
      <c r="B99" s="44">
        <v>3.274513588838361</v>
      </c>
      <c r="C99" s="45">
        <v>2.9537426498808048</v>
      </c>
      <c r="D99" s="45">
        <v>3.7314243614842533</v>
      </c>
      <c r="E99" s="45">
        <v>3.2580937050881116</v>
      </c>
      <c r="F99" s="45">
        <v>2.7105878372273331</v>
      </c>
      <c r="G99" s="45">
        <v>2.4797974877903037</v>
      </c>
      <c r="H99" s="45">
        <v>3.6211118788624401</v>
      </c>
      <c r="I99" s="45">
        <v>2.302195206817244</v>
      </c>
      <c r="J99" s="45">
        <v>3.8310737742242362</v>
      </c>
      <c r="K99" s="46">
        <v>1.7987612783999993</v>
      </c>
      <c r="M99" s="18" t="str">
        <f t="shared" si="5"/>
        <v>MODIFY</v>
      </c>
      <c r="N99" s="17" t="b">
        <f t="shared" si="6"/>
        <v>1</v>
      </c>
      <c r="U99" s="18" t="str">
        <f t="shared" si="7"/>
        <v>MODIFY</v>
      </c>
      <c r="V99" s="18">
        <f t="shared" si="8"/>
        <v>1.7987612783999993</v>
      </c>
      <c r="W99" s="18">
        <f t="shared" si="9"/>
        <v>0.50343392841724466</v>
      </c>
    </row>
    <row r="100" spans="1:23" x14ac:dyDescent="0.25">
      <c r="A100" s="12" t="s">
        <v>72</v>
      </c>
      <c r="B100" s="44">
        <v>2.1392296621779447</v>
      </c>
      <c r="C100" s="45">
        <v>2.197207143676938</v>
      </c>
      <c r="D100" s="45">
        <v>3.0943429035997818</v>
      </c>
      <c r="E100" s="45">
        <v>3.2873032125342441</v>
      </c>
      <c r="F100" s="45">
        <v>1.9836669444557922</v>
      </c>
      <c r="G100" s="45">
        <v>2.148831677124079</v>
      </c>
      <c r="H100" s="45">
        <v>3.547646337915519</v>
      </c>
      <c r="I100" s="45">
        <v>2.1557587197271779</v>
      </c>
      <c r="J100" s="45">
        <v>3.2351157390593568</v>
      </c>
      <c r="K100" s="46">
        <v>1.5947456911920863</v>
      </c>
      <c r="M100" s="18" t="str">
        <f t="shared" si="5"/>
        <v>MODIFY</v>
      </c>
      <c r="N100" s="17" t="b">
        <f t="shared" si="6"/>
        <v>1</v>
      </c>
      <c r="U100" s="18" t="str">
        <f t="shared" si="7"/>
        <v>MODIFY</v>
      </c>
      <c r="V100" s="18">
        <f t="shared" si="8"/>
        <v>1.5947456911920863</v>
      </c>
      <c r="W100" s="18">
        <f t="shared" si="9"/>
        <v>0.38892125326370586</v>
      </c>
    </row>
    <row r="101" spans="1:23" x14ac:dyDescent="0.25">
      <c r="A101" s="12" t="s">
        <v>72</v>
      </c>
      <c r="B101" s="44">
        <v>3.2327827278864105</v>
      </c>
      <c r="C101" s="45">
        <v>2.9490354939515768</v>
      </c>
      <c r="D101" s="45">
        <v>3.5360255672144838</v>
      </c>
      <c r="E101" s="45">
        <v>3.3802346354512753</v>
      </c>
      <c r="F101" s="45">
        <v>2.7126154750632119</v>
      </c>
      <c r="G101" s="45">
        <v>2.239396612502988</v>
      </c>
      <c r="H101" s="45">
        <v>2.984967253270137</v>
      </c>
      <c r="I101" s="45">
        <v>2.346387609224001</v>
      </c>
      <c r="J101" s="45">
        <v>3.5798933219439073</v>
      </c>
      <c r="K101" s="46">
        <v>1.4134970926071158</v>
      </c>
      <c r="M101" s="18" t="str">
        <f t="shared" si="5"/>
        <v>MODIFY</v>
      </c>
      <c r="N101" s="17" t="b">
        <f t="shared" si="6"/>
        <v>1</v>
      </c>
      <c r="U101" s="18" t="str">
        <f t="shared" si="7"/>
        <v>MODIFY</v>
      </c>
      <c r="V101" s="18">
        <f t="shared" si="8"/>
        <v>1.4134970926071158</v>
      </c>
      <c r="W101" s="18">
        <f t="shared" si="9"/>
        <v>0.82589951989587229</v>
      </c>
    </row>
    <row r="102" spans="1:23" x14ac:dyDescent="0.25">
      <c r="A102" s="12" t="s">
        <v>72</v>
      </c>
      <c r="B102" s="44">
        <v>3.1292932716791091</v>
      </c>
      <c r="C102" s="45">
        <v>2.4907763778763847</v>
      </c>
      <c r="D102" s="45">
        <v>3.6438177368455662</v>
      </c>
      <c r="E102" s="45">
        <v>4.2944375792116656</v>
      </c>
      <c r="F102" s="45">
        <v>2.8189485496545643</v>
      </c>
      <c r="G102" s="45">
        <v>3.1101692629805053</v>
      </c>
      <c r="H102" s="45">
        <v>3.9503054074386381</v>
      </c>
      <c r="I102" s="45">
        <v>2.8717685417989252</v>
      </c>
      <c r="J102" s="45">
        <v>4.6519217283701959</v>
      </c>
      <c r="K102" s="46">
        <v>2.2960181090923428</v>
      </c>
      <c r="M102" s="18" t="str">
        <f t="shared" si="5"/>
        <v>MODIFY</v>
      </c>
      <c r="N102" s="17" t="b">
        <f t="shared" si="6"/>
        <v>1</v>
      </c>
      <c r="U102" s="18" t="str">
        <f t="shared" si="7"/>
        <v>MODIFY</v>
      </c>
      <c r="V102" s="18">
        <f t="shared" si="8"/>
        <v>2.2960181090923428</v>
      </c>
      <c r="W102" s="18">
        <f t="shared" si="9"/>
        <v>0.1947582687840419</v>
      </c>
    </row>
    <row r="103" spans="1:23" x14ac:dyDescent="0.25">
      <c r="A103" s="12" t="s">
        <v>72</v>
      </c>
      <c r="B103" s="44">
        <v>2.3891106830588615</v>
      </c>
      <c r="C103" s="45">
        <v>2.1595760757688125</v>
      </c>
      <c r="D103" s="45">
        <v>2.8534910325786997</v>
      </c>
      <c r="E103" s="45">
        <v>3.6532675429796395</v>
      </c>
      <c r="F103" s="45">
        <v>3.0885725859610864</v>
      </c>
      <c r="G103" s="45">
        <v>2.9173077813338066</v>
      </c>
      <c r="H103" s="45">
        <v>3.5965705697980535</v>
      </c>
      <c r="I103" s="45">
        <v>2.7744637657164315</v>
      </c>
      <c r="J103" s="45">
        <v>3.7979894035175912</v>
      </c>
      <c r="K103" s="46">
        <v>2.3338947512987476</v>
      </c>
      <c r="M103" s="18" t="str">
        <f t="shared" si="5"/>
        <v>CLOSE</v>
      </c>
      <c r="N103" s="17" t="b">
        <f t="shared" si="6"/>
        <v>0</v>
      </c>
      <c r="U103" s="18" t="str">
        <f t="shared" si="7"/>
        <v>CLOSE</v>
      </c>
      <c r="V103" s="18">
        <f t="shared" si="8"/>
        <v>2.1595760757688125</v>
      </c>
      <c r="W103" s="18">
        <f t="shared" si="9"/>
        <v>0.17431867552993507</v>
      </c>
    </row>
    <row r="104" spans="1:23" ht="15.75" thickBot="1" x14ac:dyDescent="0.3">
      <c r="A104" s="12" t="s">
        <v>72</v>
      </c>
      <c r="B104" s="44">
        <v>3.1968100489929263</v>
      </c>
      <c r="C104" s="45">
        <v>2.6514333807707757</v>
      </c>
      <c r="D104" s="45">
        <v>4.0788263882054343</v>
      </c>
      <c r="E104" s="45">
        <v>4.1923810982049323</v>
      </c>
      <c r="F104" s="45">
        <v>2.8437673722712073</v>
      </c>
      <c r="G104" s="45">
        <v>2.7415801625592917</v>
      </c>
      <c r="H104" s="45">
        <v>3.580648769433421</v>
      </c>
      <c r="I104" s="45">
        <v>2.4423964143013359</v>
      </c>
      <c r="J104" s="45">
        <v>3.8261853204037615</v>
      </c>
      <c r="K104" s="46">
        <v>2.2993096094497334</v>
      </c>
      <c r="M104" s="18" t="str">
        <f t="shared" si="5"/>
        <v>MODIFY</v>
      </c>
      <c r="N104" s="17" t="b">
        <f t="shared" si="6"/>
        <v>1</v>
      </c>
      <c r="U104" s="18" t="str">
        <f t="shared" si="7"/>
        <v>MODIFY</v>
      </c>
      <c r="V104" s="18">
        <f t="shared" si="8"/>
        <v>2.2993096094497334</v>
      </c>
      <c r="W104" s="18">
        <f t="shared" si="9"/>
        <v>0.14308680485160252</v>
      </c>
    </row>
    <row r="105" spans="1:23" ht="15.75" thickBot="1" x14ac:dyDescent="0.3">
      <c r="A105" s="13" t="s">
        <v>72</v>
      </c>
      <c r="B105" s="47">
        <v>1.9372605831421139</v>
      </c>
      <c r="C105" s="48">
        <v>2.3218840653625366</v>
      </c>
      <c r="D105" s="48">
        <v>3.0251326418369011</v>
      </c>
      <c r="E105" s="48">
        <v>3.3106147737032017</v>
      </c>
      <c r="F105" s="48">
        <v>2.2146637834349714</v>
      </c>
      <c r="G105" s="48">
        <v>2.2030827452281763</v>
      </c>
      <c r="H105" s="48">
        <v>3.9072001887137904</v>
      </c>
      <c r="I105" s="48">
        <v>2.4858160068961519</v>
      </c>
      <c r="J105" s="48">
        <v>4.3294726972247464</v>
      </c>
      <c r="K105" s="49">
        <v>1.8395827567839977</v>
      </c>
      <c r="M105" s="19" t="str">
        <f t="shared" si="5"/>
        <v>MODIFY</v>
      </c>
      <c r="N105" s="21" t="b">
        <f t="shared" si="6"/>
        <v>1</v>
      </c>
      <c r="O105" s="30">
        <f>COUNTIF($N96:$N105,TRUE)/(10 - COUNTIF($N96:$N105,"#N/A"))</f>
        <v>0.9</v>
      </c>
      <c r="U105" s="19" t="str">
        <f t="shared" si="7"/>
        <v>MODIFY</v>
      </c>
      <c r="V105" s="19">
        <f t="shared" si="8"/>
        <v>1.8395827567839977</v>
      </c>
      <c r="W105" s="19">
        <f t="shared" si="9"/>
        <v>9.7677826358116171E-2</v>
      </c>
    </row>
  </sheetData>
  <mergeCells count="2">
    <mergeCell ref="B4:K4"/>
    <mergeCell ref="R17:S17"/>
  </mergeCells>
  <conditionalFormatting sqref="B6:K6">
    <cfRule type="top10" dxfId="1815" priority="902" bottom="1" rank="1"/>
    <cfRule type="top10" dxfId="1814" priority="903" bottom="1" rank="2"/>
    <cfRule type="top10" dxfId="1813" priority="904" bottom="1" rank="3"/>
    <cfRule type="top10" dxfId="1812" priority="905" bottom="1" rank="4"/>
  </conditionalFormatting>
  <conditionalFormatting sqref="M6 A6">
    <cfRule type="duplicateValues" dxfId="1811" priority="901"/>
  </conditionalFormatting>
  <conditionalFormatting sqref="N6">
    <cfRule type="duplicateValues" dxfId="1810" priority="900"/>
  </conditionalFormatting>
  <conditionalFormatting sqref="B7:K7">
    <cfRule type="top10" dxfId="1809" priority="896" bottom="1" rank="1"/>
    <cfRule type="top10" dxfId="1808" priority="897" bottom="1" rank="2"/>
    <cfRule type="top10" dxfId="1807" priority="898" bottom="1" rank="3"/>
    <cfRule type="top10" dxfId="1806" priority="899" bottom="1" rank="4"/>
  </conditionalFormatting>
  <conditionalFormatting sqref="M7 A7">
    <cfRule type="duplicateValues" dxfId="1805" priority="895"/>
  </conditionalFormatting>
  <conditionalFormatting sqref="B8:K8">
    <cfRule type="top10" dxfId="1804" priority="891" bottom="1" rank="1"/>
    <cfRule type="top10" dxfId="1803" priority="892" bottom="1" rank="2"/>
    <cfRule type="top10" dxfId="1802" priority="893" bottom="1" rank="3"/>
    <cfRule type="top10" dxfId="1801" priority="894" bottom="1" rank="4"/>
  </conditionalFormatting>
  <conditionalFormatting sqref="M8 A8">
    <cfRule type="duplicateValues" dxfId="1800" priority="890"/>
  </conditionalFormatting>
  <conditionalFormatting sqref="B9:K9">
    <cfRule type="top10" dxfId="1799" priority="886" bottom="1" rank="1"/>
    <cfRule type="top10" dxfId="1798" priority="887" bottom="1" rank="2"/>
    <cfRule type="top10" dxfId="1797" priority="888" bottom="1" rank="3"/>
    <cfRule type="top10" dxfId="1796" priority="889" bottom="1" rank="4"/>
  </conditionalFormatting>
  <conditionalFormatting sqref="M9 A9">
    <cfRule type="duplicateValues" dxfId="1795" priority="885"/>
  </conditionalFormatting>
  <conditionalFormatting sqref="B10:K10">
    <cfRule type="top10" dxfId="1794" priority="881" bottom="1" rank="1"/>
    <cfRule type="top10" dxfId="1793" priority="882" bottom="1" rank="2"/>
    <cfRule type="top10" dxfId="1792" priority="883" bottom="1" rank="3"/>
    <cfRule type="top10" dxfId="1791" priority="884" bottom="1" rank="4"/>
  </conditionalFormatting>
  <conditionalFormatting sqref="M10 A10">
    <cfRule type="duplicateValues" dxfId="1790" priority="880"/>
  </conditionalFormatting>
  <conditionalFormatting sqref="B11:K11">
    <cfRule type="top10" dxfId="1789" priority="876" bottom="1" rank="1"/>
    <cfRule type="top10" dxfId="1788" priority="877" bottom="1" rank="2"/>
    <cfRule type="top10" dxfId="1787" priority="878" bottom="1" rank="3"/>
    <cfRule type="top10" dxfId="1786" priority="879" bottom="1" rank="4"/>
  </conditionalFormatting>
  <conditionalFormatting sqref="M11 A11">
    <cfRule type="duplicateValues" dxfId="1785" priority="875"/>
  </conditionalFormatting>
  <conditionalFormatting sqref="B12:K12">
    <cfRule type="top10" dxfId="1784" priority="871" bottom="1" rank="1"/>
    <cfRule type="top10" dxfId="1783" priority="872" bottom="1" rank="2"/>
    <cfRule type="top10" dxfId="1782" priority="873" bottom="1" rank="3"/>
    <cfRule type="top10" dxfId="1781" priority="874" bottom="1" rank="4"/>
  </conditionalFormatting>
  <conditionalFormatting sqref="M12 A12">
    <cfRule type="duplicateValues" dxfId="1780" priority="870"/>
  </conditionalFormatting>
  <conditionalFormatting sqref="B13:K13">
    <cfRule type="top10" dxfId="1779" priority="866" bottom="1" rank="1"/>
    <cfRule type="top10" dxfId="1778" priority="867" bottom="1" rank="2"/>
    <cfRule type="top10" dxfId="1777" priority="868" bottom="1" rank="3"/>
    <cfRule type="top10" dxfId="1776" priority="869" bottom="1" rank="4"/>
  </conditionalFormatting>
  <conditionalFormatting sqref="M13 A13">
    <cfRule type="duplicateValues" dxfId="1775" priority="865"/>
  </conditionalFormatting>
  <conditionalFormatting sqref="B14:K14">
    <cfRule type="top10" dxfId="1774" priority="861" bottom="1" rank="1"/>
    <cfRule type="top10" dxfId="1773" priority="862" bottom="1" rank="2"/>
    <cfRule type="top10" dxfId="1772" priority="863" bottom="1" rank="3"/>
    <cfRule type="top10" dxfId="1771" priority="864" bottom="1" rank="4"/>
  </conditionalFormatting>
  <conditionalFormatting sqref="M14 A14">
    <cfRule type="duplicateValues" dxfId="1770" priority="860"/>
  </conditionalFormatting>
  <conditionalFormatting sqref="B15:K15">
    <cfRule type="top10" dxfId="1769" priority="856" bottom="1" rank="1"/>
    <cfRule type="top10" dxfId="1768" priority="857" bottom="1" rank="2"/>
    <cfRule type="top10" dxfId="1767" priority="858" bottom="1" rank="3"/>
    <cfRule type="top10" dxfId="1766" priority="859" bottom="1" rank="4"/>
  </conditionalFormatting>
  <conditionalFormatting sqref="M15 A15">
    <cfRule type="duplicateValues" dxfId="1765" priority="855"/>
  </conditionalFormatting>
  <conditionalFormatting sqref="B16:K16">
    <cfRule type="top10" dxfId="1764" priority="851" bottom="1" rank="1"/>
    <cfRule type="top10" dxfId="1763" priority="852" bottom="1" rank="2"/>
    <cfRule type="top10" dxfId="1762" priority="853" bottom="1" rank="3"/>
    <cfRule type="top10" dxfId="1761" priority="854" bottom="1" rank="4"/>
  </conditionalFormatting>
  <conditionalFormatting sqref="M16 A16">
    <cfRule type="duplicateValues" dxfId="1760" priority="850"/>
  </conditionalFormatting>
  <conditionalFormatting sqref="B17:K17">
    <cfRule type="top10" dxfId="1759" priority="846" bottom="1" rank="1"/>
    <cfRule type="top10" dxfId="1758" priority="847" bottom="1" rank="2"/>
    <cfRule type="top10" dxfId="1757" priority="848" bottom="1" rank="3"/>
    <cfRule type="top10" dxfId="1756" priority="849" bottom="1" rank="4"/>
  </conditionalFormatting>
  <conditionalFormatting sqref="M17 A17">
    <cfRule type="duplicateValues" dxfId="1755" priority="845"/>
  </conditionalFormatting>
  <conditionalFormatting sqref="B18:K18">
    <cfRule type="top10" dxfId="1754" priority="841" bottom="1" rank="1"/>
    <cfRule type="top10" dxfId="1753" priority="842" bottom="1" rank="2"/>
    <cfRule type="top10" dxfId="1752" priority="843" bottom="1" rank="3"/>
    <cfRule type="top10" dxfId="1751" priority="844" bottom="1" rank="4"/>
  </conditionalFormatting>
  <conditionalFormatting sqref="M18 A18">
    <cfRule type="duplicateValues" dxfId="1750" priority="840"/>
  </conditionalFormatting>
  <conditionalFormatting sqref="B19:K19">
    <cfRule type="top10" dxfId="1749" priority="836" bottom="1" rank="1"/>
    <cfRule type="top10" dxfId="1748" priority="837" bottom="1" rank="2"/>
    <cfRule type="top10" dxfId="1747" priority="838" bottom="1" rank="3"/>
    <cfRule type="top10" dxfId="1746" priority="839" bottom="1" rank="4"/>
  </conditionalFormatting>
  <conditionalFormatting sqref="M19 A19">
    <cfRule type="duplicateValues" dxfId="1745" priority="835"/>
  </conditionalFormatting>
  <conditionalFormatting sqref="B20:K20">
    <cfRule type="top10" dxfId="1744" priority="831" bottom="1" rank="1"/>
    <cfRule type="top10" dxfId="1743" priority="832" bottom="1" rank="2"/>
    <cfRule type="top10" dxfId="1742" priority="833" bottom="1" rank="3"/>
    <cfRule type="top10" dxfId="1741" priority="834" bottom="1" rank="4"/>
  </conditionalFormatting>
  <conditionalFormatting sqref="M20 A20">
    <cfRule type="duplicateValues" dxfId="1740" priority="830"/>
  </conditionalFormatting>
  <conditionalFormatting sqref="B21:K21">
    <cfRule type="top10" dxfId="1739" priority="826" bottom="1" rank="1"/>
    <cfRule type="top10" dxfId="1738" priority="827" bottom="1" rank="2"/>
    <cfRule type="top10" dxfId="1737" priority="828" bottom="1" rank="3"/>
    <cfRule type="top10" dxfId="1736" priority="829" bottom="1" rank="4"/>
  </conditionalFormatting>
  <conditionalFormatting sqref="M21 A21">
    <cfRule type="duplicateValues" dxfId="1735" priority="825"/>
  </conditionalFormatting>
  <conditionalFormatting sqref="B22:K22">
    <cfRule type="top10" dxfId="1734" priority="821" bottom="1" rank="1"/>
    <cfRule type="top10" dxfId="1733" priority="822" bottom="1" rank="2"/>
    <cfRule type="top10" dxfId="1732" priority="823" bottom="1" rank="3"/>
    <cfRule type="top10" dxfId="1731" priority="824" bottom="1" rank="4"/>
  </conditionalFormatting>
  <conditionalFormatting sqref="M22 A22">
    <cfRule type="duplicateValues" dxfId="1730" priority="820"/>
  </conditionalFormatting>
  <conditionalFormatting sqref="B23:K23">
    <cfRule type="top10" dxfId="1729" priority="816" bottom="1" rank="1"/>
    <cfRule type="top10" dxfId="1728" priority="817" bottom="1" rank="2"/>
    <cfRule type="top10" dxfId="1727" priority="818" bottom="1" rank="3"/>
    <cfRule type="top10" dxfId="1726" priority="819" bottom="1" rank="4"/>
  </conditionalFormatting>
  <conditionalFormatting sqref="M23 A23">
    <cfRule type="duplicateValues" dxfId="1725" priority="815"/>
  </conditionalFormatting>
  <conditionalFormatting sqref="B24:K24">
    <cfRule type="top10" dxfId="1724" priority="811" bottom="1" rank="1"/>
    <cfRule type="top10" dxfId="1723" priority="812" bottom="1" rank="2"/>
    <cfRule type="top10" dxfId="1722" priority="813" bottom="1" rank="3"/>
    <cfRule type="top10" dxfId="1721" priority="814" bottom="1" rank="4"/>
  </conditionalFormatting>
  <conditionalFormatting sqref="M24 A24">
    <cfRule type="duplicateValues" dxfId="1720" priority="810"/>
  </conditionalFormatting>
  <conditionalFormatting sqref="B25:K25">
    <cfRule type="top10" dxfId="1719" priority="806" bottom="1" rank="1"/>
    <cfRule type="top10" dxfId="1718" priority="807" bottom="1" rank="2"/>
    <cfRule type="top10" dxfId="1717" priority="808" bottom="1" rank="3"/>
    <cfRule type="top10" dxfId="1716" priority="809" bottom="1" rank="4"/>
  </conditionalFormatting>
  <conditionalFormatting sqref="M25 A25">
    <cfRule type="duplicateValues" dxfId="1715" priority="805"/>
  </conditionalFormatting>
  <conditionalFormatting sqref="B26:K26">
    <cfRule type="top10" dxfId="1714" priority="801" bottom="1" rank="1"/>
    <cfRule type="top10" dxfId="1713" priority="802" bottom="1" rank="2"/>
    <cfRule type="top10" dxfId="1712" priority="803" bottom="1" rank="3"/>
    <cfRule type="top10" dxfId="1711" priority="804" bottom="1" rank="4"/>
  </conditionalFormatting>
  <conditionalFormatting sqref="M26 A26">
    <cfRule type="duplicateValues" dxfId="1710" priority="800"/>
  </conditionalFormatting>
  <conditionalFormatting sqref="B27:K27">
    <cfRule type="top10" dxfId="1709" priority="796" bottom="1" rank="1"/>
    <cfRule type="top10" dxfId="1708" priority="797" bottom="1" rank="2"/>
    <cfRule type="top10" dxfId="1707" priority="798" bottom="1" rank="3"/>
    <cfRule type="top10" dxfId="1706" priority="799" bottom="1" rank="4"/>
  </conditionalFormatting>
  <conditionalFormatting sqref="M27 A27">
    <cfRule type="duplicateValues" dxfId="1705" priority="795"/>
  </conditionalFormatting>
  <conditionalFormatting sqref="B28:K28">
    <cfRule type="top10" dxfId="1704" priority="791" bottom="1" rank="1"/>
    <cfRule type="top10" dxfId="1703" priority="792" bottom="1" rank="2"/>
    <cfRule type="top10" dxfId="1702" priority="793" bottom="1" rank="3"/>
    <cfRule type="top10" dxfId="1701" priority="794" bottom="1" rank="4"/>
  </conditionalFormatting>
  <conditionalFormatting sqref="M28 A28">
    <cfRule type="duplicateValues" dxfId="1700" priority="790"/>
  </conditionalFormatting>
  <conditionalFormatting sqref="B29:K29">
    <cfRule type="top10" dxfId="1699" priority="786" bottom="1" rank="1"/>
    <cfRule type="top10" dxfId="1698" priority="787" bottom="1" rank="2"/>
    <cfRule type="top10" dxfId="1697" priority="788" bottom="1" rank="3"/>
    <cfRule type="top10" dxfId="1696" priority="789" bottom="1" rank="4"/>
  </conditionalFormatting>
  <conditionalFormatting sqref="M29 A29">
    <cfRule type="duplicateValues" dxfId="1695" priority="785"/>
  </conditionalFormatting>
  <conditionalFormatting sqref="B30:K30">
    <cfRule type="top10" dxfId="1694" priority="781" bottom="1" rank="1"/>
    <cfRule type="top10" dxfId="1693" priority="782" bottom="1" rank="2"/>
    <cfRule type="top10" dxfId="1692" priority="783" bottom="1" rank="3"/>
    <cfRule type="top10" dxfId="1691" priority="784" bottom="1" rank="4"/>
  </conditionalFormatting>
  <conditionalFormatting sqref="M30 A30">
    <cfRule type="duplicateValues" dxfId="1690" priority="780"/>
  </conditionalFormatting>
  <conditionalFormatting sqref="B31:K31">
    <cfRule type="top10" dxfId="1689" priority="776" bottom="1" rank="1"/>
    <cfRule type="top10" dxfId="1688" priority="777" bottom="1" rank="2"/>
    <cfRule type="top10" dxfId="1687" priority="778" bottom="1" rank="3"/>
    <cfRule type="top10" dxfId="1686" priority="779" bottom="1" rank="4"/>
  </conditionalFormatting>
  <conditionalFormatting sqref="M31 A31">
    <cfRule type="duplicateValues" dxfId="1685" priority="775"/>
  </conditionalFormatting>
  <conditionalFormatting sqref="B32:K32">
    <cfRule type="top10" dxfId="1684" priority="771" bottom="1" rank="1"/>
    <cfRule type="top10" dxfId="1683" priority="772" bottom="1" rank="2"/>
    <cfRule type="top10" dxfId="1682" priority="773" bottom="1" rank="3"/>
    <cfRule type="top10" dxfId="1681" priority="774" bottom="1" rank="4"/>
  </conditionalFormatting>
  <conditionalFormatting sqref="M32 A32">
    <cfRule type="duplicateValues" dxfId="1680" priority="770"/>
  </conditionalFormatting>
  <conditionalFormatting sqref="B33:K33">
    <cfRule type="top10" dxfId="1679" priority="766" bottom="1" rank="1"/>
    <cfRule type="top10" dxfId="1678" priority="767" bottom="1" rank="2"/>
    <cfRule type="top10" dxfId="1677" priority="768" bottom="1" rank="3"/>
    <cfRule type="top10" dxfId="1676" priority="769" bottom="1" rank="4"/>
  </conditionalFormatting>
  <conditionalFormatting sqref="M33 A33">
    <cfRule type="duplicateValues" dxfId="1675" priority="765"/>
  </conditionalFormatting>
  <conditionalFormatting sqref="B34:K34">
    <cfRule type="top10" dxfId="1674" priority="761" bottom="1" rank="1"/>
    <cfRule type="top10" dxfId="1673" priority="762" bottom="1" rank="2"/>
    <cfRule type="top10" dxfId="1672" priority="763" bottom="1" rank="3"/>
    <cfRule type="top10" dxfId="1671" priority="764" bottom="1" rank="4"/>
  </conditionalFormatting>
  <conditionalFormatting sqref="M34 A34">
    <cfRule type="duplicateValues" dxfId="1670" priority="760"/>
  </conditionalFormatting>
  <conditionalFormatting sqref="B35:K35">
    <cfRule type="top10" dxfId="1669" priority="756" bottom="1" rank="1"/>
    <cfRule type="top10" dxfId="1668" priority="757" bottom="1" rank="2"/>
    <cfRule type="top10" dxfId="1667" priority="758" bottom="1" rank="3"/>
    <cfRule type="top10" dxfId="1666" priority="759" bottom="1" rank="4"/>
  </conditionalFormatting>
  <conditionalFormatting sqref="M35 A35">
    <cfRule type="duplicateValues" dxfId="1665" priority="755"/>
  </conditionalFormatting>
  <conditionalFormatting sqref="B36:K36">
    <cfRule type="top10" dxfId="1664" priority="751" bottom="1" rank="1"/>
    <cfRule type="top10" dxfId="1663" priority="752" bottom="1" rank="2"/>
    <cfRule type="top10" dxfId="1662" priority="753" bottom="1" rank="3"/>
    <cfRule type="top10" dxfId="1661" priority="754" bottom="1" rank="4"/>
  </conditionalFormatting>
  <conditionalFormatting sqref="M36 A36">
    <cfRule type="duplicateValues" dxfId="1660" priority="750"/>
  </conditionalFormatting>
  <conditionalFormatting sqref="B37:K37">
    <cfRule type="top10" dxfId="1659" priority="746" bottom="1" rank="1"/>
    <cfRule type="top10" dxfId="1658" priority="747" bottom="1" rank="2"/>
    <cfRule type="top10" dxfId="1657" priority="748" bottom="1" rank="3"/>
    <cfRule type="top10" dxfId="1656" priority="749" bottom="1" rank="4"/>
  </conditionalFormatting>
  <conditionalFormatting sqref="M37 A37">
    <cfRule type="duplicateValues" dxfId="1655" priority="745"/>
  </conditionalFormatting>
  <conditionalFormatting sqref="B38:K38">
    <cfRule type="top10" dxfId="1654" priority="741" bottom="1" rank="1"/>
    <cfRule type="top10" dxfId="1653" priority="742" bottom="1" rank="2"/>
    <cfRule type="top10" dxfId="1652" priority="743" bottom="1" rank="3"/>
    <cfRule type="top10" dxfId="1651" priority="744" bottom="1" rank="4"/>
  </conditionalFormatting>
  <conditionalFormatting sqref="M38 A38">
    <cfRule type="duplicateValues" dxfId="1650" priority="740"/>
  </conditionalFormatting>
  <conditionalFormatting sqref="B39:K39">
    <cfRule type="top10" dxfId="1649" priority="736" bottom="1" rank="1"/>
    <cfRule type="top10" dxfId="1648" priority="737" bottom="1" rank="2"/>
    <cfRule type="top10" dxfId="1647" priority="738" bottom="1" rank="3"/>
    <cfRule type="top10" dxfId="1646" priority="739" bottom="1" rank="4"/>
  </conditionalFormatting>
  <conditionalFormatting sqref="M39 A39">
    <cfRule type="duplicateValues" dxfId="1645" priority="735"/>
  </conditionalFormatting>
  <conditionalFormatting sqref="B40:K40">
    <cfRule type="top10" dxfId="1644" priority="731" bottom="1" rank="1"/>
    <cfRule type="top10" dxfId="1643" priority="732" bottom="1" rank="2"/>
    <cfRule type="top10" dxfId="1642" priority="733" bottom="1" rank="3"/>
    <cfRule type="top10" dxfId="1641" priority="734" bottom="1" rank="4"/>
  </conditionalFormatting>
  <conditionalFormatting sqref="M40 A40">
    <cfRule type="duplicateValues" dxfId="1640" priority="730"/>
  </conditionalFormatting>
  <conditionalFormatting sqref="B41:K41">
    <cfRule type="top10" dxfId="1639" priority="726" bottom="1" rank="1"/>
    <cfRule type="top10" dxfId="1638" priority="727" bottom="1" rank="2"/>
    <cfRule type="top10" dxfId="1637" priority="728" bottom="1" rank="3"/>
    <cfRule type="top10" dxfId="1636" priority="729" bottom="1" rank="4"/>
  </conditionalFormatting>
  <conditionalFormatting sqref="M41 A41">
    <cfRule type="duplicateValues" dxfId="1635" priority="725"/>
  </conditionalFormatting>
  <conditionalFormatting sqref="B42:K42">
    <cfRule type="top10" dxfId="1634" priority="721" bottom="1" rank="1"/>
    <cfRule type="top10" dxfId="1633" priority="722" bottom="1" rank="2"/>
    <cfRule type="top10" dxfId="1632" priority="723" bottom="1" rank="3"/>
    <cfRule type="top10" dxfId="1631" priority="724" bottom="1" rank="4"/>
  </conditionalFormatting>
  <conditionalFormatting sqref="M42 A42">
    <cfRule type="duplicateValues" dxfId="1630" priority="720"/>
  </conditionalFormatting>
  <conditionalFormatting sqref="B43:K43">
    <cfRule type="top10" dxfId="1629" priority="716" bottom="1" rank="1"/>
    <cfRule type="top10" dxfId="1628" priority="717" bottom="1" rank="2"/>
    <cfRule type="top10" dxfId="1627" priority="718" bottom="1" rank="3"/>
    <cfRule type="top10" dxfId="1626" priority="719" bottom="1" rank="4"/>
  </conditionalFormatting>
  <conditionalFormatting sqref="M43 A43">
    <cfRule type="duplicateValues" dxfId="1625" priority="715"/>
  </conditionalFormatting>
  <conditionalFormatting sqref="B44:K44">
    <cfRule type="top10" dxfId="1624" priority="711" bottom="1" rank="1"/>
    <cfRule type="top10" dxfId="1623" priority="712" bottom="1" rank="2"/>
    <cfRule type="top10" dxfId="1622" priority="713" bottom="1" rank="3"/>
    <cfRule type="top10" dxfId="1621" priority="714" bottom="1" rank="4"/>
  </conditionalFormatting>
  <conditionalFormatting sqref="M44 A44">
    <cfRule type="duplicateValues" dxfId="1620" priority="710"/>
  </conditionalFormatting>
  <conditionalFormatting sqref="B45:K45">
    <cfRule type="top10" dxfId="1619" priority="706" bottom="1" rank="1"/>
    <cfRule type="top10" dxfId="1618" priority="707" bottom="1" rank="2"/>
    <cfRule type="top10" dxfId="1617" priority="708" bottom="1" rank="3"/>
    <cfRule type="top10" dxfId="1616" priority="709" bottom="1" rank="4"/>
  </conditionalFormatting>
  <conditionalFormatting sqref="M45 A45">
    <cfRule type="duplicateValues" dxfId="1615" priority="705"/>
  </conditionalFormatting>
  <conditionalFormatting sqref="B46:K46">
    <cfRule type="top10" dxfId="1614" priority="701" bottom="1" rank="1"/>
    <cfRule type="top10" dxfId="1613" priority="702" bottom="1" rank="2"/>
    <cfRule type="top10" dxfId="1612" priority="703" bottom="1" rank="3"/>
    <cfRule type="top10" dxfId="1611" priority="704" bottom="1" rank="4"/>
  </conditionalFormatting>
  <conditionalFormatting sqref="M46 A46">
    <cfRule type="duplicateValues" dxfId="1610" priority="700"/>
  </conditionalFormatting>
  <conditionalFormatting sqref="B47:K47">
    <cfRule type="top10" dxfId="1609" priority="696" bottom="1" rank="1"/>
    <cfRule type="top10" dxfId="1608" priority="697" bottom="1" rank="2"/>
    <cfRule type="top10" dxfId="1607" priority="698" bottom="1" rank="3"/>
    <cfRule type="top10" dxfId="1606" priority="699" bottom="1" rank="4"/>
  </conditionalFormatting>
  <conditionalFormatting sqref="M47 A47">
    <cfRule type="duplicateValues" dxfId="1605" priority="695"/>
  </conditionalFormatting>
  <conditionalFormatting sqref="B48:K48">
    <cfRule type="top10" dxfId="1604" priority="691" bottom="1" rank="1"/>
    <cfRule type="top10" dxfId="1603" priority="692" bottom="1" rank="2"/>
    <cfRule type="top10" dxfId="1602" priority="693" bottom="1" rank="3"/>
    <cfRule type="top10" dxfId="1601" priority="694" bottom="1" rank="4"/>
  </conditionalFormatting>
  <conditionalFormatting sqref="M48 A48">
    <cfRule type="duplicateValues" dxfId="1600" priority="690"/>
  </conditionalFormatting>
  <conditionalFormatting sqref="B49:K49">
    <cfRule type="top10" dxfId="1599" priority="686" bottom="1" rank="1"/>
    <cfRule type="top10" dxfId="1598" priority="687" bottom="1" rank="2"/>
    <cfRule type="top10" dxfId="1597" priority="688" bottom="1" rank="3"/>
    <cfRule type="top10" dxfId="1596" priority="689" bottom="1" rank="4"/>
  </conditionalFormatting>
  <conditionalFormatting sqref="M49 A49">
    <cfRule type="duplicateValues" dxfId="1595" priority="685"/>
  </conditionalFormatting>
  <conditionalFormatting sqref="B50:K50">
    <cfRule type="top10" dxfId="1594" priority="681" bottom="1" rank="1"/>
    <cfRule type="top10" dxfId="1593" priority="682" bottom="1" rank="2"/>
    <cfRule type="top10" dxfId="1592" priority="683" bottom="1" rank="3"/>
    <cfRule type="top10" dxfId="1591" priority="684" bottom="1" rank="4"/>
  </conditionalFormatting>
  <conditionalFormatting sqref="M50 A50">
    <cfRule type="duplicateValues" dxfId="1590" priority="680"/>
  </conditionalFormatting>
  <conditionalFormatting sqref="B51:K51">
    <cfRule type="top10" dxfId="1589" priority="676" bottom="1" rank="1"/>
    <cfRule type="top10" dxfId="1588" priority="677" bottom="1" rank="2"/>
    <cfRule type="top10" dxfId="1587" priority="678" bottom="1" rank="3"/>
    <cfRule type="top10" dxfId="1586" priority="679" bottom="1" rank="4"/>
  </conditionalFormatting>
  <conditionalFormatting sqref="M51 A51">
    <cfRule type="duplicateValues" dxfId="1585" priority="675"/>
  </conditionalFormatting>
  <conditionalFormatting sqref="B52:K52">
    <cfRule type="top10" dxfId="1584" priority="671" bottom="1" rank="1"/>
    <cfRule type="top10" dxfId="1583" priority="672" bottom="1" rank="2"/>
    <cfRule type="top10" dxfId="1582" priority="673" bottom="1" rank="3"/>
    <cfRule type="top10" dxfId="1581" priority="674" bottom="1" rank="4"/>
  </conditionalFormatting>
  <conditionalFormatting sqref="M52 A52">
    <cfRule type="duplicateValues" dxfId="1580" priority="670"/>
  </conditionalFormatting>
  <conditionalFormatting sqref="B53:K53">
    <cfRule type="top10" dxfId="1579" priority="666" bottom="1" rank="1"/>
    <cfRule type="top10" dxfId="1578" priority="667" bottom="1" rank="2"/>
    <cfRule type="top10" dxfId="1577" priority="668" bottom="1" rank="3"/>
    <cfRule type="top10" dxfId="1576" priority="669" bottom="1" rank="4"/>
  </conditionalFormatting>
  <conditionalFormatting sqref="M53 A53">
    <cfRule type="duplicateValues" dxfId="1575" priority="665"/>
  </conditionalFormatting>
  <conditionalFormatting sqref="B54:K54">
    <cfRule type="top10" dxfId="1574" priority="661" bottom="1" rank="1"/>
    <cfRule type="top10" dxfId="1573" priority="662" bottom="1" rank="2"/>
    <cfRule type="top10" dxfId="1572" priority="663" bottom="1" rank="3"/>
    <cfRule type="top10" dxfId="1571" priority="664" bottom="1" rank="4"/>
  </conditionalFormatting>
  <conditionalFormatting sqref="M54 A54">
    <cfRule type="duplicateValues" dxfId="1570" priority="660"/>
  </conditionalFormatting>
  <conditionalFormatting sqref="B55:K55">
    <cfRule type="top10" dxfId="1569" priority="656" bottom="1" rank="1"/>
    <cfRule type="top10" dxfId="1568" priority="657" bottom="1" rank="2"/>
    <cfRule type="top10" dxfId="1567" priority="658" bottom="1" rank="3"/>
    <cfRule type="top10" dxfId="1566" priority="659" bottom="1" rank="4"/>
  </conditionalFormatting>
  <conditionalFormatting sqref="M55 A55">
    <cfRule type="duplicateValues" dxfId="1565" priority="655"/>
  </conditionalFormatting>
  <conditionalFormatting sqref="B56:K56">
    <cfRule type="top10" dxfId="1564" priority="651" bottom="1" rank="1"/>
    <cfRule type="top10" dxfId="1563" priority="652" bottom="1" rank="2"/>
    <cfRule type="top10" dxfId="1562" priority="653" bottom="1" rank="3"/>
    <cfRule type="top10" dxfId="1561" priority="654" bottom="1" rank="4"/>
  </conditionalFormatting>
  <conditionalFormatting sqref="M56 A56">
    <cfRule type="duplicateValues" dxfId="1560" priority="650"/>
  </conditionalFormatting>
  <conditionalFormatting sqref="B57:K57">
    <cfRule type="top10" dxfId="1559" priority="646" bottom="1" rank="1"/>
    <cfRule type="top10" dxfId="1558" priority="647" bottom="1" rank="2"/>
    <cfRule type="top10" dxfId="1557" priority="648" bottom="1" rank="3"/>
    <cfRule type="top10" dxfId="1556" priority="649" bottom="1" rank="4"/>
  </conditionalFormatting>
  <conditionalFormatting sqref="M57 A57">
    <cfRule type="duplicateValues" dxfId="1555" priority="645"/>
  </conditionalFormatting>
  <conditionalFormatting sqref="B58:K58">
    <cfRule type="top10" dxfId="1554" priority="641" bottom="1" rank="1"/>
    <cfRule type="top10" dxfId="1553" priority="642" bottom="1" rank="2"/>
    <cfRule type="top10" dxfId="1552" priority="643" bottom="1" rank="3"/>
    <cfRule type="top10" dxfId="1551" priority="644" bottom="1" rank="4"/>
  </conditionalFormatting>
  <conditionalFormatting sqref="M58 A58">
    <cfRule type="duplicateValues" dxfId="1550" priority="640"/>
  </conditionalFormatting>
  <conditionalFormatting sqref="B59:K59">
    <cfRule type="top10" dxfId="1549" priority="636" bottom="1" rank="1"/>
    <cfRule type="top10" dxfId="1548" priority="637" bottom="1" rank="2"/>
    <cfRule type="top10" dxfId="1547" priority="638" bottom="1" rank="3"/>
    <cfRule type="top10" dxfId="1546" priority="639" bottom="1" rank="4"/>
  </conditionalFormatting>
  <conditionalFormatting sqref="M59 A59">
    <cfRule type="duplicateValues" dxfId="1545" priority="635"/>
  </conditionalFormatting>
  <conditionalFormatting sqref="B60:K60">
    <cfRule type="top10" dxfId="1544" priority="631" bottom="1" rank="1"/>
    <cfRule type="top10" dxfId="1543" priority="632" bottom="1" rank="2"/>
    <cfRule type="top10" dxfId="1542" priority="633" bottom="1" rank="3"/>
    <cfRule type="top10" dxfId="1541" priority="634" bottom="1" rank="4"/>
  </conditionalFormatting>
  <conditionalFormatting sqref="M60 A60">
    <cfRule type="duplicateValues" dxfId="1540" priority="630"/>
  </conditionalFormatting>
  <conditionalFormatting sqref="B61:K61">
    <cfRule type="top10" dxfId="1539" priority="626" bottom="1" rank="1"/>
    <cfRule type="top10" dxfId="1538" priority="627" bottom="1" rank="2"/>
    <cfRule type="top10" dxfId="1537" priority="628" bottom="1" rank="3"/>
    <cfRule type="top10" dxfId="1536" priority="629" bottom="1" rank="4"/>
  </conditionalFormatting>
  <conditionalFormatting sqref="M61 A61">
    <cfRule type="duplicateValues" dxfId="1535" priority="625"/>
  </conditionalFormatting>
  <conditionalFormatting sqref="B62:K62">
    <cfRule type="top10" dxfId="1534" priority="621" bottom="1" rank="1"/>
    <cfRule type="top10" dxfId="1533" priority="622" bottom="1" rank="2"/>
    <cfRule type="top10" dxfId="1532" priority="623" bottom="1" rank="3"/>
    <cfRule type="top10" dxfId="1531" priority="624" bottom="1" rank="4"/>
  </conditionalFormatting>
  <conditionalFormatting sqref="M62 A62">
    <cfRule type="duplicateValues" dxfId="1530" priority="620"/>
  </conditionalFormatting>
  <conditionalFormatting sqref="B63:K63">
    <cfRule type="top10" dxfId="1529" priority="616" bottom="1" rank="1"/>
    <cfRule type="top10" dxfId="1528" priority="617" bottom="1" rank="2"/>
    <cfRule type="top10" dxfId="1527" priority="618" bottom="1" rank="3"/>
    <cfRule type="top10" dxfId="1526" priority="619" bottom="1" rank="4"/>
  </conditionalFormatting>
  <conditionalFormatting sqref="M63 A63">
    <cfRule type="duplicateValues" dxfId="1525" priority="615"/>
  </conditionalFormatting>
  <conditionalFormatting sqref="B64:K64">
    <cfRule type="top10" dxfId="1524" priority="611" bottom="1" rank="1"/>
    <cfRule type="top10" dxfId="1523" priority="612" bottom="1" rank="2"/>
    <cfRule type="top10" dxfId="1522" priority="613" bottom="1" rank="3"/>
    <cfRule type="top10" dxfId="1521" priority="614" bottom="1" rank="4"/>
  </conditionalFormatting>
  <conditionalFormatting sqref="M64 A64">
    <cfRule type="duplicateValues" dxfId="1520" priority="610"/>
  </conditionalFormatting>
  <conditionalFormatting sqref="B65:K65">
    <cfRule type="top10" dxfId="1519" priority="606" bottom="1" rank="1"/>
    <cfRule type="top10" dxfId="1518" priority="607" bottom="1" rank="2"/>
    <cfRule type="top10" dxfId="1517" priority="608" bottom="1" rank="3"/>
    <cfRule type="top10" dxfId="1516" priority="609" bottom="1" rank="4"/>
  </conditionalFormatting>
  <conditionalFormatting sqref="M65 A65">
    <cfRule type="duplicateValues" dxfId="1515" priority="605"/>
  </conditionalFormatting>
  <conditionalFormatting sqref="B66:K66">
    <cfRule type="top10" dxfId="1514" priority="601" bottom="1" rank="1"/>
    <cfRule type="top10" dxfId="1513" priority="602" bottom="1" rank="2"/>
    <cfRule type="top10" dxfId="1512" priority="603" bottom="1" rank="3"/>
    <cfRule type="top10" dxfId="1511" priority="604" bottom="1" rank="4"/>
  </conditionalFormatting>
  <conditionalFormatting sqref="M66 A66">
    <cfRule type="duplicateValues" dxfId="1510" priority="600"/>
  </conditionalFormatting>
  <conditionalFormatting sqref="B67:K67">
    <cfRule type="top10" dxfId="1509" priority="596" bottom="1" rank="1"/>
    <cfRule type="top10" dxfId="1508" priority="597" bottom="1" rank="2"/>
    <cfRule type="top10" dxfId="1507" priority="598" bottom="1" rank="3"/>
    <cfRule type="top10" dxfId="1506" priority="599" bottom="1" rank="4"/>
  </conditionalFormatting>
  <conditionalFormatting sqref="M67 A67">
    <cfRule type="duplicateValues" dxfId="1505" priority="595"/>
  </conditionalFormatting>
  <conditionalFormatting sqref="B68:K68">
    <cfRule type="top10" dxfId="1504" priority="591" bottom="1" rank="1"/>
    <cfRule type="top10" dxfId="1503" priority="592" bottom="1" rank="2"/>
    <cfRule type="top10" dxfId="1502" priority="593" bottom="1" rank="3"/>
    <cfRule type="top10" dxfId="1501" priority="594" bottom="1" rank="4"/>
  </conditionalFormatting>
  <conditionalFormatting sqref="M68 A68">
    <cfRule type="duplicateValues" dxfId="1500" priority="590"/>
  </conditionalFormatting>
  <conditionalFormatting sqref="B69:K69">
    <cfRule type="top10" dxfId="1499" priority="586" bottom="1" rank="1"/>
    <cfRule type="top10" dxfId="1498" priority="587" bottom="1" rank="2"/>
    <cfRule type="top10" dxfId="1497" priority="588" bottom="1" rank="3"/>
    <cfRule type="top10" dxfId="1496" priority="589" bottom="1" rank="4"/>
  </conditionalFormatting>
  <conditionalFormatting sqref="M69 A69">
    <cfRule type="duplicateValues" dxfId="1495" priority="585"/>
  </conditionalFormatting>
  <conditionalFormatting sqref="B70:K70">
    <cfRule type="top10" dxfId="1494" priority="581" bottom="1" rank="1"/>
    <cfRule type="top10" dxfId="1493" priority="582" bottom="1" rank="2"/>
    <cfRule type="top10" dxfId="1492" priority="583" bottom="1" rank="3"/>
    <cfRule type="top10" dxfId="1491" priority="584" bottom="1" rank="4"/>
  </conditionalFormatting>
  <conditionalFormatting sqref="M70 A70">
    <cfRule type="duplicateValues" dxfId="1490" priority="580"/>
  </conditionalFormatting>
  <conditionalFormatting sqref="B71:K71">
    <cfRule type="top10" dxfId="1489" priority="576" bottom="1" rank="1"/>
    <cfRule type="top10" dxfId="1488" priority="577" bottom="1" rank="2"/>
    <cfRule type="top10" dxfId="1487" priority="578" bottom="1" rank="3"/>
    <cfRule type="top10" dxfId="1486" priority="579" bottom="1" rank="4"/>
  </conditionalFormatting>
  <conditionalFormatting sqref="M71 A71">
    <cfRule type="duplicateValues" dxfId="1485" priority="575"/>
  </conditionalFormatting>
  <conditionalFormatting sqref="B72:K72">
    <cfRule type="top10" dxfId="1484" priority="571" bottom="1" rank="1"/>
    <cfRule type="top10" dxfId="1483" priority="572" bottom="1" rank="2"/>
    <cfRule type="top10" dxfId="1482" priority="573" bottom="1" rank="3"/>
    <cfRule type="top10" dxfId="1481" priority="574" bottom="1" rank="4"/>
  </conditionalFormatting>
  <conditionalFormatting sqref="M72 A72">
    <cfRule type="duplicateValues" dxfId="1480" priority="570"/>
  </conditionalFormatting>
  <conditionalFormatting sqref="B73:K73">
    <cfRule type="top10" dxfId="1479" priority="566" bottom="1" rank="1"/>
    <cfRule type="top10" dxfId="1478" priority="567" bottom="1" rank="2"/>
    <cfRule type="top10" dxfId="1477" priority="568" bottom="1" rank="3"/>
    <cfRule type="top10" dxfId="1476" priority="569" bottom="1" rank="4"/>
  </conditionalFormatting>
  <conditionalFormatting sqref="M73 A73">
    <cfRule type="duplicateValues" dxfId="1475" priority="565"/>
  </conditionalFormatting>
  <conditionalFormatting sqref="B74:K74">
    <cfRule type="top10" dxfId="1474" priority="561" bottom="1" rank="1"/>
    <cfRule type="top10" dxfId="1473" priority="562" bottom="1" rank="2"/>
    <cfRule type="top10" dxfId="1472" priority="563" bottom="1" rank="3"/>
    <cfRule type="top10" dxfId="1471" priority="564" bottom="1" rank="4"/>
  </conditionalFormatting>
  <conditionalFormatting sqref="M74 A74">
    <cfRule type="duplicateValues" dxfId="1470" priority="560"/>
  </conditionalFormatting>
  <conditionalFormatting sqref="B75:K75">
    <cfRule type="top10" dxfId="1469" priority="556" bottom="1" rank="1"/>
    <cfRule type="top10" dxfId="1468" priority="557" bottom="1" rank="2"/>
    <cfRule type="top10" dxfId="1467" priority="558" bottom="1" rank="3"/>
    <cfRule type="top10" dxfId="1466" priority="559" bottom="1" rank="4"/>
  </conditionalFormatting>
  <conditionalFormatting sqref="M75 A75">
    <cfRule type="duplicateValues" dxfId="1465" priority="555"/>
  </conditionalFormatting>
  <conditionalFormatting sqref="B76:K76">
    <cfRule type="top10" dxfId="1464" priority="551" bottom="1" rank="1"/>
    <cfRule type="top10" dxfId="1463" priority="552" bottom="1" rank="2"/>
    <cfRule type="top10" dxfId="1462" priority="553" bottom="1" rank="3"/>
    <cfRule type="top10" dxfId="1461" priority="554" bottom="1" rank="4"/>
  </conditionalFormatting>
  <conditionalFormatting sqref="M76 A76">
    <cfRule type="duplicateValues" dxfId="1460" priority="550"/>
  </conditionalFormatting>
  <conditionalFormatting sqref="B77:K77">
    <cfRule type="top10" dxfId="1459" priority="546" bottom="1" rank="1"/>
    <cfRule type="top10" dxfId="1458" priority="547" bottom="1" rank="2"/>
    <cfRule type="top10" dxfId="1457" priority="548" bottom="1" rank="3"/>
    <cfRule type="top10" dxfId="1456" priority="549" bottom="1" rank="4"/>
  </conditionalFormatting>
  <conditionalFormatting sqref="M77 A77">
    <cfRule type="duplicateValues" dxfId="1455" priority="545"/>
  </conditionalFormatting>
  <conditionalFormatting sqref="B78:K78">
    <cfRule type="top10" dxfId="1454" priority="541" bottom="1" rank="1"/>
    <cfRule type="top10" dxfId="1453" priority="542" bottom="1" rank="2"/>
    <cfRule type="top10" dxfId="1452" priority="543" bottom="1" rank="3"/>
    <cfRule type="top10" dxfId="1451" priority="544" bottom="1" rank="4"/>
  </conditionalFormatting>
  <conditionalFormatting sqref="M78 A78">
    <cfRule type="duplicateValues" dxfId="1450" priority="540"/>
  </conditionalFormatting>
  <conditionalFormatting sqref="B79:K79">
    <cfRule type="top10" dxfId="1449" priority="536" bottom="1" rank="1"/>
    <cfRule type="top10" dxfId="1448" priority="537" bottom="1" rank="2"/>
    <cfRule type="top10" dxfId="1447" priority="538" bottom="1" rank="3"/>
    <cfRule type="top10" dxfId="1446" priority="539" bottom="1" rank="4"/>
  </conditionalFormatting>
  <conditionalFormatting sqref="M79 A79">
    <cfRule type="duplicateValues" dxfId="1445" priority="535"/>
  </conditionalFormatting>
  <conditionalFormatting sqref="B80:K80">
    <cfRule type="top10" dxfId="1444" priority="531" bottom="1" rank="1"/>
    <cfRule type="top10" dxfId="1443" priority="532" bottom="1" rank="2"/>
    <cfRule type="top10" dxfId="1442" priority="533" bottom="1" rank="3"/>
    <cfRule type="top10" dxfId="1441" priority="534" bottom="1" rank="4"/>
  </conditionalFormatting>
  <conditionalFormatting sqref="M80 A80">
    <cfRule type="duplicateValues" dxfId="1440" priority="530"/>
  </conditionalFormatting>
  <conditionalFormatting sqref="B81:K81">
    <cfRule type="top10" dxfId="1439" priority="526" bottom="1" rank="1"/>
    <cfRule type="top10" dxfId="1438" priority="527" bottom="1" rank="2"/>
    <cfRule type="top10" dxfId="1437" priority="528" bottom="1" rank="3"/>
    <cfRule type="top10" dxfId="1436" priority="529" bottom="1" rank="4"/>
  </conditionalFormatting>
  <conditionalFormatting sqref="M81 A81">
    <cfRule type="duplicateValues" dxfId="1435" priority="525"/>
  </conditionalFormatting>
  <conditionalFormatting sqref="B82:K82">
    <cfRule type="top10" dxfId="1434" priority="521" bottom="1" rank="1"/>
    <cfRule type="top10" dxfId="1433" priority="522" bottom="1" rank="2"/>
    <cfRule type="top10" dxfId="1432" priority="523" bottom="1" rank="3"/>
    <cfRule type="top10" dxfId="1431" priority="524" bottom="1" rank="4"/>
  </conditionalFormatting>
  <conditionalFormatting sqref="M82 A82">
    <cfRule type="duplicateValues" dxfId="1430" priority="520"/>
  </conditionalFormatting>
  <conditionalFormatting sqref="B83:K83">
    <cfRule type="top10" dxfId="1429" priority="516" bottom="1" rank="1"/>
    <cfRule type="top10" dxfId="1428" priority="517" bottom="1" rank="2"/>
    <cfRule type="top10" dxfId="1427" priority="518" bottom="1" rank="3"/>
    <cfRule type="top10" dxfId="1426" priority="519" bottom="1" rank="4"/>
  </conditionalFormatting>
  <conditionalFormatting sqref="M83 A83">
    <cfRule type="duplicateValues" dxfId="1425" priority="515"/>
  </conditionalFormatting>
  <conditionalFormatting sqref="B84:K84">
    <cfRule type="top10" dxfId="1424" priority="511" bottom="1" rank="1"/>
    <cfRule type="top10" dxfId="1423" priority="512" bottom="1" rank="2"/>
    <cfRule type="top10" dxfId="1422" priority="513" bottom="1" rank="3"/>
    <cfRule type="top10" dxfId="1421" priority="514" bottom="1" rank="4"/>
  </conditionalFormatting>
  <conditionalFormatting sqref="M84 A84">
    <cfRule type="duplicateValues" dxfId="1420" priority="510"/>
  </conditionalFormatting>
  <conditionalFormatting sqref="B85:K85">
    <cfRule type="top10" dxfId="1419" priority="506" bottom="1" rank="1"/>
    <cfRule type="top10" dxfId="1418" priority="507" bottom="1" rank="2"/>
    <cfRule type="top10" dxfId="1417" priority="508" bottom="1" rank="3"/>
    <cfRule type="top10" dxfId="1416" priority="509" bottom="1" rank="4"/>
  </conditionalFormatting>
  <conditionalFormatting sqref="M85 A85">
    <cfRule type="duplicateValues" dxfId="1415" priority="505"/>
  </conditionalFormatting>
  <conditionalFormatting sqref="B86:K86">
    <cfRule type="top10" dxfId="1414" priority="501" bottom="1" rank="1"/>
    <cfRule type="top10" dxfId="1413" priority="502" bottom="1" rank="2"/>
    <cfRule type="top10" dxfId="1412" priority="503" bottom="1" rank="3"/>
    <cfRule type="top10" dxfId="1411" priority="504" bottom="1" rank="4"/>
  </conditionalFormatting>
  <conditionalFormatting sqref="M86 A86">
    <cfRule type="duplicateValues" dxfId="1410" priority="500"/>
  </conditionalFormatting>
  <conditionalFormatting sqref="B87:K87">
    <cfRule type="top10" dxfId="1409" priority="496" bottom="1" rank="1"/>
    <cfRule type="top10" dxfId="1408" priority="497" bottom="1" rank="2"/>
    <cfRule type="top10" dxfId="1407" priority="498" bottom="1" rank="3"/>
    <cfRule type="top10" dxfId="1406" priority="499" bottom="1" rank="4"/>
  </conditionalFormatting>
  <conditionalFormatting sqref="M87 A87">
    <cfRule type="duplicateValues" dxfId="1405" priority="495"/>
  </conditionalFormatting>
  <conditionalFormatting sqref="B88:K88">
    <cfRule type="top10" dxfId="1404" priority="491" bottom="1" rank="1"/>
    <cfRule type="top10" dxfId="1403" priority="492" bottom="1" rank="2"/>
    <cfRule type="top10" dxfId="1402" priority="493" bottom="1" rank="3"/>
    <cfRule type="top10" dxfId="1401" priority="494" bottom="1" rank="4"/>
  </conditionalFormatting>
  <conditionalFormatting sqref="M88 A88">
    <cfRule type="duplicateValues" dxfId="1400" priority="490"/>
  </conditionalFormatting>
  <conditionalFormatting sqref="B89:K89">
    <cfRule type="top10" dxfId="1399" priority="486" bottom="1" rank="1"/>
    <cfRule type="top10" dxfId="1398" priority="487" bottom="1" rank="2"/>
    <cfRule type="top10" dxfId="1397" priority="488" bottom="1" rank="3"/>
    <cfRule type="top10" dxfId="1396" priority="489" bottom="1" rank="4"/>
  </conditionalFormatting>
  <conditionalFormatting sqref="M89 A89">
    <cfRule type="duplicateValues" dxfId="1395" priority="485"/>
  </conditionalFormatting>
  <conditionalFormatting sqref="B90:K90">
    <cfRule type="top10" dxfId="1394" priority="481" bottom="1" rank="1"/>
    <cfRule type="top10" dxfId="1393" priority="482" bottom="1" rank="2"/>
    <cfRule type="top10" dxfId="1392" priority="483" bottom="1" rank="3"/>
    <cfRule type="top10" dxfId="1391" priority="484" bottom="1" rank="4"/>
  </conditionalFormatting>
  <conditionalFormatting sqref="M90 A90">
    <cfRule type="duplicateValues" dxfId="1390" priority="480"/>
  </conditionalFormatting>
  <conditionalFormatting sqref="B91:K91">
    <cfRule type="top10" dxfId="1389" priority="476" bottom="1" rank="1"/>
    <cfRule type="top10" dxfId="1388" priority="477" bottom="1" rank="2"/>
    <cfRule type="top10" dxfId="1387" priority="478" bottom="1" rank="3"/>
    <cfRule type="top10" dxfId="1386" priority="479" bottom="1" rank="4"/>
  </conditionalFormatting>
  <conditionalFormatting sqref="M91 A91">
    <cfRule type="duplicateValues" dxfId="1385" priority="475"/>
  </conditionalFormatting>
  <conditionalFormatting sqref="B92:K92">
    <cfRule type="top10" dxfId="1384" priority="471" bottom="1" rank="1"/>
    <cfRule type="top10" dxfId="1383" priority="472" bottom="1" rank="2"/>
    <cfRule type="top10" dxfId="1382" priority="473" bottom="1" rank="3"/>
    <cfRule type="top10" dxfId="1381" priority="474" bottom="1" rank="4"/>
  </conditionalFormatting>
  <conditionalFormatting sqref="M92 A92">
    <cfRule type="duplicateValues" dxfId="1380" priority="470"/>
  </conditionalFormatting>
  <conditionalFormatting sqref="B93:K93">
    <cfRule type="top10" dxfId="1379" priority="466" bottom="1" rank="1"/>
    <cfRule type="top10" dxfId="1378" priority="467" bottom="1" rank="2"/>
    <cfRule type="top10" dxfId="1377" priority="468" bottom="1" rank="3"/>
    <cfRule type="top10" dxfId="1376" priority="469" bottom="1" rank="4"/>
  </conditionalFormatting>
  <conditionalFormatting sqref="M93 A93">
    <cfRule type="duplicateValues" dxfId="1375" priority="465"/>
  </conditionalFormatting>
  <conditionalFormatting sqref="B94:K94">
    <cfRule type="top10" dxfId="1374" priority="461" bottom="1" rank="1"/>
    <cfRule type="top10" dxfId="1373" priority="462" bottom="1" rank="2"/>
    <cfRule type="top10" dxfId="1372" priority="463" bottom="1" rank="3"/>
    <cfRule type="top10" dxfId="1371" priority="464" bottom="1" rank="4"/>
  </conditionalFormatting>
  <conditionalFormatting sqref="M94 A94">
    <cfRule type="duplicateValues" dxfId="1370" priority="460"/>
  </conditionalFormatting>
  <conditionalFormatting sqref="B95:K95">
    <cfRule type="top10" dxfId="1369" priority="456" bottom="1" rank="1"/>
    <cfRule type="top10" dxfId="1368" priority="457" bottom="1" rank="2"/>
    <cfRule type="top10" dxfId="1367" priority="458" bottom="1" rank="3"/>
    <cfRule type="top10" dxfId="1366" priority="459" bottom="1" rank="4"/>
  </conditionalFormatting>
  <conditionalFormatting sqref="M95 A95">
    <cfRule type="duplicateValues" dxfId="1365" priority="455"/>
  </conditionalFormatting>
  <conditionalFormatting sqref="B96:K96">
    <cfRule type="top10" dxfId="1364" priority="451" bottom="1" rank="1"/>
    <cfRule type="top10" dxfId="1363" priority="452" bottom="1" rank="2"/>
    <cfRule type="top10" dxfId="1362" priority="453" bottom="1" rank="3"/>
    <cfRule type="top10" dxfId="1361" priority="454" bottom="1" rank="4"/>
  </conditionalFormatting>
  <conditionalFormatting sqref="M96 A96">
    <cfRule type="duplicateValues" dxfId="1360" priority="450"/>
  </conditionalFormatting>
  <conditionalFormatting sqref="B97:K97">
    <cfRule type="top10" dxfId="1359" priority="446" bottom="1" rank="1"/>
    <cfRule type="top10" dxfId="1358" priority="447" bottom="1" rank="2"/>
    <cfRule type="top10" dxfId="1357" priority="448" bottom="1" rank="3"/>
    <cfRule type="top10" dxfId="1356" priority="449" bottom="1" rank="4"/>
  </conditionalFormatting>
  <conditionalFormatting sqref="M97 A97">
    <cfRule type="duplicateValues" dxfId="1355" priority="445"/>
  </conditionalFormatting>
  <conditionalFormatting sqref="B98:K98">
    <cfRule type="top10" dxfId="1354" priority="441" bottom="1" rank="1"/>
    <cfRule type="top10" dxfId="1353" priority="442" bottom="1" rank="2"/>
    <cfRule type="top10" dxfId="1352" priority="443" bottom="1" rank="3"/>
    <cfRule type="top10" dxfId="1351" priority="444" bottom="1" rank="4"/>
  </conditionalFormatting>
  <conditionalFormatting sqref="M98 A98">
    <cfRule type="duplicateValues" dxfId="1350" priority="440"/>
  </conditionalFormatting>
  <conditionalFormatting sqref="B99:K99">
    <cfRule type="top10" dxfId="1349" priority="436" bottom="1" rank="1"/>
    <cfRule type="top10" dxfId="1348" priority="437" bottom="1" rank="2"/>
    <cfRule type="top10" dxfId="1347" priority="438" bottom="1" rank="3"/>
    <cfRule type="top10" dxfId="1346" priority="439" bottom="1" rank="4"/>
  </conditionalFormatting>
  <conditionalFormatting sqref="M99 A99">
    <cfRule type="duplicateValues" dxfId="1345" priority="435"/>
  </conditionalFormatting>
  <conditionalFormatting sqref="B100:K100">
    <cfRule type="top10" dxfId="1344" priority="431" bottom="1" rank="1"/>
    <cfRule type="top10" dxfId="1343" priority="432" bottom="1" rank="2"/>
    <cfRule type="top10" dxfId="1342" priority="433" bottom="1" rank="3"/>
    <cfRule type="top10" dxfId="1341" priority="434" bottom="1" rank="4"/>
  </conditionalFormatting>
  <conditionalFormatting sqref="M100 A100">
    <cfRule type="duplicateValues" dxfId="1340" priority="430"/>
  </conditionalFormatting>
  <conditionalFormatting sqref="B101:K101">
    <cfRule type="top10" dxfId="1339" priority="426" bottom="1" rank="1"/>
    <cfRule type="top10" dxfId="1338" priority="427" bottom="1" rank="2"/>
    <cfRule type="top10" dxfId="1337" priority="428" bottom="1" rank="3"/>
    <cfRule type="top10" dxfId="1336" priority="429" bottom="1" rank="4"/>
  </conditionalFormatting>
  <conditionalFormatting sqref="M101 A101">
    <cfRule type="duplicateValues" dxfId="1335" priority="425"/>
  </conditionalFormatting>
  <conditionalFormatting sqref="B102:K102">
    <cfRule type="top10" dxfId="1334" priority="421" bottom="1" rank="1"/>
    <cfRule type="top10" dxfId="1333" priority="422" bottom="1" rank="2"/>
    <cfRule type="top10" dxfId="1332" priority="423" bottom="1" rank="3"/>
    <cfRule type="top10" dxfId="1331" priority="424" bottom="1" rank="4"/>
  </conditionalFormatting>
  <conditionalFormatting sqref="M102 A102">
    <cfRule type="duplicateValues" dxfId="1330" priority="420"/>
  </conditionalFormatting>
  <conditionalFormatting sqref="B103:K103">
    <cfRule type="top10" dxfId="1329" priority="416" bottom="1" rank="1"/>
    <cfRule type="top10" dxfId="1328" priority="417" bottom="1" rank="2"/>
    <cfRule type="top10" dxfId="1327" priority="418" bottom="1" rank="3"/>
    <cfRule type="top10" dxfId="1326" priority="419" bottom="1" rank="4"/>
  </conditionalFormatting>
  <conditionalFormatting sqref="M103 A103">
    <cfRule type="duplicateValues" dxfId="1325" priority="415"/>
  </conditionalFormatting>
  <conditionalFormatting sqref="B104:K104">
    <cfRule type="top10" dxfId="1324" priority="411" bottom="1" rank="1"/>
    <cfRule type="top10" dxfId="1323" priority="412" bottom="1" rank="2"/>
    <cfRule type="top10" dxfId="1322" priority="413" bottom="1" rank="3"/>
    <cfRule type="top10" dxfId="1321" priority="414" bottom="1" rank="4"/>
  </conditionalFormatting>
  <conditionalFormatting sqref="M104 A104">
    <cfRule type="duplicateValues" dxfId="1320" priority="410"/>
  </conditionalFormatting>
  <conditionalFormatting sqref="B105:K105">
    <cfRule type="top10" dxfId="1319" priority="406" bottom="1" rank="1"/>
    <cfRule type="top10" dxfId="1318" priority="407" bottom="1" rank="2"/>
    <cfRule type="top10" dxfId="1317" priority="408" bottom="1" rank="3"/>
    <cfRule type="top10" dxfId="1316" priority="409" bottom="1" rank="4"/>
  </conditionalFormatting>
  <conditionalFormatting sqref="M105 A105">
    <cfRule type="duplicateValues" dxfId="1315" priority="405"/>
  </conditionalFormatting>
  <conditionalFormatting sqref="N7">
    <cfRule type="duplicateValues" dxfId="1314" priority="404"/>
  </conditionalFormatting>
  <conditionalFormatting sqref="N8">
    <cfRule type="duplicateValues" dxfId="1313" priority="403"/>
  </conditionalFormatting>
  <conditionalFormatting sqref="N9">
    <cfRule type="duplicateValues" dxfId="1312" priority="402"/>
  </conditionalFormatting>
  <conditionalFormatting sqref="N10">
    <cfRule type="duplicateValues" dxfId="1311" priority="401"/>
  </conditionalFormatting>
  <conditionalFormatting sqref="N11">
    <cfRule type="duplicateValues" dxfId="1310" priority="400"/>
  </conditionalFormatting>
  <conditionalFormatting sqref="N12">
    <cfRule type="duplicateValues" dxfId="1309" priority="399"/>
  </conditionalFormatting>
  <conditionalFormatting sqref="N13">
    <cfRule type="duplicateValues" dxfId="1308" priority="398"/>
  </conditionalFormatting>
  <conditionalFormatting sqref="N14">
    <cfRule type="duplicateValues" dxfId="1307" priority="397"/>
  </conditionalFormatting>
  <conditionalFormatting sqref="N15">
    <cfRule type="duplicateValues" dxfId="1306" priority="396"/>
  </conditionalFormatting>
  <conditionalFormatting sqref="N16">
    <cfRule type="duplicateValues" dxfId="1305" priority="395"/>
  </conditionalFormatting>
  <conditionalFormatting sqref="N17">
    <cfRule type="duplicateValues" dxfId="1304" priority="394"/>
  </conditionalFormatting>
  <conditionalFormatting sqref="N18">
    <cfRule type="duplicateValues" dxfId="1303" priority="393"/>
  </conditionalFormatting>
  <conditionalFormatting sqref="N19">
    <cfRule type="duplicateValues" dxfId="1302" priority="392"/>
  </conditionalFormatting>
  <conditionalFormatting sqref="N20">
    <cfRule type="duplicateValues" dxfId="1301" priority="391"/>
  </conditionalFormatting>
  <conditionalFormatting sqref="N21">
    <cfRule type="duplicateValues" dxfId="1300" priority="390"/>
  </conditionalFormatting>
  <conditionalFormatting sqref="N22">
    <cfRule type="duplicateValues" dxfId="1299" priority="389"/>
  </conditionalFormatting>
  <conditionalFormatting sqref="N23">
    <cfRule type="duplicateValues" dxfId="1298" priority="388"/>
  </conditionalFormatting>
  <conditionalFormatting sqref="N24">
    <cfRule type="duplicateValues" dxfId="1297" priority="387"/>
  </conditionalFormatting>
  <conditionalFormatting sqref="N25">
    <cfRule type="duplicateValues" dxfId="1296" priority="386"/>
  </conditionalFormatting>
  <conditionalFormatting sqref="N26">
    <cfRule type="duplicateValues" dxfId="1295" priority="385"/>
  </conditionalFormatting>
  <conditionalFormatting sqref="N27">
    <cfRule type="duplicateValues" dxfId="1294" priority="384"/>
  </conditionalFormatting>
  <conditionalFormatting sqref="N28">
    <cfRule type="duplicateValues" dxfId="1293" priority="383"/>
  </conditionalFormatting>
  <conditionalFormatting sqref="N29">
    <cfRule type="duplicateValues" dxfId="1292" priority="382"/>
  </conditionalFormatting>
  <conditionalFormatting sqref="N30">
    <cfRule type="duplicateValues" dxfId="1291" priority="381"/>
  </conditionalFormatting>
  <conditionalFormatting sqref="N31">
    <cfRule type="duplicateValues" dxfId="1290" priority="380"/>
  </conditionalFormatting>
  <conditionalFormatting sqref="N32">
    <cfRule type="duplicateValues" dxfId="1289" priority="379"/>
  </conditionalFormatting>
  <conditionalFormatting sqref="N33">
    <cfRule type="duplicateValues" dxfId="1288" priority="378"/>
  </conditionalFormatting>
  <conditionalFormatting sqref="N34">
    <cfRule type="duplicateValues" dxfId="1287" priority="377"/>
  </conditionalFormatting>
  <conditionalFormatting sqref="N35">
    <cfRule type="duplicateValues" dxfId="1286" priority="376"/>
  </conditionalFormatting>
  <conditionalFormatting sqref="N36">
    <cfRule type="duplicateValues" dxfId="1285" priority="375"/>
  </conditionalFormatting>
  <conditionalFormatting sqref="N37">
    <cfRule type="duplicateValues" dxfId="1284" priority="374"/>
  </conditionalFormatting>
  <conditionalFormatting sqref="N38">
    <cfRule type="duplicateValues" dxfId="1283" priority="373"/>
  </conditionalFormatting>
  <conditionalFormatting sqref="N39">
    <cfRule type="duplicateValues" dxfId="1282" priority="372"/>
  </conditionalFormatting>
  <conditionalFormatting sqref="N40">
    <cfRule type="duplicateValues" dxfId="1281" priority="371"/>
  </conditionalFormatting>
  <conditionalFormatting sqref="N41">
    <cfRule type="duplicateValues" dxfId="1280" priority="370"/>
  </conditionalFormatting>
  <conditionalFormatting sqref="N42">
    <cfRule type="duplicateValues" dxfId="1279" priority="369"/>
  </conditionalFormatting>
  <conditionalFormatting sqref="N43">
    <cfRule type="duplicateValues" dxfId="1278" priority="368"/>
  </conditionalFormatting>
  <conditionalFormatting sqref="N44">
    <cfRule type="duplicateValues" dxfId="1277" priority="367"/>
  </conditionalFormatting>
  <conditionalFormatting sqref="N45">
    <cfRule type="duplicateValues" dxfId="1276" priority="366"/>
  </conditionalFormatting>
  <conditionalFormatting sqref="N46">
    <cfRule type="duplicateValues" dxfId="1275" priority="365"/>
  </conditionalFormatting>
  <conditionalFormatting sqref="N47">
    <cfRule type="duplicateValues" dxfId="1274" priority="364"/>
  </conditionalFormatting>
  <conditionalFormatting sqref="N48">
    <cfRule type="duplicateValues" dxfId="1273" priority="363"/>
  </conditionalFormatting>
  <conditionalFormatting sqref="N49">
    <cfRule type="duplicateValues" dxfId="1272" priority="362"/>
  </conditionalFormatting>
  <conditionalFormatting sqref="N50">
    <cfRule type="duplicateValues" dxfId="1271" priority="361"/>
  </conditionalFormatting>
  <conditionalFormatting sqref="N51">
    <cfRule type="duplicateValues" dxfId="1270" priority="360"/>
  </conditionalFormatting>
  <conditionalFormatting sqref="N52">
    <cfRule type="duplicateValues" dxfId="1269" priority="359"/>
  </conditionalFormatting>
  <conditionalFormatting sqref="N53">
    <cfRule type="duplicateValues" dxfId="1268" priority="358"/>
  </conditionalFormatting>
  <conditionalFormatting sqref="N54">
    <cfRule type="duplicateValues" dxfId="1267" priority="357"/>
  </conditionalFormatting>
  <conditionalFormatting sqref="N55">
    <cfRule type="duplicateValues" dxfId="1266" priority="356"/>
  </conditionalFormatting>
  <conditionalFormatting sqref="N56">
    <cfRule type="duplicateValues" dxfId="1265" priority="355"/>
  </conditionalFormatting>
  <conditionalFormatting sqref="N57">
    <cfRule type="duplicateValues" dxfId="1264" priority="354"/>
  </conditionalFormatting>
  <conditionalFormatting sqref="N58">
    <cfRule type="duplicateValues" dxfId="1263" priority="353"/>
  </conditionalFormatting>
  <conditionalFormatting sqref="N59">
    <cfRule type="duplicateValues" dxfId="1262" priority="352"/>
  </conditionalFormatting>
  <conditionalFormatting sqref="N60">
    <cfRule type="duplicateValues" dxfId="1261" priority="351"/>
  </conditionalFormatting>
  <conditionalFormatting sqref="N61">
    <cfRule type="duplicateValues" dxfId="1260" priority="350"/>
  </conditionalFormatting>
  <conditionalFormatting sqref="N62">
    <cfRule type="duplicateValues" dxfId="1259" priority="349"/>
  </conditionalFormatting>
  <conditionalFormatting sqref="N63">
    <cfRule type="duplicateValues" dxfId="1258" priority="348"/>
  </conditionalFormatting>
  <conditionalFormatting sqref="N64">
    <cfRule type="duplicateValues" dxfId="1257" priority="347"/>
  </conditionalFormatting>
  <conditionalFormatting sqref="N65">
    <cfRule type="duplicateValues" dxfId="1256" priority="346"/>
  </conditionalFormatting>
  <conditionalFormatting sqref="N66">
    <cfRule type="duplicateValues" dxfId="1255" priority="345"/>
  </conditionalFormatting>
  <conditionalFormatting sqref="N67">
    <cfRule type="duplicateValues" dxfId="1254" priority="344"/>
  </conditionalFormatting>
  <conditionalFormatting sqref="N68">
    <cfRule type="duplicateValues" dxfId="1253" priority="343"/>
  </conditionalFormatting>
  <conditionalFormatting sqref="N69">
    <cfRule type="duplicateValues" dxfId="1252" priority="342"/>
  </conditionalFormatting>
  <conditionalFormatting sqref="N70">
    <cfRule type="duplicateValues" dxfId="1251" priority="341"/>
  </conditionalFormatting>
  <conditionalFormatting sqref="N71">
    <cfRule type="duplicateValues" dxfId="1250" priority="340"/>
  </conditionalFormatting>
  <conditionalFormatting sqref="N72">
    <cfRule type="duplicateValues" dxfId="1249" priority="339"/>
  </conditionalFormatting>
  <conditionalFormatting sqref="N73">
    <cfRule type="duplicateValues" dxfId="1248" priority="338"/>
  </conditionalFormatting>
  <conditionalFormatting sqref="N74">
    <cfRule type="duplicateValues" dxfId="1247" priority="337"/>
  </conditionalFormatting>
  <conditionalFormatting sqref="N75">
    <cfRule type="duplicateValues" dxfId="1246" priority="336"/>
  </conditionalFormatting>
  <conditionalFormatting sqref="N76">
    <cfRule type="duplicateValues" dxfId="1245" priority="335"/>
  </conditionalFormatting>
  <conditionalFormatting sqref="N77">
    <cfRule type="duplicateValues" dxfId="1244" priority="334"/>
  </conditionalFormatting>
  <conditionalFormatting sqref="N78">
    <cfRule type="duplicateValues" dxfId="1243" priority="333"/>
  </conditionalFormatting>
  <conditionalFormatting sqref="N79">
    <cfRule type="duplicateValues" dxfId="1242" priority="332"/>
  </conditionalFormatting>
  <conditionalFormatting sqref="N80">
    <cfRule type="duplicateValues" dxfId="1241" priority="331"/>
  </conditionalFormatting>
  <conditionalFormatting sqref="N81">
    <cfRule type="duplicateValues" dxfId="1240" priority="330"/>
  </conditionalFormatting>
  <conditionalFormatting sqref="N82">
    <cfRule type="duplicateValues" dxfId="1239" priority="329"/>
  </conditionalFormatting>
  <conditionalFormatting sqref="N83">
    <cfRule type="duplicateValues" dxfId="1238" priority="328"/>
  </conditionalFormatting>
  <conditionalFormatting sqref="N84">
    <cfRule type="duplicateValues" dxfId="1237" priority="327"/>
  </conditionalFormatting>
  <conditionalFormatting sqref="N85">
    <cfRule type="duplicateValues" dxfId="1236" priority="326"/>
  </conditionalFormatting>
  <conditionalFormatting sqref="N86">
    <cfRule type="duplicateValues" dxfId="1235" priority="325"/>
  </conditionalFormatting>
  <conditionalFormatting sqref="N87">
    <cfRule type="duplicateValues" dxfId="1234" priority="324"/>
  </conditionalFormatting>
  <conditionalFormatting sqref="N88">
    <cfRule type="duplicateValues" dxfId="1233" priority="323"/>
  </conditionalFormatting>
  <conditionalFormatting sqref="N89">
    <cfRule type="duplicateValues" dxfId="1232" priority="322"/>
  </conditionalFormatting>
  <conditionalFormatting sqref="N90">
    <cfRule type="duplicateValues" dxfId="1231" priority="321"/>
  </conditionalFormatting>
  <conditionalFormatting sqref="N91">
    <cfRule type="duplicateValues" dxfId="1230" priority="320"/>
  </conditionalFormatting>
  <conditionalFormatting sqref="N92">
    <cfRule type="duplicateValues" dxfId="1229" priority="319"/>
  </conditionalFormatting>
  <conditionalFormatting sqref="N93">
    <cfRule type="duplicateValues" dxfId="1228" priority="318"/>
  </conditionalFormatting>
  <conditionalFormatting sqref="N94">
    <cfRule type="duplicateValues" dxfId="1227" priority="317"/>
  </conditionalFormatting>
  <conditionalFormatting sqref="N95">
    <cfRule type="duplicateValues" dxfId="1226" priority="316"/>
  </conditionalFormatting>
  <conditionalFormatting sqref="N96">
    <cfRule type="duplicateValues" dxfId="1225" priority="315"/>
  </conditionalFormatting>
  <conditionalFormatting sqref="N97">
    <cfRule type="duplicateValues" dxfId="1224" priority="314"/>
  </conditionalFormatting>
  <conditionalFormatting sqref="N98">
    <cfRule type="duplicateValues" dxfId="1223" priority="313"/>
  </conditionalFormatting>
  <conditionalFormatting sqref="N99">
    <cfRule type="duplicateValues" dxfId="1222" priority="312"/>
  </conditionalFormatting>
  <conditionalFormatting sqref="N100">
    <cfRule type="duplicateValues" dxfId="1221" priority="311"/>
  </conditionalFormatting>
  <conditionalFormatting sqref="N101">
    <cfRule type="duplicateValues" dxfId="1220" priority="310"/>
  </conditionalFormatting>
  <conditionalFormatting sqref="N102">
    <cfRule type="duplicateValues" dxfId="1219" priority="309"/>
  </conditionalFormatting>
  <conditionalFormatting sqref="N103">
    <cfRule type="duplicateValues" dxfId="1218" priority="308"/>
  </conditionalFormatting>
  <conditionalFormatting sqref="N104">
    <cfRule type="duplicateValues" dxfId="1217" priority="307"/>
  </conditionalFormatting>
  <conditionalFormatting sqref="N105">
    <cfRule type="duplicateValues" dxfId="1216" priority="306"/>
  </conditionalFormatting>
  <conditionalFormatting sqref="M6:N105">
    <cfRule type="expression" dxfId="1215" priority="305">
      <formula>ISNA($N6)</formula>
    </cfRule>
  </conditionalFormatting>
  <conditionalFormatting sqref="R6:R17">
    <cfRule type="colorScale" priority="304">
      <colorScale>
        <cfvo type="num" val="0.2"/>
        <cfvo type="num" val="0.5"/>
        <cfvo type="num" val="0.9"/>
        <color rgb="FFF8696B"/>
        <color rgb="FFFFEB84"/>
        <color rgb="FF63BE7B"/>
      </colorScale>
    </cfRule>
  </conditionalFormatting>
  <conditionalFormatting sqref="U6">
    <cfRule type="duplicateValues" dxfId="1214" priority="303"/>
  </conditionalFormatting>
  <conditionalFormatting sqref="U7">
    <cfRule type="duplicateValues" dxfId="1213" priority="302"/>
  </conditionalFormatting>
  <conditionalFormatting sqref="U8">
    <cfRule type="duplicateValues" dxfId="1212" priority="301"/>
  </conditionalFormatting>
  <conditionalFormatting sqref="U9">
    <cfRule type="duplicateValues" dxfId="1211" priority="300"/>
  </conditionalFormatting>
  <conditionalFormatting sqref="U10">
    <cfRule type="duplicateValues" dxfId="1210" priority="299"/>
  </conditionalFormatting>
  <conditionalFormatting sqref="U11">
    <cfRule type="duplicateValues" dxfId="1209" priority="298"/>
  </conditionalFormatting>
  <conditionalFormatting sqref="U12">
    <cfRule type="duplicateValues" dxfId="1208" priority="297"/>
  </conditionalFormatting>
  <conditionalFormatting sqref="U13">
    <cfRule type="duplicateValues" dxfId="1207" priority="296"/>
  </conditionalFormatting>
  <conditionalFormatting sqref="U14">
    <cfRule type="duplicateValues" dxfId="1206" priority="295"/>
  </conditionalFormatting>
  <conditionalFormatting sqref="U15">
    <cfRule type="duplicateValues" dxfId="1205" priority="294"/>
  </conditionalFormatting>
  <conditionalFormatting sqref="U16">
    <cfRule type="duplicateValues" dxfId="1204" priority="293"/>
  </conditionalFormatting>
  <conditionalFormatting sqref="U17">
    <cfRule type="duplicateValues" dxfId="1203" priority="292"/>
  </conditionalFormatting>
  <conditionalFormatting sqref="U18">
    <cfRule type="duplicateValues" dxfId="1202" priority="291"/>
  </conditionalFormatting>
  <conditionalFormatting sqref="U19">
    <cfRule type="duplicateValues" dxfId="1201" priority="290"/>
  </conditionalFormatting>
  <conditionalFormatting sqref="U20">
    <cfRule type="duplicateValues" dxfId="1200" priority="289"/>
  </conditionalFormatting>
  <conditionalFormatting sqref="U21">
    <cfRule type="duplicateValues" dxfId="1199" priority="288"/>
  </conditionalFormatting>
  <conditionalFormatting sqref="U22">
    <cfRule type="duplicateValues" dxfId="1198" priority="287"/>
  </conditionalFormatting>
  <conditionalFormatting sqref="U23">
    <cfRule type="duplicateValues" dxfId="1197" priority="286"/>
  </conditionalFormatting>
  <conditionalFormatting sqref="U24">
    <cfRule type="duplicateValues" dxfId="1196" priority="285"/>
  </conditionalFormatting>
  <conditionalFormatting sqref="U25">
    <cfRule type="duplicateValues" dxfId="1195" priority="284"/>
  </conditionalFormatting>
  <conditionalFormatting sqref="U26">
    <cfRule type="duplicateValues" dxfId="1194" priority="283"/>
  </conditionalFormatting>
  <conditionalFormatting sqref="U27">
    <cfRule type="duplicateValues" dxfId="1193" priority="282"/>
  </conditionalFormatting>
  <conditionalFormatting sqref="U28">
    <cfRule type="duplicateValues" dxfId="1192" priority="281"/>
  </conditionalFormatting>
  <conditionalFormatting sqref="U29">
    <cfRule type="duplicateValues" dxfId="1191" priority="280"/>
  </conditionalFormatting>
  <conditionalFormatting sqref="U30">
    <cfRule type="duplicateValues" dxfId="1190" priority="279"/>
  </conditionalFormatting>
  <conditionalFormatting sqref="U31">
    <cfRule type="duplicateValues" dxfId="1189" priority="278"/>
  </conditionalFormatting>
  <conditionalFormatting sqref="U32">
    <cfRule type="duplicateValues" dxfId="1188" priority="277"/>
  </conditionalFormatting>
  <conditionalFormatting sqref="U33">
    <cfRule type="duplicateValues" dxfId="1187" priority="276"/>
  </conditionalFormatting>
  <conditionalFormatting sqref="U34">
    <cfRule type="duplicateValues" dxfId="1186" priority="275"/>
  </conditionalFormatting>
  <conditionalFormatting sqref="U35">
    <cfRule type="duplicateValues" dxfId="1185" priority="274"/>
  </conditionalFormatting>
  <conditionalFormatting sqref="U36">
    <cfRule type="duplicateValues" dxfId="1184" priority="273"/>
  </conditionalFormatting>
  <conditionalFormatting sqref="U37">
    <cfRule type="duplicateValues" dxfId="1183" priority="272"/>
  </conditionalFormatting>
  <conditionalFormatting sqref="U38">
    <cfRule type="duplicateValues" dxfId="1182" priority="271"/>
  </conditionalFormatting>
  <conditionalFormatting sqref="U39">
    <cfRule type="duplicateValues" dxfId="1181" priority="270"/>
  </conditionalFormatting>
  <conditionalFormatting sqref="U40">
    <cfRule type="duplicateValues" dxfId="1180" priority="269"/>
  </conditionalFormatting>
  <conditionalFormatting sqref="U41">
    <cfRule type="duplicateValues" dxfId="1179" priority="268"/>
  </conditionalFormatting>
  <conditionalFormatting sqref="U42">
    <cfRule type="duplicateValues" dxfId="1178" priority="267"/>
  </conditionalFormatting>
  <conditionalFormatting sqref="U43">
    <cfRule type="duplicateValues" dxfId="1177" priority="266"/>
  </conditionalFormatting>
  <conditionalFormatting sqref="U44">
    <cfRule type="duplicateValues" dxfId="1176" priority="265"/>
  </conditionalFormatting>
  <conditionalFormatting sqref="U45">
    <cfRule type="duplicateValues" dxfId="1175" priority="264"/>
  </conditionalFormatting>
  <conditionalFormatting sqref="U46">
    <cfRule type="duplicateValues" dxfId="1174" priority="263"/>
  </conditionalFormatting>
  <conditionalFormatting sqref="U47">
    <cfRule type="duplicateValues" dxfId="1173" priority="262"/>
  </conditionalFormatting>
  <conditionalFormatting sqref="U48">
    <cfRule type="duplicateValues" dxfId="1172" priority="261"/>
  </conditionalFormatting>
  <conditionalFormatting sqref="U49">
    <cfRule type="duplicateValues" dxfId="1171" priority="260"/>
  </conditionalFormatting>
  <conditionalFormatting sqref="U50">
    <cfRule type="duplicateValues" dxfId="1170" priority="259"/>
  </conditionalFormatting>
  <conditionalFormatting sqref="U51">
    <cfRule type="duplicateValues" dxfId="1169" priority="258"/>
  </conditionalFormatting>
  <conditionalFormatting sqref="U52">
    <cfRule type="duplicateValues" dxfId="1168" priority="257"/>
  </conditionalFormatting>
  <conditionalFormatting sqref="U53">
    <cfRule type="duplicateValues" dxfId="1167" priority="256"/>
  </conditionalFormatting>
  <conditionalFormatting sqref="U54">
    <cfRule type="duplicateValues" dxfId="1166" priority="255"/>
  </conditionalFormatting>
  <conditionalFormatting sqref="U55">
    <cfRule type="duplicateValues" dxfId="1165" priority="254"/>
  </conditionalFormatting>
  <conditionalFormatting sqref="U56">
    <cfRule type="duplicateValues" dxfId="1164" priority="253"/>
  </conditionalFormatting>
  <conditionalFormatting sqref="U57">
    <cfRule type="duplicateValues" dxfId="1163" priority="252"/>
  </conditionalFormatting>
  <conditionalFormatting sqref="U58">
    <cfRule type="duplicateValues" dxfId="1162" priority="251"/>
  </conditionalFormatting>
  <conditionalFormatting sqref="U59">
    <cfRule type="duplicateValues" dxfId="1161" priority="250"/>
  </conditionalFormatting>
  <conditionalFormatting sqref="U60">
    <cfRule type="duplicateValues" dxfId="1160" priority="249"/>
  </conditionalFormatting>
  <conditionalFormatting sqref="U61">
    <cfRule type="duplicateValues" dxfId="1159" priority="248"/>
  </conditionalFormatting>
  <conditionalFormatting sqref="U62">
    <cfRule type="duplicateValues" dxfId="1158" priority="247"/>
  </conditionalFormatting>
  <conditionalFormatting sqref="U63">
    <cfRule type="duplicateValues" dxfId="1157" priority="246"/>
  </conditionalFormatting>
  <conditionalFormatting sqref="U64">
    <cfRule type="duplicateValues" dxfId="1156" priority="245"/>
  </conditionalFormatting>
  <conditionalFormatting sqref="U65">
    <cfRule type="duplicateValues" dxfId="1155" priority="244"/>
  </conditionalFormatting>
  <conditionalFormatting sqref="U66">
    <cfRule type="duplicateValues" dxfId="1154" priority="243"/>
  </conditionalFormatting>
  <conditionalFormatting sqref="U67">
    <cfRule type="duplicateValues" dxfId="1153" priority="242"/>
  </conditionalFormatting>
  <conditionalFormatting sqref="U68">
    <cfRule type="duplicateValues" dxfId="1152" priority="241"/>
  </conditionalFormatting>
  <conditionalFormatting sqref="U69">
    <cfRule type="duplicateValues" dxfId="1151" priority="240"/>
  </conditionalFormatting>
  <conditionalFormatting sqref="U70">
    <cfRule type="duplicateValues" dxfId="1150" priority="239"/>
  </conditionalFormatting>
  <conditionalFormatting sqref="U71">
    <cfRule type="duplicateValues" dxfId="1149" priority="238"/>
  </conditionalFormatting>
  <conditionalFormatting sqref="U72">
    <cfRule type="duplicateValues" dxfId="1148" priority="237"/>
  </conditionalFormatting>
  <conditionalFormatting sqref="U73">
    <cfRule type="duplicateValues" dxfId="1147" priority="236"/>
  </conditionalFormatting>
  <conditionalFormatting sqref="U74">
    <cfRule type="duplicateValues" dxfId="1146" priority="235"/>
  </conditionalFormatting>
  <conditionalFormatting sqref="U75">
    <cfRule type="duplicateValues" dxfId="1145" priority="234"/>
  </conditionalFormatting>
  <conditionalFormatting sqref="U76">
    <cfRule type="duplicateValues" dxfId="1144" priority="233"/>
  </conditionalFormatting>
  <conditionalFormatting sqref="U77">
    <cfRule type="duplicateValues" dxfId="1143" priority="232"/>
  </conditionalFormatting>
  <conditionalFormatting sqref="U78">
    <cfRule type="duplicateValues" dxfId="1142" priority="231"/>
  </conditionalFormatting>
  <conditionalFormatting sqref="U79">
    <cfRule type="duplicateValues" dxfId="1141" priority="230"/>
  </conditionalFormatting>
  <conditionalFormatting sqref="U80">
    <cfRule type="duplicateValues" dxfId="1140" priority="229"/>
  </conditionalFormatting>
  <conditionalFormatting sqref="U81">
    <cfRule type="duplicateValues" dxfId="1139" priority="228"/>
  </conditionalFormatting>
  <conditionalFormatting sqref="U82">
    <cfRule type="duplicateValues" dxfId="1138" priority="227"/>
  </conditionalFormatting>
  <conditionalFormatting sqref="U83">
    <cfRule type="duplicateValues" dxfId="1137" priority="226"/>
  </conditionalFormatting>
  <conditionalFormatting sqref="U84">
    <cfRule type="duplicateValues" dxfId="1136" priority="225"/>
  </conditionalFormatting>
  <conditionalFormatting sqref="U85">
    <cfRule type="duplicateValues" dxfId="1135" priority="224"/>
  </conditionalFormatting>
  <conditionalFormatting sqref="U86">
    <cfRule type="duplicateValues" dxfId="1134" priority="223"/>
  </conditionalFormatting>
  <conditionalFormatting sqref="U87">
    <cfRule type="duplicateValues" dxfId="1133" priority="222"/>
  </conditionalFormatting>
  <conditionalFormatting sqref="U88">
    <cfRule type="duplicateValues" dxfId="1132" priority="221"/>
  </conditionalFormatting>
  <conditionalFormatting sqref="U89">
    <cfRule type="duplicateValues" dxfId="1131" priority="220"/>
  </conditionalFormatting>
  <conditionalFormatting sqref="U90">
    <cfRule type="duplicateValues" dxfId="1130" priority="219"/>
  </conditionalFormatting>
  <conditionalFormatting sqref="U91">
    <cfRule type="duplicateValues" dxfId="1129" priority="218"/>
  </conditionalFormatting>
  <conditionalFormatting sqref="U92">
    <cfRule type="duplicateValues" dxfId="1128" priority="217"/>
  </conditionalFormatting>
  <conditionalFormatting sqref="U93">
    <cfRule type="duplicateValues" dxfId="1127" priority="216"/>
  </conditionalFormatting>
  <conditionalFormatting sqref="U94">
    <cfRule type="duplicateValues" dxfId="1126" priority="215"/>
  </conditionalFormatting>
  <conditionalFormatting sqref="U95">
    <cfRule type="duplicateValues" dxfId="1125" priority="214"/>
  </conditionalFormatting>
  <conditionalFormatting sqref="U96">
    <cfRule type="duplicateValues" dxfId="1124" priority="213"/>
  </conditionalFormatting>
  <conditionalFormatting sqref="U97">
    <cfRule type="duplicateValues" dxfId="1123" priority="212"/>
  </conditionalFormatting>
  <conditionalFormatting sqref="U98">
    <cfRule type="duplicateValues" dxfId="1122" priority="211"/>
  </conditionalFormatting>
  <conditionalFormatting sqref="U99">
    <cfRule type="duplicateValues" dxfId="1121" priority="210"/>
  </conditionalFormatting>
  <conditionalFormatting sqref="U100">
    <cfRule type="duplicateValues" dxfId="1120" priority="209"/>
  </conditionalFormatting>
  <conditionalFormatting sqref="U101">
    <cfRule type="duplicateValues" dxfId="1119" priority="208"/>
  </conditionalFormatting>
  <conditionalFormatting sqref="U102">
    <cfRule type="duplicateValues" dxfId="1118" priority="207"/>
  </conditionalFormatting>
  <conditionalFormatting sqref="U103">
    <cfRule type="duplicateValues" dxfId="1117" priority="206"/>
  </conditionalFormatting>
  <conditionalFormatting sqref="U104">
    <cfRule type="duplicateValues" dxfId="1116" priority="205"/>
  </conditionalFormatting>
  <conditionalFormatting sqref="U105">
    <cfRule type="duplicateValues" dxfId="1115" priority="204"/>
  </conditionalFormatting>
  <conditionalFormatting sqref="U6:U105">
    <cfRule type="expression" dxfId="1114" priority="203">
      <formula>ISNA($N6)</formula>
    </cfRule>
  </conditionalFormatting>
  <conditionalFormatting sqref="V6">
    <cfRule type="duplicateValues" dxfId="1113" priority="202"/>
  </conditionalFormatting>
  <conditionalFormatting sqref="V7">
    <cfRule type="duplicateValues" dxfId="1112" priority="201"/>
  </conditionalFormatting>
  <conditionalFormatting sqref="V8">
    <cfRule type="duplicateValues" dxfId="1111" priority="200"/>
  </conditionalFormatting>
  <conditionalFormatting sqref="V9">
    <cfRule type="duplicateValues" dxfId="1110" priority="199"/>
  </conditionalFormatting>
  <conditionalFormatting sqref="V10">
    <cfRule type="duplicateValues" dxfId="1109" priority="198"/>
  </conditionalFormatting>
  <conditionalFormatting sqref="V11">
    <cfRule type="duplicateValues" dxfId="1108" priority="197"/>
  </conditionalFormatting>
  <conditionalFormatting sqref="V12">
    <cfRule type="duplicateValues" dxfId="1107" priority="196"/>
  </conditionalFormatting>
  <conditionalFormatting sqref="V13">
    <cfRule type="duplicateValues" dxfId="1106" priority="195"/>
  </conditionalFormatting>
  <conditionalFormatting sqref="V14">
    <cfRule type="duplicateValues" dxfId="1105" priority="194"/>
  </conditionalFormatting>
  <conditionalFormatting sqref="V15">
    <cfRule type="duplicateValues" dxfId="1104" priority="193"/>
  </conditionalFormatting>
  <conditionalFormatting sqref="V16">
    <cfRule type="duplicateValues" dxfId="1103" priority="192"/>
  </conditionalFormatting>
  <conditionalFormatting sqref="V17">
    <cfRule type="duplicateValues" dxfId="1102" priority="191"/>
  </conditionalFormatting>
  <conditionalFormatting sqref="V18">
    <cfRule type="duplicateValues" dxfId="1101" priority="190"/>
  </conditionalFormatting>
  <conditionalFormatting sqref="V19">
    <cfRule type="duplicateValues" dxfId="1100" priority="189"/>
  </conditionalFormatting>
  <conditionalFormatting sqref="V20">
    <cfRule type="duplicateValues" dxfId="1099" priority="188"/>
  </conditionalFormatting>
  <conditionalFormatting sqref="V21">
    <cfRule type="duplicateValues" dxfId="1098" priority="187"/>
  </conditionalFormatting>
  <conditionalFormatting sqref="V22">
    <cfRule type="duplicateValues" dxfId="1097" priority="186"/>
  </conditionalFormatting>
  <conditionalFormatting sqref="V23">
    <cfRule type="duplicateValues" dxfId="1096" priority="185"/>
  </conditionalFormatting>
  <conditionalFormatting sqref="V24">
    <cfRule type="duplicateValues" dxfId="1095" priority="184"/>
  </conditionalFormatting>
  <conditionalFormatting sqref="V25">
    <cfRule type="duplicateValues" dxfId="1094" priority="183"/>
  </conditionalFormatting>
  <conditionalFormatting sqref="V26">
    <cfRule type="duplicateValues" dxfId="1093" priority="182"/>
  </conditionalFormatting>
  <conditionalFormatting sqref="V27">
    <cfRule type="duplicateValues" dxfId="1092" priority="181"/>
  </conditionalFormatting>
  <conditionalFormatting sqref="V28">
    <cfRule type="duplicateValues" dxfId="1091" priority="180"/>
  </conditionalFormatting>
  <conditionalFormatting sqref="V29">
    <cfRule type="duplicateValues" dxfId="1090" priority="179"/>
  </conditionalFormatting>
  <conditionalFormatting sqref="V30">
    <cfRule type="duplicateValues" dxfId="1089" priority="178"/>
  </conditionalFormatting>
  <conditionalFormatting sqref="V31">
    <cfRule type="duplicateValues" dxfId="1088" priority="177"/>
  </conditionalFormatting>
  <conditionalFormatting sqref="V32">
    <cfRule type="duplicateValues" dxfId="1087" priority="176"/>
  </conditionalFormatting>
  <conditionalFormatting sqref="V33">
    <cfRule type="duplicateValues" dxfId="1086" priority="175"/>
  </conditionalFormatting>
  <conditionalFormatting sqref="V34">
    <cfRule type="duplicateValues" dxfId="1085" priority="174"/>
  </conditionalFormatting>
  <conditionalFormatting sqref="V35">
    <cfRule type="duplicateValues" dxfId="1084" priority="173"/>
  </conditionalFormatting>
  <conditionalFormatting sqref="V36">
    <cfRule type="duplicateValues" dxfId="1083" priority="172"/>
  </conditionalFormatting>
  <conditionalFormatting sqref="V37">
    <cfRule type="duplicateValues" dxfId="1082" priority="171"/>
  </conditionalFormatting>
  <conditionalFormatting sqref="V38">
    <cfRule type="duplicateValues" dxfId="1081" priority="170"/>
  </conditionalFormatting>
  <conditionalFormatting sqref="V39">
    <cfRule type="duplicateValues" dxfId="1080" priority="169"/>
  </conditionalFormatting>
  <conditionalFormatting sqref="V40">
    <cfRule type="duplicateValues" dxfId="1079" priority="168"/>
  </conditionalFormatting>
  <conditionalFormatting sqref="V41">
    <cfRule type="duplicateValues" dxfId="1078" priority="167"/>
  </conditionalFormatting>
  <conditionalFormatting sqref="V42">
    <cfRule type="duplicateValues" dxfId="1077" priority="166"/>
  </conditionalFormatting>
  <conditionalFormatting sqref="V43">
    <cfRule type="duplicateValues" dxfId="1076" priority="165"/>
  </conditionalFormatting>
  <conditionalFormatting sqref="V44">
    <cfRule type="duplicateValues" dxfId="1075" priority="164"/>
  </conditionalFormatting>
  <conditionalFormatting sqref="V45">
    <cfRule type="duplicateValues" dxfId="1074" priority="163"/>
  </conditionalFormatting>
  <conditionalFormatting sqref="V46">
    <cfRule type="duplicateValues" dxfId="1073" priority="162"/>
  </conditionalFormatting>
  <conditionalFormatting sqref="V47">
    <cfRule type="duplicateValues" dxfId="1072" priority="161"/>
  </conditionalFormatting>
  <conditionalFormatting sqref="V48">
    <cfRule type="duplicateValues" dxfId="1071" priority="160"/>
  </conditionalFormatting>
  <conditionalFormatting sqref="V49">
    <cfRule type="duplicateValues" dxfId="1070" priority="159"/>
  </conditionalFormatting>
  <conditionalFormatting sqref="V50">
    <cfRule type="duplicateValues" dxfId="1069" priority="158"/>
  </conditionalFormatting>
  <conditionalFormatting sqref="V51">
    <cfRule type="duplicateValues" dxfId="1068" priority="157"/>
  </conditionalFormatting>
  <conditionalFormatting sqref="V52">
    <cfRule type="duplicateValues" dxfId="1067" priority="156"/>
  </conditionalFormatting>
  <conditionalFormatting sqref="V53">
    <cfRule type="duplicateValues" dxfId="1066" priority="155"/>
  </conditionalFormatting>
  <conditionalFormatting sqref="V54">
    <cfRule type="duplicateValues" dxfId="1065" priority="154"/>
  </conditionalFormatting>
  <conditionalFormatting sqref="V55">
    <cfRule type="duplicateValues" dxfId="1064" priority="153"/>
  </conditionalFormatting>
  <conditionalFormatting sqref="V56">
    <cfRule type="duplicateValues" dxfId="1063" priority="152"/>
  </conditionalFormatting>
  <conditionalFormatting sqref="V57">
    <cfRule type="duplicateValues" dxfId="1062" priority="151"/>
  </conditionalFormatting>
  <conditionalFormatting sqref="V58">
    <cfRule type="duplicateValues" dxfId="1061" priority="150"/>
  </conditionalFormatting>
  <conditionalFormatting sqref="V59">
    <cfRule type="duplicateValues" dxfId="1060" priority="149"/>
  </conditionalFormatting>
  <conditionalFormatting sqref="V60">
    <cfRule type="duplicateValues" dxfId="1059" priority="148"/>
  </conditionalFormatting>
  <conditionalFormatting sqref="V61">
    <cfRule type="duplicateValues" dxfId="1058" priority="147"/>
  </conditionalFormatting>
  <conditionalFormatting sqref="V62">
    <cfRule type="duplicateValues" dxfId="1057" priority="146"/>
  </conditionalFormatting>
  <conditionalFormatting sqref="V63">
    <cfRule type="duplicateValues" dxfId="1056" priority="145"/>
  </conditionalFormatting>
  <conditionalFormatting sqref="V64">
    <cfRule type="duplicateValues" dxfId="1055" priority="144"/>
  </conditionalFormatting>
  <conditionalFormatting sqref="V65">
    <cfRule type="duplicateValues" dxfId="1054" priority="143"/>
  </conditionalFormatting>
  <conditionalFormatting sqref="V66">
    <cfRule type="duplicateValues" dxfId="1053" priority="142"/>
  </conditionalFormatting>
  <conditionalFormatting sqref="V67">
    <cfRule type="duplicateValues" dxfId="1052" priority="141"/>
  </conditionalFormatting>
  <conditionalFormatting sqref="V68">
    <cfRule type="duplicateValues" dxfId="1051" priority="140"/>
  </conditionalFormatting>
  <conditionalFormatting sqref="V69">
    <cfRule type="duplicateValues" dxfId="1050" priority="139"/>
  </conditionalFormatting>
  <conditionalFormatting sqref="V70">
    <cfRule type="duplicateValues" dxfId="1049" priority="138"/>
  </conditionalFormatting>
  <conditionalFormatting sqref="V71">
    <cfRule type="duplicateValues" dxfId="1048" priority="137"/>
  </conditionalFormatting>
  <conditionalFormatting sqref="V72">
    <cfRule type="duplicateValues" dxfId="1047" priority="136"/>
  </conditionalFormatting>
  <conditionalFormatting sqref="V73">
    <cfRule type="duplicateValues" dxfId="1046" priority="135"/>
  </conditionalFormatting>
  <conditionalFormatting sqref="V74">
    <cfRule type="duplicateValues" dxfId="1045" priority="134"/>
  </conditionalFormatting>
  <conditionalFormatting sqref="V75">
    <cfRule type="duplicateValues" dxfId="1044" priority="133"/>
  </conditionalFormatting>
  <conditionalFormatting sqref="V76">
    <cfRule type="duplicateValues" dxfId="1043" priority="132"/>
  </conditionalFormatting>
  <conditionalFormatting sqref="V77">
    <cfRule type="duplicateValues" dxfId="1042" priority="131"/>
  </conditionalFormatting>
  <conditionalFormatting sqref="V78">
    <cfRule type="duplicateValues" dxfId="1041" priority="130"/>
  </conditionalFormatting>
  <conditionalFormatting sqref="V79">
    <cfRule type="duplicateValues" dxfId="1040" priority="129"/>
  </conditionalFormatting>
  <conditionalFormatting sqref="V80">
    <cfRule type="duplicateValues" dxfId="1039" priority="128"/>
  </conditionalFormatting>
  <conditionalFormatting sqref="V81">
    <cfRule type="duplicateValues" dxfId="1038" priority="127"/>
  </conditionalFormatting>
  <conditionalFormatting sqref="V82">
    <cfRule type="duplicateValues" dxfId="1037" priority="126"/>
  </conditionalFormatting>
  <conditionalFormatting sqref="V83">
    <cfRule type="duplicateValues" dxfId="1036" priority="125"/>
  </conditionalFormatting>
  <conditionalFormatting sqref="V84">
    <cfRule type="duplicateValues" dxfId="1035" priority="124"/>
  </conditionalFormatting>
  <conditionalFormatting sqref="V85">
    <cfRule type="duplicateValues" dxfId="1034" priority="123"/>
  </conditionalFormatting>
  <conditionalFormatting sqref="V86">
    <cfRule type="duplicateValues" dxfId="1033" priority="122"/>
  </conditionalFormatting>
  <conditionalFormatting sqref="V87">
    <cfRule type="duplicateValues" dxfId="1032" priority="121"/>
  </conditionalFormatting>
  <conditionalFormatting sqref="V88">
    <cfRule type="duplicateValues" dxfId="1031" priority="120"/>
  </conditionalFormatting>
  <conditionalFormatting sqref="V89">
    <cfRule type="duplicateValues" dxfId="1030" priority="119"/>
  </conditionalFormatting>
  <conditionalFormatting sqref="V90">
    <cfRule type="duplicateValues" dxfId="1029" priority="118"/>
  </conditionalFormatting>
  <conditionalFormatting sqref="V91">
    <cfRule type="duplicateValues" dxfId="1028" priority="117"/>
  </conditionalFormatting>
  <conditionalFormatting sqref="V92">
    <cfRule type="duplicateValues" dxfId="1027" priority="116"/>
  </conditionalFormatting>
  <conditionalFormatting sqref="V93">
    <cfRule type="duplicateValues" dxfId="1026" priority="115"/>
  </conditionalFormatting>
  <conditionalFormatting sqref="V94">
    <cfRule type="duplicateValues" dxfId="1025" priority="114"/>
  </conditionalFormatting>
  <conditionalFormatting sqref="V95">
    <cfRule type="duplicateValues" dxfId="1024" priority="113"/>
  </conditionalFormatting>
  <conditionalFormatting sqref="V96">
    <cfRule type="duplicateValues" dxfId="1023" priority="112"/>
  </conditionalFormatting>
  <conditionalFormatting sqref="V97">
    <cfRule type="duplicateValues" dxfId="1022" priority="111"/>
  </conditionalFormatting>
  <conditionalFormatting sqref="V98">
    <cfRule type="duplicateValues" dxfId="1021" priority="110"/>
  </conditionalFormatting>
  <conditionalFormatting sqref="V99">
    <cfRule type="duplicateValues" dxfId="1020" priority="109"/>
  </conditionalFormatting>
  <conditionalFormatting sqref="V100">
    <cfRule type="duplicateValues" dxfId="1019" priority="108"/>
  </conditionalFormatting>
  <conditionalFormatting sqref="V101">
    <cfRule type="duplicateValues" dxfId="1018" priority="107"/>
  </conditionalFormatting>
  <conditionalFormatting sqref="V102">
    <cfRule type="duplicateValues" dxfId="1017" priority="106"/>
  </conditionalFormatting>
  <conditionalFormatting sqref="V103">
    <cfRule type="duplicateValues" dxfId="1016" priority="105"/>
  </conditionalFormatting>
  <conditionalFormatting sqref="V104">
    <cfRule type="duplicateValues" dxfId="1015" priority="104"/>
  </conditionalFormatting>
  <conditionalFormatting sqref="V105">
    <cfRule type="duplicateValues" dxfId="1014" priority="103"/>
  </conditionalFormatting>
  <conditionalFormatting sqref="V6:V105">
    <cfRule type="expression" dxfId="1013" priority="102">
      <formula>ISNA($N6)</formula>
    </cfRule>
  </conditionalFormatting>
  <conditionalFormatting sqref="W6">
    <cfRule type="duplicateValues" dxfId="1012" priority="101"/>
  </conditionalFormatting>
  <conditionalFormatting sqref="W7">
    <cfRule type="duplicateValues" dxfId="1011" priority="100"/>
  </conditionalFormatting>
  <conditionalFormatting sqref="W8">
    <cfRule type="duplicateValues" dxfId="1010" priority="99"/>
  </conditionalFormatting>
  <conditionalFormatting sqref="W9">
    <cfRule type="duplicateValues" dxfId="1009" priority="98"/>
  </conditionalFormatting>
  <conditionalFormatting sqref="W10">
    <cfRule type="duplicateValues" dxfId="1008" priority="97"/>
  </conditionalFormatting>
  <conditionalFormatting sqref="W11">
    <cfRule type="duplicateValues" dxfId="1007" priority="96"/>
  </conditionalFormatting>
  <conditionalFormatting sqref="W12">
    <cfRule type="duplicateValues" dxfId="1006" priority="95"/>
  </conditionalFormatting>
  <conditionalFormatting sqref="W13">
    <cfRule type="duplicateValues" dxfId="1005" priority="94"/>
  </conditionalFormatting>
  <conditionalFormatting sqref="W14">
    <cfRule type="duplicateValues" dxfId="1004" priority="93"/>
  </conditionalFormatting>
  <conditionalFormatting sqref="W15">
    <cfRule type="duplicateValues" dxfId="1003" priority="92"/>
  </conditionalFormatting>
  <conditionalFormatting sqref="W16">
    <cfRule type="duplicateValues" dxfId="1002" priority="91"/>
  </conditionalFormatting>
  <conditionalFormatting sqref="W17">
    <cfRule type="duplicateValues" dxfId="1001" priority="90"/>
  </conditionalFormatting>
  <conditionalFormatting sqref="W18">
    <cfRule type="duplicateValues" dxfId="1000" priority="89"/>
  </conditionalFormatting>
  <conditionalFormatting sqref="W19">
    <cfRule type="duplicateValues" dxfId="999" priority="88"/>
  </conditionalFormatting>
  <conditionalFormatting sqref="W20">
    <cfRule type="duplicateValues" dxfId="998" priority="87"/>
  </conditionalFormatting>
  <conditionalFormatting sqref="W21">
    <cfRule type="duplicateValues" dxfId="997" priority="86"/>
  </conditionalFormatting>
  <conditionalFormatting sqref="W22">
    <cfRule type="duplicateValues" dxfId="996" priority="85"/>
  </conditionalFormatting>
  <conditionalFormatting sqref="W23">
    <cfRule type="duplicateValues" dxfId="995" priority="84"/>
  </conditionalFormatting>
  <conditionalFormatting sqref="W24">
    <cfRule type="duplicateValues" dxfId="994" priority="83"/>
  </conditionalFormatting>
  <conditionalFormatting sqref="W25">
    <cfRule type="duplicateValues" dxfId="993" priority="82"/>
  </conditionalFormatting>
  <conditionalFormatting sqref="W26">
    <cfRule type="duplicateValues" dxfId="992" priority="81"/>
  </conditionalFormatting>
  <conditionalFormatting sqref="W27">
    <cfRule type="duplicateValues" dxfId="991" priority="80"/>
  </conditionalFormatting>
  <conditionalFormatting sqref="W28">
    <cfRule type="duplicateValues" dxfId="990" priority="79"/>
  </conditionalFormatting>
  <conditionalFormatting sqref="W29">
    <cfRule type="duplicateValues" dxfId="989" priority="78"/>
  </conditionalFormatting>
  <conditionalFormatting sqref="W30">
    <cfRule type="duplicateValues" dxfId="988" priority="77"/>
  </conditionalFormatting>
  <conditionalFormatting sqref="W31">
    <cfRule type="duplicateValues" dxfId="987" priority="76"/>
  </conditionalFormatting>
  <conditionalFormatting sqref="W32">
    <cfRule type="duplicateValues" dxfId="986" priority="75"/>
  </conditionalFormatting>
  <conditionalFormatting sqref="W33">
    <cfRule type="duplicateValues" dxfId="985" priority="74"/>
  </conditionalFormatting>
  <conditionalFormatting sqref="W34">
    <cfRule type="duplicateValues" dxfId="984" priority="73"/>
  </conditionalFormatting>
  <conditionalFormatting sqref="W35">
    <cfRule type="duplicateValues" dxfId="983" priority="72"/>
  </conditionalFormatting>
  <conditionalFormatting sqref="W36">
    <cfRule type="duplicateValues" dxfId="982" priority="71"/>
  </conditionalFormatting>
  <conditionalFormatting sqref="W37">
    <cfRule type="duplicateValues" dxfId="981" priority="70"/>
  </conditionalFormatting>
  <conditionalFormatting sqref="W38">
    <cfRule type="duplicateValues" dxfId="980" priority="69"/>
  </conditionalFormatting>
  <conditionalFormatting sqref="W39">
    <cfRule type="duplicateValues" dxfId="979" priority="68"/>
  </conditionalFormatting>
  <conditionalFormatting sqref="W40">
    <cfRule type="duplicateValues" dxfId="978" priority="67"/>
  </conditionalFormatting>
  <conditionalFormatting sqref="W41">
    <cfRule type="duplicateValues" dxfId="977" priority="66"/>
  </conditionalFormatting>
  <conditionalFormatting sqref="W42">
    <cfRule type="duplicateValues" dxfId="976" priority="65"/>
  </conditionalFormatting>
  <conditionalFormatting sqref="W43">
    <cfRule type="duplicateValues" dxfId="975" priority="64"/>
  </conditionalFormatting>
  <conditionalFormatting sqref="W44">
    <cfRule type="duplicateValues" dxfId="974" priority="63"/>
  </conditionalFormatting>
  <conditionalFormatting sqref="W45">
    <cfRule type="duplicateValues" dxfId="973" priority="62"/>
  </conditionalFormatting>
  <conditionalFormatting sqref="W46">
    <cfRule type="duplicateValues" dxfId="972" priority="61"/>
  </conditionalFormatting>
  <conditionalFormatting sqref="W47">
    <cfRule type="duplicateValues" dxfId="971" priority="60"/>
  </conditionalFormatting>
  <conditionalFormatting sqref="W48">
    <cfRule type="duplicateValues" dxfId="970" priority="59"/>
  </conditionalFormatting>
  <conditionalFormatting sqref="W49">
    <cfRule type="duplicateValues" dxfId="969" priority="58"/>
  </conditionalFormatting>
  <conditionalFormatting sqref="W50">
    <cfRule type="duplicateValues" dxfId="968" priority="57"/>
  </conditionalFormatting>
  <conditionalFormatting sqref="W51">
    <cfRule type="duplicateValues" dxfId="967" priority="56"/>
  </conditionalFormatting>
  <conditionalFormatting sqref="W52">
    <cfRule type="duplicateValues" dxfId="966" priority="55"/>
  </conditionalFormatting>
  <conditionalFormatting sqref="W53">
    <cfRule type="duplicateValues" dxfId="965" priority="54"/>
  </conditionalFormatting>
  <conditionalFormatting sqref="W54">
    <cfRule type="duplicateValues" dxfId="964" priority="53"/>
  </conditionalFormatting>
  <conditionalFormatting sqref="W55">
    <cfRule type="duplicateValues" dxfId="963" priority="52"/>
  </conditionalFormatting>
  <conditionalFormatting sqref="W56">
    <cfRule type="duplicateValues" dxfId="962" priority="51"/>
  </conditionalFormatting>
  <conditionalFormatting sqref="W57">
    <cfRule type="duplicateValues" dxfId="961" priority="50"/>
  </conditionalFormatting>
  <conditionalFormatting sqref="W58">
    <cfRule type="duplicateValues" dxfId="960" priority="49"/>
  </conditionalFormatting>
  <conditionalFormatting sqref="W59">
    <cfRule type="duplicateValues" dxfId="959" priority="48"/>
  </conditionalFormatting>
  <conditionalFormatting sqref="W60">
    <cfRule type="duplicateValues" dxfId="958" priority="47"/>
  </conditionalFormatting>
  <conditionalFormatting sqref="W61">
    <cfRule type="duplicateValues" dxfId="957" priority="46"/>
  </conditionalFormatting>
  <conditionalFormatting sqref="W62">
    <cfRule type="duplicateValues" dxfId="956" priority="45"/>
  </conditionalFormatting>
  <conditionalFormatting sqref="W63">
    <cfRule type="duplicateValues" dxfId="955" priority="44"/>
  </conditionalFormatting>
  <conditionalFormatting sqref="W64">
    <cfRule type="duplicateValues" dxfId="954" priority="43"/>
  </conditionalFormatting>
  <conditionalFormatting sqref="W65">
    <cfRule type="duplicateValues" dxfId="953" priority="42"/>
  </conditionalFormatting>
  <conditionalFormatting sqref="W66">
    <cfRule type="duplicateValues" dxfId="952" priority="41"/>
  </conditionalFormatting>
  <conditionalFormatting sqref="W67">
    <cfRule type="duplicateValues" dxfId="951" priority="40"/>
  </conditionalFormatting>
  <conditionalFormatting sqref="W68">
    <cfRule type="duplicateValues" dxfId="950" priority="39"/>
  </conditionalFormatting>
  <conditionalFormatting sqref="W69">
    <cfRule type="duplicateValues" dxfId="949" priority="38"/>
  </conditionalFormatting>
  <conditionalFormatting sqref="W70">
    <cfRule type="duplicateValues" dxfId="948" priority="37"/>
  </conditionalFormatting>
  <conditionalFormatting sqref="W71">
    <cfRule type="duplicateValues" dxfId="947" priority="36"/>
  </conditionalFormatting>
  <conditionalFormatting sqref="W72">
    <cfRule type="duplicateValues" dxfId="946" priority="35"/>
  </conditionalFormatting>
  <conditionalFormatting sqref="W73">
    <cfRule type="duplicateValues" dxfId="945" priority="34"/>
  </conditionalFormatting>
  <conditionalFormatting sqref="W74">
    <cfRule type="duplicateValues" dxfId="944" priority="33"/>
  </conditionalFormatting>
  <conditionalFormatting sqref="W75">
    <cfRule type="duplicateValues" dxfId="943" priority="32"/>
  </conditionalFormatting>
  <conditionalFormatting sqref="W76">
    <cfRule type="duplicateValues" dxfId="942" priority="31"/>
  </conditionalFormatting>
  <conditionalFormatting sqref="W77">
    <cfRule type="duplicateValues" dxfId="941" priority="30"/>
  </conditionalFormatting>
  <conditionalFormatting sqref="W78">
    <cfRule type="duplicateValues" dxfId="940" priority="29"/>
  </conditionalFormatting>
  <conditionalFormatting sqref="W79">
    <cfRule type="duplicateValues" dxfId="939" priority="28"/>
  </conditionalFormatting>
  <conditionalFormatting sqref="W80">
    <cfRule type="duplicateValues" dxfId="938" priority="27"/>
  </conditionalFormatting>
  <conditionalFormatting sqref="W81">
    <cfRule type="duplicateValues" dxfId="937" priority="26"/>
  </conditionalFormatting>
  <conditionalFormatting sqref="W82">
    <cfRule type="duplicateValues" dxfId="936" priority="25"/>
  </conditionalFormatting>
  <conditionalFormatting sqref="W83">
    <cfRule type="duplicateValues" dxfId="935" priority="24"/>
  </conditionalFormatting>
  <conditionalFormatting sqref="W84">
    <cfRule type="duplicateValues" dxfId="934" priority="23"/>
  </conditionalFormatting>
  <conditionalFormatting sqref="W85">
    <cfRule type="duplicateValues" dxfId="933" priority="22"/>
  </conditionalFormatting>
  <conditionalFormatting sqref="W86">
    <cfRule type="duplicateValues" dxfId="932" priority="21"/>
  </conditionalFormatting>
  <conditionalFormatting sqref="W87">
    <cfRule type="duplicateValues" dxfId="931" priority="20"/>
  </conditionalFormatting>
  <conditionalFormatting sqref="W88">
    <cfRule type="duplicateValues" dxfId="930" priority="19"/>
  </conditionalFormatting>
  <conditionalFormatting sqref="W89">
    <cfRule type="duplicateValues" dxfId="929" priority="18"/>
  </conditionalFormatting>
  <conditionalFormatting sqref="W90">
    <cfRule type="duplicateValues" dxfId="928" priority="17"/>
  </conditionalFormatting>
  <conditionalFormatting sqref="W91">
    <cfRule type="duplicateValues" dxfId="927" priority="16"/>
  </conditionalFormatting>
  <conditionalFormatting sqref="W92">
    <cfRule type="duplicateValues" dxfId="926" priority="15"/>
  </conditionalFormatting>
  <conditionalFormatting sqref="W93">
    <cfRule type="duplicateValues" dxfId="925" priority="14"/>
  </conditionalFormatting>
  <conditionalFormatting sqref="W94">
    <cfRule type="duplicateValues" dxfId="924" priority="13"/>
  </conditionalFormatting>
  <conditionalFormatting sqref="W95">
    <cfRule type="duplicateValues" dxfId="923" priority="12"/>
  </conditionalFormatting>
  <conditionalFormatting sqref="W96">
    <cfRule type="duplicateValues" dxfId="922" priority="11"/>
  </conditionalFormatting>
  <conditionalFormatting sqref="W97">
    <cfRule type="duplicateValues" dxfId="921" priority="10"/>
  </conditionalFormatting>
  <conditionalFormatting sqref="W98">
    <cfRule type="duplicateValues" dxfId="920" priority="9"/>
  </conditionalFormatting>
  <conditionalFormatting sqref="W99">
    <cfRule type="duplicateValues" dxfId="919" priority="8"/>
  </conditionalFormatting>
  <conditionalFormatting sqref="W100">
    <cfRule type="duplicateValues" dxfId="918" priority="7"/>
  </conditionalFormatting>
  <conditionalFormatting sqref="W101">
    <cfRule type="duplicateValues" dxfId="917" priority="6"/>
  </conditionalFormatting>
  <conditionalFormatting sqref="W102">
    <cfRule type="duplicateValues" dxfId="916" priority="5"/>
  </conditionalFormatting>
  <conditionalFormatting sqref="W103">
    <cfRule type="duplicateValues" dxfId="915" priority="4"/>
  </conditionalFormatting>
  <conditionalFormatting sqref="W104">
    <cfRule type="duplicateValues" dxfId="914" priority="3"/>
  </conditionalFormatting>
  <conditionalFormatting sqref="W105">
    <cfRule type="duplicateValues" dxfId="913" priority="2"/>
  </conditionalFormatting>
  <conditionalFormatting sqref="W6:W105">
    <cfRule type="expression" dxfId="912" priority="1">
      <formula>ISNA($N6)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105"/>
  <sheetViews>
    <sheetView workbookViewId="0">
      <selection activeCell="R17" sqref="R17:S17"/>
    </sheetView>
  </sheetViews>
  <sheetFormatPr defaultRowHeight="15" x14ac:dyDescent="0.25"/>
  <cols>
    <col min="1" max="1" width="14.5703125" style="8" bestFit="1" customWidth="1"/>
    <col min="2" max="2" width="9.140625" style="2" customWidth="1"/>
    <col min="3" max="12" width="9.140625" style="2"/>
    <col min="13" max="13" width="18.28515625" style="2" customWidth="1"/>
    <col min="14" max="14" width="9.140625" style="3"/>
    <col min="15" max="15" width="9.140625" style="4"/>
    <col min="16" max="16" width="9.140625" style="2"/>
    <col min="17" max="17" width="16.5703125" style="2" bestFit="1" customWidth="1"/>
    <col min="18" max="16384" width="9.140625" style="2"/>
  </cols>
  <sheetData>
    <row r="1" spans="1:23" x14ac:dyDescent="0.25">
      <c r="A1" s="31" t="s">
        <v>0</v>
      </c>
      <c r="B1" s="65" t="s">
        <v>5</v>
      </c>
      <c r="C1" s="65"/>
      <c r="D1" s="65"/>
      <c r="E1" s="32" t="s">
        <v>4</v>
      </c>
      <c r="F1" s="52"/>
      <c r="G1" s="65" t="s">
        <v>5</v>
      </c>
      <c r="H1" s="65"/>
      <c r="I1" s="32" t="s">
        <v>2</v>
      </c>
      <c r="J1" s="65" t="s">
        <v>5</v>
      </c>
      <c r="K1" s="66"/>
    </row>
    <row r="2" spans="1:23" ht="15.75" thickBot="1" x14ac:dyDescent="0.3">
      <c r="A2" s="33" t="s">
        <v>1</v>
      </c>
      <c r="B2" s="67" t="s">
        <v>5</v>
      </c>
      <c r="C2" s="67"/>
      <c r="D2" s="67"/>
      <c r="E2" s="34" t="s">
        <v>3</v>
      </c>
      <c r="F2" s="53"/>
      <c r="G2" s="67" t="s">
        <v>5</v>
      </c>
      <c r="H2" s="67"/>
      <c r="I2" s="34" t="s">
        <v>24</v>
      </c>
      <c r="J2" s="67" t="s">
        <v>25</v>
      </c>
      <c r="K2" s="68"/>
      <c r="M2" s="5"/>
    </row>
    <row r="3" spans="1:23" x14ac:dyDescent="0.25">
      <c r="A3" s="6"/>
    </row>
    <row r="4" spans="1:23" ht="15.75" thickBot="1" x14ac:dyDescent="0.3">
      <c r="A4" s="2"/>
      <c r="B4" s="125" t="s">
        <v>22</v>
      </c>
      <c r="C4" s="125"/>
      <c r="D4" s="125"/>
      <c r="E4" s="125"/>
      <c r="F4" s="125"/>
      <c r="G4" s="125"/>
      <c r="H4" s="125"/>
      <c r="I4" s="125"/>
      <c r="J4" s="125"/>
      <c r="K4" s="125"/>
    </row>
    <row r="5" spans="1:23" s="6" customFormat="1" ht="15.75" thickBot="1" x14ac:dyDescent="0.3">
      <c r="A5" s="6" t="s">
        <v>23</v>
      </c>
      <c r="B5" s="9" t="s">
        <v>7</v>
      </c>
      <c r="C5" s="1" t="s">
        <v>6</v>
      </c>
      <c r="D5" s="1" t="s">
        <v>8</v>
      </c>
      <c r="E5" s="1" t="s">
        <v>9</v>
      </c>
      <c r="F5" s="1" t="s">
        <v>10</v>
      </c>
      <c r="G5" s="1" t="s">
        <v>11</v>
      </c>
      <c r="H5" s="1" t="s">
        <v>12</v>
      </c>
      <c r="I5" s="1" t="s">
        <v>13</v>
      </c>
      <c r="J5" s="1" t="s">
        <v>14</v>
      </c>
      <c r="K5" s="10" t="s">
        <v>15</v>
      </c>
      <c r="M5" s="14" t="s">
        <v>16</v>
      </c>
      <c r="N5" s="15" t="s">
        <v>17</v>
      </c>
      <c r="O5" s="7"/>
      <c r="Q5" s="6" t="s">
        <v>18</v>
      </c>
      <c r="R5" s="28" t="s">
        <v>19</v>
      </c>
      <c r="S5" s="10" t="s">
        <v>20</v>
      </c>
      <c r="U5" s="6" t="s">
        <v>29</v>
      </c>
      <c r="V5" s="6" t="s">
        <v>28</v>
      </c>
      <c r="W5" s="6" t="s">
        <v>30</v>
      </c>
    </row>
    <row r="6" spans="1:23" x14ac:dyDescent="0.25">
      <c r="A6" s="11" t="s">
        <v>7</v>
      </c>
      <c r="B6" s="41">
        <v>1</v>
      </c>
      <c r="C6" s="42">
        <v>2</v>
      </c>
      <c r="D6" s="42">
        <v>3</v>
      </c>
      <c r="E6" s="42">
        <v>4</v>
      </c>
      <c r="F6" s="42">
        <v>5</v>
      </c>
      <c r="G6" s="42">
        <v>6</v>
      </c>
      <c r="H6" s="42">
        <v>7</v>
      </c>
      <c r="I6" s="42">
        <v>8</v>
      </c>
      <c r="J6" s="42">
        <v>9</v>
      </c>
      <c r="K6" s="43">
        <v>10</v>
      </c>
      <c r="M6" s="16" t="str">
        <f t="shared" ref="M6:M37" si="0">INDEX($B$5:$K$5,MATCH(MIN($B6:$K6),$B6:$K6,0))</f>
        <v>Word 1</v>
      </c>
      <c r="N6" s="20" t="b">
        <f t="shared" ref="N6:N37" si="1">$M6 = $A6</f>
        <v>1</v>
      </c>
      <c r="Q6" s="22" t="s">
        <v>7</v>
      </c>
      <c r="R6" s="25">
        <f>IF(ISERR($O$15)," ",$O$15)</f>
        <v>0.77777777777777779</v>
      </c>
      <c r="S6" s="20">
        <f>(10 - COUNTIF($N6:$N15,"#N/A"))</f>
        <v>9</v>
      </c>
      <c r="U6" s="16" t="str">
        <f t="shared" ref="U6:U69" si="2">INDEX($B$5:$K$5,MATCH(MIN($B6:$K6),$B6:$K6,0))</f>
        <v>Word 1</v>
      </c>
      <c r="V6" s="16">
        <f>MIN(B6:K6)</f>
        <v>1</v>
      </c>
      <c r="W6" s="16">
        <f>SMALL(B6:K6,2)-V6</f>
        <v>1</v>
      </c>
    </row>
    <row r="7" spans="1:23" x14ac:dyDescent="0.25">
      <c r="A7" s="12" t="s">
        <v>7</v>
      </c>
      <c r="B7" s="44">
        <v>1</v>
      </c>
      <c r="C7" s="45">
        <v>2</v>
      </c>
      <c r="D7" s="45">
        <v>3</v>
      </c>
      <c r="E7" s="45">
        <v>4</v>
      </c>
      <c r="F7" s="45">
        <v>5</v>
      </c>
      <c r="G7" s="45"/>
      <c r="H7" s="45"/>
      <c r="I7" s="45"/>
      <c r="J7" s="45"/>
      <c r="K7" s="46"/>
      <c r="M7" s="18" t="str">
        <f t="shared" si="0"/>
        <v>Word 1</v>
      </c>
      <c r="N7" s="17" t="b">
        <f t="shared" si="1"/>
        <v>1</v>
      </c>
      <c r="Q7" s="23" t="s">
        <v>6</v>
      </c>
      <c r="R7" s="26">
        <f>IF(ISERR($O$25)," ",$O$25)</f>
        <v>1</v>
      </c>
      <c r="S7" s="17">
        <f>(10 - COUNTIF($N16:$N25,"#N/A"))</f>
        <v>9</v>
      </c>
      <c r="U7" s="18" t="str">
        <f t="shared" si="2"/>
        <v>Word 1</v>
      </c>
      <c r="V7" s="18">
        <f t="shared" ref="V7:V70" si="3">MIN(B7:K7)</f>
        <v>1</v>
      </c>
      <c r="W7" s="18">
        <f t="shared" ref="W7:W70" si="4">SMALL(B7:K7,2)-V7</f>
        <v>1</v>
      </c>
    </row>
    <row r="8" spans="1:23" x14ac:dyDescent="0.25">
      <c r="A8" s="12" t="s">
        <v>7</v>
      </c>
      <c r="B8" s="44">
        <v>1</v>
      </c>
      <c r="C8" s="45">
        <v>2</v>
      </c>
      <c r="D8" s="45">
        <v>3</v>
      </c>
      <c r="E8" s="45">
        <v>4</v>
      </c>
      <c r="F8" s="45">
        <v>5</v>
      </c>
      <c r="G8" s="45"/>
      <c r="H8" s="45"/>
      <c r="I8" s="45"/>
      <c r="J8" s="45"/>
      <c r="K8" s="46"/>
      <c r="M8" s="18" t="str">
        <f t="shared" si="0"/>
        <v>Word 1</v>
      </c>
      <c r="N8" s="17" t="b">
        <f t="shared" si="1"/>
        <v>1</v>
      </c>
      <c r="Q8" s="23" t="s">
        <v>8</v>
      </c>
      <c r="R8" s="26">
        <f>IF(ISERR($O$35)," ",$O$35)</f>
        <v>0</v>
      </c>
      <c r="S8" s="17">
        <f>(10 - COUNTIF($N26:$N35,"#N/A"))</f>
        <v>6</v>
      </c>
      <c r="U8" s="18" t="str">
        <f t="shared" si="2"/>
        <v>Word 1</v>
      </c>
      <c r="V8" s="18">
        <f t="shared" si="3"/>
        <v>1</v>
      </c>
      <c r="W8" s="18">
        <f t="shared" si="4"/>
        <v>1</v>
      </c>
    </row>
    <row r="9" spans="1:23" x14ac:dyDescent="0.25">
      <c r="A9" s="12" t="s">
        <v>7</v>
      </c>
      <c r="B9" s="44">
        <v>2</v>
      </c>
      <c r="C9" s="45">
        <v>1</v>
      </c>
      <c r="D9" s="45">
        <v>3</v>
      </c>
      <c r="E9" s="45">
        <v>4</v>
      </c>
      <c r="F9" s="45">
        <v>5</v>
      </c>
      <c r="G9" s="45"/>
      <c r="H9" s="45"/>
      <c r="I9" s="45"/>
      <c r="J9" s="45"/>
      <c r="K9" s="46"/>
      <c r="M9" s="18" t="str">
        <f t="shared" si="0"/>
        <v>Word 2</v>
      </c>
      <c r="N9" s="17" t="b">
        <f t="shared" si="1"/>
        <v>0</v>
      </c>
      <c r="Q9" s="23" t="s">
        <v>9</v>
      </c>
      <c r="R9" s="26" t="str">
        <f>IF(ISERR($O$45)," ",$O$45)</f>
        <v xml:space="preserve"> </v>
      </c>
      <c r="S9" s="17">
        <f>(10 - COUNTIF($N36:$N45,"#N/A"))</f>
        <v>0</v>
      </c>
      <c r="U9" s="18" t="str">
        <f t="shared" si="2"/>
        <v>Word 2</v>
      </c>
      <c r="V9" s="18">
        <f t="shared" si="3"/>
        <v>1</v>
      </c>
      <c r="W9" s="18">
        <f t="shared" si="4"/>
        <v>1</v>
      </c>
    </row>
    <row r="10" spans="1:23" x14ac:dyDescent="0.25">
      <c r="A10" s="12" t="s">
        <v>7</v>
      </c>
      <c r="B10" s="44">
        <v>1</v>
      </c>
      <c r="C10" s="45">
        <v>2</v>
      </c>
      <c r="D10" s="45">
        <v>3</v>
      </c>
      <c r="E10" s="45">
        <v>4</v>
      </c>
      <c r="F10" s="45">
        <v>5</v>
      </c>
      <c r="G10" s="45"/>
      <c r="H10" s="45"/>
      <c r="I10" s="45"/>
      <c r="J10" s="45"/>
      <c r="K10" s="46"/>
      <c r="M10" s="18" t="str">
        <f t="shared" si="0"/>
        <v>Word 1</v>
      </c>
      <c r="N10" s="17" t="b">
        <f t="shared" si="1"/>
        <v>1</v>
      </c>
      <c r="Q10" s="23" t="s">
        <v>10</v>
      </c>
      <c r="R10" s="26" t="str">
        <f>IF(ISERR($O$55)," ",$O$55)</f>
        <v xml:space="preserve"> </v>
      </c>
      <c r="S10" s="17">
        <f>(10 - COUNTIF($N46:$N55,"#N/A"))</f>
        <v>0</v>
      </c>
      <c r="U10" s="18" t="str">
        <f t="shared" si="2"/>
        <v>Word 1</v>
      </c>
      <c r="V10" s="18">
        <f t="shared" si="3"/>
        <v>1</v>
      </c>
      <c r="W10" s="18">
        <f t="shared" si="4"/>
        <v>1</v>
      </c>
    </row>
    <row r="11" spans="1:23" x14ac:dyDescent="0.25">
      <c r="A11" s="12" t="s">
        <v>7</v>
      </c>
      <c r="B11" s="44">
        <v>3</v>
      </c>
      <c r="C11" s="45">
        <v>2</v>
      </c>
      <c r="D11" s="45">
        <v>1</v>
      </c>
      <c r="E11" s="45">
        <v>4</v>
      </c>
      <c r="F11" s="45">
        <v>5</v>
      </c>
      <c r="G11" s="45"/>
      <c r="H11" s="45"/>
      <c r="I11" s="45"/>
      <c r="J11" s="45"/>
      <c r="K11" s="46"/>
      <c r="M11" s="18" t="str">
        <f t="shared" si="0"/>
        <v>Word 3</v>
      </c>
      <c r="N11" s="17" t="b">
        <f t="shared" si="1"/>
        <v>0</v>
      </c>
      <c r="Q11" s="23" t="s">
        <v>11</v>
      </c>
      <c r="R11" s="26" t="str">
        <f>IF(ISERR($O$65)," ",$O$65)</f>
        <v xml:space="preserve"> </v>
      </c>
      <c r="S11" s="17">
        <f>(10 - COUNTIF($N56:$N65,"#N/A"))</f>
        <v>0</v>
      </c>
      <c r="U11" s="18" t="str">
        <f t="shared" si="2"/>
        <v>Word 3</v>
      </c>
      <c r="V11" s="18">
        <f t="shared" si="3"/>
        <v>1</v>
      </c>
      <c r="W11" s="18">
        <f t="shared" si="4"/>
        <v>1</v>
      </c>
    </row>
    <row r="12" spans="1:23" x14ac:dyDescent="0.25">
      <c r="A12" s="12" t="s">
        <v>7</v>
      </c>
      <c r="B12" s="44">
        <v>1</v>
      </c>
      <c r="C12" s="45">
        <v>2</v>
      </c>
      <c r="D12" s="45">
        <v>3</v>
      </c>
      <c r="E12" s="45">
        <v>4</v>
      </c>
      <c r="F12" s="45">
        <v>5</v>
      </c>
      <c r="G12" s="45"/>
      <c r="H12" s="45"/>
      <c r="I12" s="45"/>
      <c r="J12" s="45"/>
      <c r="K12" s="46"/>
      <c r="M12" s="18" t="str">
        <f t="shared" si="0"/>
        <v>Word 1</v>
      </c>
      <c r="N12" s="17" t="b">
        <f t="shared" si="1"/>
        <v>1</v>
      </c>
      <c r="Q12" s="23" t="s">
        <v>12</v>
      </c>
      <c r="R12" s="26" t="str">
        <f>IF(ISERR($O$75)," ",$O$75)</f>
        <v xml:space="preserve"> </v>
      </c>
      <c r="S12" s="17">
        <f>(10 - COUNTIF($N66:$N75,"#N/A"))</f>
        <v>0</v>
      </c>
      <c r="U12" s="18" t="str">
        <f t="shared" si="2"/>
        <v>Word 1</v>
      </c>
      <c r="V12" s="18">
        <f t="shared" si="3"/>
        <v>1</v>
      </c>
      <c r="W12" s="18">
        <f t="shared" si="4"/>
        <v>1</v>
      </c>
    </row>
    <row r="13" spans="1:23" x14ac:dyDescent="0.25">
      <c r="A13" s="12" t="s">
        <v>7</v>
      </c>
      <c r="B13" s="44">
        <v>1</v>
      </c>
      <c r="C13" s="45">
        <v>2</v>
      </c>
      <c r="D13" s="45">
        <v>3</v>
      </c>
      <c r="E13" s="45">
        <v>4</v>
      </c>
      <c r="F13" s="45">
        <v>5</v>
      </c>
      <c r="G13" s="45"/>
      <c r="H13" s="45"/>
      <c r="I13" s="45"/>
      <c r="J13" s="45"/>
      <c r="K13" s="46"/>
      <c r="M13" s="18" t="str">
        <f t="shared" si="0"/>
        <v>Word 1</v>
      </c>
      <c r="N13" s="17" t="b">
        <f t="shared" si="1"/>
        <v>1</v>
      </c>
      <c r="Q13" s="23" t="s">
        <v>13</v>
      </c>
      <c r="R13" s="26" t="str">
        <f>IF(ISERR($O$85)," ",$O$85)</f>
        <v xml:space="preserve"> </v>
      </c>
      <c r="S13" s="17">
        <f>(10 - COUNTIF($N76:$N85,"#N/A"))</f>
        <v>0</v>
      </c>
      <c r="U13" s="18" t="str">
        <f t="shared" si="2"/>
        <v>Word 1</v>
      </c>
      <c r="V13" s="18">
        <f t="shared" si="3"/>
        <v>1</v>
      </c>
      <c r="W13" s="18">
        <f t="shared" si="4"/>
        <v>1</v>
      </c>
    </row>
    <row r="14" spans="1:23" ht="15.75" thickBot="1" x14ac:dyDescent="0.3">
      <c r="A14" s="12" t="s">
        <v>7</v>
      </c>
      <c r="B14" s="44">
        <v>1</v>
      </c>
      <c r="C14" s="45">
        <v>2</v>
      </c>
      <c r="D14" s="45">
        <v>3</v>
      </c>
      <c r="E14" s="45">
        <v>4</v>
      </c>
      <c r="F14" s="45">
        <v>5</v>
      </c>
      <c r="G14" s="45"/>
      <c r="H14" s="45"/>
      <c r="I14" s="45"/>
      <c r="J14" s="45"/>
      <c r="K14" s="46"/>
      <c r="M14" s="18" t="str">
        <f t="shared" si="0"/>
        <v>Word 1</v>
      </c>
      <c r="N14" s="17" t="b">
        <f t="shared" si="1"/>
        <v>1</v>
      </c>
      <c r="Q14" s="23" t="s">
        <v>14</v>
      </c>
      <c r="R14" s="26" t="str">
        <f>IF(ISERR($O$95)," ",$O$95)</f>
        <v xml:space="preserve"> </v>
      </c>
      <c r="S14" s="17">
        <f>(10 - COUNTIF($N86:$N95,"#N/A"))</f>
        <v>0</v>
      </c>
      <c r="U14" s="18" t="str">
        <f t="shared" si="2"/>
        <v>Word 1</v>
      </c>
      <c r="V14" s="18">
        <f t="shared" si="3"/>
        <v>1</v>
      </c>
      <c r="W14" s="18">
        <f t="shared" si="4"/>
        <v>1</v>
      </c>
    </row>
    <row r="15" spans="1:23" ht="15.75" thickBot="1" x14ac:dyDescent="0.3">
      <c r="A15" s="13" t="s">
        <v>7</v>
      </c>
      <c r="B15" s="47"/>
      <c r="C15" s="48"/>
      <c r="D15" s="48"/>
      <c r="E15" s="48"/>
      <c r="F15" s="48"/>
      <c r="G15" s="48"/>
      <c r="H15" s="48"/>
      <c r="I15" s="48"/>
      <c r="J15" s="48"/>
      <c r="K15" s="49"/>
      <c r="M15" s="19" t="e">
        <f t="shared" si="0"/>
        <v>#N/A</v>
      </c>
      <c r="N15" s="21" t="e">
        <f t="shared" si="1"/>
        <v>#N/A</v>
      </c>
      <c r="O15" s="30">
        <f>COUNTIF($N6:$N15,TRUE)/(10 - COUNTIF($N6:$N15,"#N/A"))</f>
        <v>0.77777777777777779</v>
      </c>
      <c r="Q15" s="24" t="s">
        <v>15</v>
      </c>
      <c r="R15" s="27" t="str">
        <f>IF(ISERR($O$105)," ",$O$105)</f>
        <v xml:space="preserve"> </v>
      </c>
      <c r="S15" s="21">
        <f>(10 - COUNTIF($N96:$N105,"#N/A"))</f>
        <v>0</v>
      </c>
      <c r="U15" s="19" t="e">
        <f t="shared" si="2"/>
        <v>#N/A</v>
      </c>
      <c r="V15" s="19">
        <f t="shared" si="3"/>
        <v>0</v>
      </c>
      <c r="W15" s="19" t="e">
        <f t="shared" si="4"/>
        <v>#NUM!</v>
      </c>
    </row>
    <row r="16" spans="1:23" ht="15.75" thickBot="1" x14ac:dyDescent="0.3">
      <c r="A16" s="11" t="s">
        <v>6</v>
      </c>
      <c r="B16" s="41"/>
      <c r="C16" s="42">
        <v>1</v>
      </c>
      <c r="D16" s="42">
        <v>2</v>
      </c>
      <c r="E16" s="42">
        <v>3</v>
      </c>
      <c r="F16" s="42">
        <v>4</v>
      </c>
      <c r="G16" s="42">
        <v>5</v>
      </c>
      <c r="H16" s="42"/>
      <c r="I16" s="42"/>
      <c r="J16" s="42"/>
      <c r="K16" s="43"/>
      <c r="M16" s="16" t="str">
        <f t="shared" si="0"/>
        <v>Word 2</v>
      </c>
      <c r="N16" s="20" t="b">
        <f t="shared" si="1"/>
        <v>1</v>
      </c>
      <c r="U16" s="16" t="str">
        <f t="shared" si="2"/>
        <v>Word 2</v>
      </c>
      <c r="V16" s="16">
        <f t="shared" si="3"/>
        <v>1</v>
      </c>
      <c r="W16" s="16">
        <f t="shared" si="4"/>
        <v>1</v>
      </c>
    </row>
    <row r="17" spans="1:23" ht="15.75" thickBot="1" x14ac:dyDescent="0.3">
      <c r="A17" s="12" t="s">
        <v>6</v>
      </c>
      <c r="B17" s="44"/>
      <c r="C17" s="45">
        <v>1</v>
      </c>
      <c r="D17" s="45">
        <v>2</v>
      </c>
      <c r="E17" s="45">
        <v>3</v>
      </c>
      <c r="F17" s="45">
        <v>4</v>
      </c>
      <c r="G17" s="45">
        <v>5</v>
      </c>
      <c r="H17" s="45"/>
      <c r="I17" s="45"/>
      <c r="J17" s="45"/>
      <c r="K17" s="46"/>
      <c r="M17" s="18" t="str">
        <f t="shared" si="0"/>
        <v>Word 2</v>
      </c>
      <c r="N17" s="17" t="b">
        <f t="shared" si="1"/>
        <v>1</v>
      </c>
      <c r="Q17" s="29" t="s">
        <v>21</v>
      </c>
      <c r="R17" s="126">
        <f>COUNTIF($N6:$N105,TRUE)/(100 - COUNTIF($N6:$N105,"#N/A"))</f>
        <v>0.66666666666666663</v>
      </c>
      <c r="S17" s="127"/>
      <c r="U17" s="18" t="str">
        <f t="shared" si="2"/>
        <v>Word 2</v>
      </c>
      <c r="V17" s="18">
        <f t="shared" si="3"/>
        <v>1</v>
      </c>
      <c r="W17" s="18">
        <f t="shared" si="4"/>
        <v>1</v>
      </c>
    </row>
    <row r="18" spans="1:23" x14ac:dyDescent="0.25">
      <c r="A18" s="12" t="s">
        <v>6</v>
      </c>
      <c r="B18" s="44"/>
      <c r="C18" s="45">
        <v>1</v>
      </c>
      <c r="D18" s="45">
        <v>2</v>
      </c>
      <c r="E18" s="45">
        <v>3</v>
      </c>
      <c r="F18" s="45">
        <v>4</v>
      </c>
      <c r="G18" s="45">
        <v>5</v>
      </c>
      <c r="H18" s="45"/>
      <c r="I18" s="45"/>
      <c r="J18" s="45"/>
      <c r="K18" s="46"/>
      <c r="M18" s="18" t="str">
        <f t="shared" si="0"/>
        <v>Word 2</v>
      </c>
      <c r="N18" s="17" t="b">
        <f t="shared" si="1"/>
        <v>1</v>
      </c>
      <c r="U18" s="18" t="str">
        <f t="shared" si="2"/>
        <v>Word 2</v>
      </c>
      <c r="V18" s="18">
        <f t="shared" si="3"/>
        <v>1</v>
      </c>
      <c r="W18" s="18">
        <f t="shared" si="4"/>
        <v>1</v>
      </c>
    </row>
    <row r="19" spans="1:23" x14ac:dyDescent="0.25">
      <c r="A19" s="12" t="s">
        <v>6</v>
      </c>
      <c r="B19" s="44"/>
      <c r="C19" s="45">
        <v>1</v>
      </c>
      <c r="D19" s="45">
        <v>2</v>
      </c>
      <c r="E19" s="45">
        <v>3</v>
      </c>
      <c r="F19" s="45">
        <v>4</v>
      </c>
      <c r="G19" s="45">
        <v>5</v>
      </c>
      <c r="H19" s="45"/>
      <c r="I19" s="45"/>
      <c r="J19" s="45"/>
      <c r="K19" s="46"/>
      <c r="M19" s="18" t="str">
        <f t="shared" si="0"/>
        <v>Word 2</v>
      </c>
      <c r="N19" s="17" t="b">
        <f t="shared" si="1"/>
        <v>1</v>
      </c>
      <c r="U19" s="18" t="str">
        <f t="shared" si="2"/>
        <v>Word 2</v>
      </c>
      <c r="V19" s="18">
        <f t="shared" si="3"/>
        <v>1</v>
      </c>
      <c r="W19" s="18">
        <f t="shared" si="4"/>
        <v>1</v>
      </c>
    </row>
    <row r="20" spans="1:23" x14ac:dyDescent="0.25">
      <c r="A20" s="12" t="s">
        <v>6</v>
      </c>
      <c r="B20" s="44"/>
      <c r="C20" s="45">
        <v>1</v>
      </c>
      <c r="D20" s="45">
        <v>2</v>
      </c>
      <c r="E20" s="45">
        <v>3</v>
      </c>
      <c r="F20" s="45">
        <v>4</v>
      </c>
      <c r="G20" s="45">
        <v>5</v>
      </c>
      <c r="H20" s="45"/>
      <c r="I20" s="45"/>
      <c r="J20" s="45"/>
      <c r="K20" s="46"/>
      <c r="M20" s="18" t="str">
        <f t="shared" si="0"/>
        <v>Word 2</v>
      </c>
      <c r="N20" s="17" t="b">
        <f t="shared" si="1"/>
        <v>1</v>
      </c>
      <c r="U20" s="18" t="str">
        <f t="shared" si="2"/>
        <v>Word 2</v>
      </c>
      <c r="V20" s="18">
        <f t="shared" si="3"/>
        <v>1</v>
      </c>
      <c r="W20" s="18">
        <f t="shared" si="4"/>
        <v>1</v>
      </c>
    </row>
    <row r="21" spans="1:23" x14ac:dyDescent="0.25">
      <c r="A21" s="12" t="s">
        <v>6</v>
      </c>
      <c r="B21" s="44"/>
      <c r="C21" s="45">
        <v>1</v>
      </c>
      <c r="D21" s="45">
        <v>2</v>
      </c>
      <c r="E21" s="45">
        <v>3</v>
      </c>
      <c r="F21" s="45">
        <v>4</v>
      </c>
      <c r="G21" s="45">
        <v>5</v>
      </c>
      <c r="H21" s="45"/>
      <c r="I21" s="45"/>
      <c r="J21" s="45"/>
      <c r="K21" s="46"/>
      <c r="M21" s="18" t="str">
        <f t="shared" si="0"/>
        <v>Word 2</v>
      </c>
      <c r="N21" s="17" t="b">
        <f t="shared" si="1"/>
        <v>1</v>
      </c>
      <c r="U21" s="18" t="str">
        <f t="shared" si="2"/>
        <v>Word 2</v>
      </c>
      <c r="V21" s="18">
        <f t="shared" si="3"/>
        <v>1</v>
      </c>
      <c r="W21" s="18">
        <f t="shared" si="4"/>
        <v>1</v>
      </c>
    </row>
    <row r="22" spans="1:23" x14ac:dyDescent="0.25">
      <c r="A22" s="12" t="s">
        <v>6</v>
      </c>
      <c r="B22" s="44"/>
      <c r="C22" s="45">
        <v>1</v>
      </c>
      <c r="D22" s="45">
        <v>2</v>
      </c>
      <c r="E22" s="45">
        <v>3</v>
      </c>
      <c r="F22" s="45">
        <v>4</v>
      </c>
      <c r="G22" s="45">
        <v>5</v>
      </c>
      <c r="H22" s="45"/>
      <c r="I22" s="45"/>
      <c r="J22" s="45"/>
      <c r="K22" s="46"/>
      <c r="M22" s="18" t="str">
        <f t="shared" si="0"/>
        <v>Word 2</v>
      </c>
      <c r="N22" s="17" t="b">
        <f t="shared" si="1"/>
        <v>1</v>
      </c>
      <c r="U22" s="18" t="str">
        <f t="shared" si="2"/>
        <v>Word 2</v>
      </c>
      <c r="V22" s="18">
        <f t="shared" si="3"/>
        <v>1</v>
      </c>
      <c r="W22" s="18">
        <f t="shared" si="4"/>
        <v>1</v>
      </c>
    </row>
    <row r="23" spans="1:23" x14ac:dyDescent="0.25">
      <c r="A23" s="12" t="s">
        <v>6</v>
      </c>
      <c r="B23" s="44"/>
      <c r="C23" s="45">
        <v>1</v>
      </c>
      <c r="D23" s="45">
        <v>2</v>
      </c>
      <c r="E23" s="45">
        <v>3</v>
      </c>
      <c r="F23" s="45">
        <v>4</v>
      </c>
      <c r="G23" s="45">
        <v>5</v>
      </c>
      <c r="H23" s="45"/>
      <c r="I23" s="45"/>
      <c r="J23" s="45"/>
      <c r="K23" s="46"/>
      <c r="M23" s="18" t="str">
        <f t="shared" si="0"/>
        <v>Word 2</v>
      </c>
      <c r="N23" s="17" t="b">
        <f t="shared" si="1"/>
        <v>1</v>
      </c>
      <c r="U23" s="18" t="str">
        <f t="shared" si="2"/>
        <v>Word 2</v>
      </c>
      <c r="V23" s="18">
        <f t="shared" si="3"/>
        <v>1</v>
      </c>
      <c r="W23" s="18">
        <f t="shared" si="4"/>
        <v>1</v>
      </c>
    </row>
    <row r="24" spans="1:23" ht="15.75" thickBot="1" x14ac:dyDescent="0.3">
      <c r="A24" s="12" t="s">
        <v>6</v>
      </c>
      <c r="B24" s="44"/>
      <c r="C24" s="45" t="s">
        <v>27</v>
      </c>
      <c r="D24" s="45" t="s">
        <v>27</v>
      </c>
      <c r="E24" s="45" t="s">
        <v>27</v>
      </c>
      <c r="F24" s="45" t="s">
        <v>27</v>
      </c>
      <c r="G24" s="45" t="s">
        <v>27</v>
      </c>
      <c r="H24" s="50" t="s">
        <v>27</v>
      </c>
      <c r="I24" s="45"/>
      <c r="J24" s="45"/>
      <c r="K24" s="46"/>
      <c r="M24" s="18" t="e">
        <f t="shared" si="0"/>
        <v>#N/A</v>
      </c>
      <c r="N24" s="17" t="e">
        <f t="shared" si="1"/>
        <v>#N/A</v>
      </c>
      <c r="U24" s="18" t="e">
        <f t="shared" si="2"/>
        <v>#N/A</v>
      </c>
      <c r="V24" s="18">
        <f t="shared" si="3"/>
        <v>0</v>
      </c>
      <c r="W24" s="18" t="e">
        <f t="shared" si="4"/>
        <v>#NUM!</v>
      </c>
    </row>
    <row r="25" spans="1:23" ht="15.75" thickBot="1" x14ac:dyDescent="0.3">
      <c r="A25" s="13" t="s">
        <v>6</v>
      </c>
      <c r="B25" s="47"/>
      <c r="C25" s="48">
        <v>1</v>
      </c>
      <c r="D25" s="48">
        <v>2</v>
      </c>
      <c r="E25" s="48">
        <v>3</v>
      </c>
      <c r="F25" s="48">
        <v>4</v>
      </c>
      <c r="G25" s="48">
        <v>5</v>
      </c>
      <c r="H25" s="48"/>
      <c r="I25" s="48"/>
      <c r="J25" s="48"/>
      <c r="K25" s="49"/>
      <c r="M25" s="19" t="str">
        <f t="shared" si="0"/>
        <v>Word 2</v>
      </c>
      <c r="N25" s="21" t="b">
        <f t="shared" si="1"/>
        <v>1</v>
      </c>
      <c r="O25" s="30">
        <f>COUNTIF($N16:$N25,TRUE)/(10 - COUNTIF($N16:$N25,"#N/A"))</f>
        <v>1</v>
      </c>
      <c r="U25" s="19" t="str">
        <f t="shared" si="2"/>
        <v>Word 2</v>
      </c>
      <c r="V25" s="19">
        <f t="shared" si="3"/>
        <v>1</v>
      </c>
      <c r="W25" s="19">
        <f t="shared" si="4"/>
        <v>1</v>
      </c>
    </row>
    <row r="26" spans="1:23" x14ac:dyDescent="0.25">
      <c r="A26" s="11" t="s">
        <v>8</v>
      </c>
      <c r="B26" s="41"/>
      <c r="C26" s="42"/>
      <c r="D26" s="42"/>
      <c r="E26" s="42"/>
      <c r="F26" s="42"/>
      <c r="G26" s="42"/>
      <c r="H26" s="42"/>
      <c r="I26" s="42"/>
      <c r="J26" s="42"/>
      <c r="K26" s="43"/>
      <c r="M26" s="16" t="e">
        <f t="shared" si="0"/>
        <v>#N/A</v>
      </c>
      <c r="N26" s="20" t="e">
        <f t="shared" si="1"/>
        <v>#N/A</v>
      </c>
      <c r="U26" s="16" t="e">
        <f t="shared" si="2"/>
        <v>#N/A</v>
      </c>
      <c r="V26" s="16">
        <f t="shared" si="3"/>
        <v>0</v>
      </c>
      <c r="W26" s="16" t="e">
        <f t="shared" si="4"/>
        <v>#NUM!</v>
      </c>
    </row>
    <row r="27" spans="1:23" x14ac:dyDescent="0.25">
      <c r="A27" s="12" t="s">
        <v>8</v>
      </c>
      <c r="B27" s="44"/>
      <c r="C27" s="45">
        <v>0.5</v>
      </c>
      <c r="D27" s="45"/>
      <c r="E27" s="45"/>
      <c r="F27" s="45"/>
      <c r="G27" s="45"/>
      <c r="H27" s="45"/>
      <c r="I27" s="45"/>
      <c r="J27" s="45"/>
      <c r="K27" s="46"/>
      <c r="M27" s="18" t="str">
        <f t="shared" si="0"/>
        <v>Word 2</v>
      </c>
      <c r="N27" s="17" t="b">
        <f t="shared" si="1"/>
        <v>0</v>
      </c>
      <c r="U27" s="18" t="str">
        <f t="shared" si="2"/>
        <v>Word 2</v>
      </c>
      <c r="V27" s="18">
        <f t="shared" si="3"/>
        <v>0.5</v>
      </c>
      <c r="W27" s="18" t="e">
        <f t="shared" si="4"/>
        <v>#NUM!</v>
      </c>
    </row>
    <row r="28" spans="1:23" x14ac:dyDescent="0.25">
      <c r="A28" s="12" t="s">
        <v>8</v>
      </c>
      <c r="B28" s="44"/>
      <c r="C28" s="45">
        <v>0.5</v>
      </c>
      <c r="D28" s="45"/>
      <c r="E28" s="45"/>
      <c r="F28" s="45"/>
      <c r="G28" s="45"/>
      <c r="H28" s="45"/>
      <c r="I28" s="45"/>
      <c r="J28" s="45"/>
      <c r="K28" s="46"/>
      <c r="M28" s="18" t="str">
        <f t="shared" si="0"/>
        <v>Word 2</v>
      </c>
      <c r="N28" s="17" t="b">
        <f t="shared" si="1"/>
        <v>0</v>
      </c>
      <c r="U28" s="18" t="str">
        <f t="shared" si="2"/>
        <v>Word 2</v>
      </c>
      <c r="V28" s="18">
        <f t="shared" si="3"/>
        <v>0.5</v>
      </c>
      <c r="W28" s="18" t="e">
        <f t="shared" si="4"/>
        <v>#NUM!</v>
      </c>
    </row>
    <row r="29" spans="1:23" x14ac:dyDescent="0.25">
      <c r="A29" s="12" t="s">
        <v>8</v>
      </c>
      <c r="B29" s="44"/>
      <c r="C29" s="45">
        <v>0.5</v>
      </c>
      <c r="D29" s="45"/>
      <c r="E29" s="45"/>
      <c r="F29" s="45"/>
      <c r="G29" s="45"/>
      <c r="H29" s="45"/>
      <c r="I29" s="45"/>
      <c r="J29" s="45"/>
      <c r="K29" s="46"/>
      <c r="M29" s="18" t="str">
        <f t="shared" si="0"/>
        <v>Word 2</v>
      </c>
      <c r="N29" s="17" t="b">
        <f t="shared" si="1"/>
        <v>0</v>
      </c>
      <c r="U29" s="18" t="str">
        <f t="shared" si="2"/>
        <v>Word 2</v>
      </c>
      <c r="V29" s="18">
        <f t="shared" si="3"/>
        <v>0.5</v>
      </c>
      <c r="W29" s="18" t="e">
        <f t="shared" si="4"/>
        <v>#NUM!</v>
      </c>
    </row>
    <row r="30" spans="1:23" x14ac:dyDescent="0.25">
      <c r="A30" s="12" t="s">
        <v>8</v>
      </c>
      <c r="B30" s="44"/>
      <c r="C30" s="45">
        <v>0.5</v>
      </c>
      <c r="D30" s="45"/>
      <c r="E30" s="45"/>
      <c r="F30" s="45"/>
      <c r="G30" s="45"/>
      <c r="H30" s="45"/>
      <c r="I30" s="45"/>
      <c r="J30" s="45"/>
      <c r="K30" s="46"/>
      <c r="M30" s="18" t="str">
        <f t="shared" si="0"/>
        <v>Word 2</v>
      </c>
      <c r="N30" s="17" t="b">
        <f t="shared" si="1"/>
        <v>0</v>
      </c>
      <c r="U30" s="18" t="str">
        <f t="shared" si="2"/>
        <v>Word 2</v>
      </c>
      <c r="V30" s="18">
        <f t="shared" si="3"/>
        <v>0.5</v>
      </c>
      <c r="W30" s="18" t="e">
        <f t="shared" si="4"/>
        <v>#NUM!</v>
      </c>
    </row>
    <row r="31" spans="1:23" x14ac:dyDescent="0.25">
      <c r="A31" s="12" t="s">
        <v>8</v>
      </c>
      <c r="B31" s="44"/>
      <c r="C31" s="45">
        <v>0.4</v>
      </c>
      <c r="D31" s="45"/>
      <c r="E31" s="45"/>
      <c r="F31" s="45"/>
      <c r="G31" s="45"/>
      <c r="H31" s="45"/>
      <c r="I31" s="45"/>
      <c r="J31" s="45"/>
      <c r="K31" s="46"/>
      <c r="M31" s="18" t="str">
        <f t="shared" si="0"/>
        <v>Word 2</v>
      </c>
      <c r="N31" s="17" t="b">
        <f t="shared" si="1"/>
        <v>0</v>
      </c>
      <c r="U31" s="18" t="str">
        <f t="shared" si="2"/>
        <v>Word 2</v>
      </c>
      <c r="V31" s="18">
        <f t="shared" si="3"/>
        <v>0.4</v>
      </c>
      <c r="W31" s="18" t="e">
        <f t="shared" si="4"/>
        <v>#NUM!</v>
      </c>
    </row>
    <row r="32" spans="1:23" x14ac:dyDescent="0.25">
      <c r="A32" s="12" t="s">
        <v>8</v>
      </c>
      <c r="B32" s="44"/>
      <c r="C32" s="45">
        <v>0.5</v>
      </c>
      <c r="D32" s="45"/>
      <c r="E32" s="45"/>
      <c r="F32" s="45"/>
      <c r="G32" s="45"/>
      <c r="H32" s="45"/>
      <c r="I32" s="45"/>
      <c r="J32" s="45"/>
      <c r="K32" s="46"/>
      <c r="M32" s="18" t="str">
        <f t="shared" si="0"/>
        <v>Word 2</v>
      </c>
      <c r="N32" s="17" t="b">
        <f t="shared" si="1"/>
        <v>0</v>
      </c>
      <c r="U32" s="18" t="str">
        <f t="shared" si="2"/>
        <v>Word 2</v>
      </c>
      <c r="V32" s="18">
        <f t="shared" si="3"/>
        <v>0.5</v>
      </c>
      <c r="W32" s="18" t="e">
        <f t="shared" si="4"/>
        <v>#NUM!</v>
      </c>
    </row>
    <row r="33" spans="1:23" x14ac:dyDescent="0.25">
      <c r="A33" s="12" t="s">
        <v>8</v>
      </c>
      <c r="B33" s="44"/>
      <c r="C33" s="45"/>
      <c r="D33" s="45"/>
      <c r="E33" s="45"/>
      <c r="F33" s="45"/>
      <c r="G33" s="45"/>
      <c r="H33" s="45"/>
      <c r="I33" s="45"/>
      <c r="J33" s="45"/>
      <c r="K33" s="46"/>
      <c r="M33" s="18" t="e">
        <f t="shared" si="0"/>
        <v>#N/A</v>
      </c>
      <c r="N33" s="17" t="e">
        <f t="shared" si="1"/>
        <v>#N/A</v>
      </c>
      <c r="U33" s="18" t="e">
        <f t="shared" si="2"/>
        <v>#N/A</v>
      </c>
      <c r="V33" s="18">
        <f t="shared" si="3"/>
        <v>0</v>
      </c>
      <c r="W33" s="18" t="e">
        <f t="shared" si="4"/>
        <v>#NUM!</v>
      </c>
    </row>
    <row r="34" spans="1:23" ht="15.75" thickBot="1" x14ac:dyDescent="0.3">
      <c r="A34" s="12" t="s">
        <v>8</v>
      </c>
      <c r="B34" s="44"/>
      <c r="C34" s="45"/>
      <c r="D34" s="45"/>
      <c r="E34" s="45"/>
      <c r="F34" s="45"/>
      <c r="G34" s="45"/>
      <c r="H34" s="45"/>
      <c r="I34" s="45"/>
      <c r="J34" s="45"/>
      <c r="K34" s="46"/>
      <c r="M34" s="18" t="e">
        <f t="shared" si="0"/>
        <v>#N/A</v>
      </c>
      <c r="N34" s="17" t="e">
        <f t="shared" si="1"/>
        <v>#N/A</v>
      </c>
      <c r="U34" s="18" t="e">
        <f t="shared" si="2"/>
        <v>#N/A</v>
      </c>
      <c r="V34" s="18">
        <f t="shared" si="3"/>
        <v>0</v>
      </c>
      <c r="W34" s="18" t="e">
        <f t="shared" si="4"/>
        <v>#NUM!</v>
      </c>
    </row>
    <row r="35" spans="1:23" ht="15.75" thickBot="1" x14ac:dyDescent="0.3">
      <c r="A35" s="13" t="s">
        <v>8</v>
      </c>
      <c r="B35" s="47"/>
      <c r="C35" s="48"/>
      <c r="D35" s="48"/>
      <c r="E35" s="48"/>
      <c r="F35" s="48"/>
      <c r="G35" s="48"/>
      <c r="H35" s="48"/>
      <c r="I35" s="48"/>
      <c r="J35" s="48"/>
      <c r="K35" s="49"/>
      <c r="M35" s="19" t="e">
        <f t="shared" si="0"/>
        <v>#N/A</v>
      </c>
      <c r="N35" s="21" t="e">
        <f t="shared" si="1"/>
        <v>#N/A</v>
      </c>
      <c r="O35" s="30">
        <f>COUNTIF($N26:$N35,TRUE)/(10 - COUNTIF($N26:$N35,"#N/A"))</f>
        <v>0</v>
      </c>
      <c r="U35" s="19" t="e">
        <f t="shared" si="2"/>
        <v>#N/A</v>
      </c>
      <c r="V35" s="19">
        <f t="shared" si="3"/>
        <v>0</v>
      </c>
      <c r="W35" s="19" t="e">
        <f t="shared" si="4"/>
        <v>#NUM!</v>
      </c>
    </row>
    <row r="36" spans="1:23" x14ac:dyDescent="0.25">
      <c r="A36" s="11" t="s">
        <v>9</v>
      </c>
      <c r="B36" s="41"/>
      <c r="C36" s="42"/>
      <c r="D36" s="42"/>
      <c r="E36" s="42"/>
      <c r="F36" s="42"/>
      <c r="G36" s="42"/>
      <c r="H36" s="42"/>
      <c r="I36" s="42"/>
      <c r="J36" s="42"/>
      <c r="K36" s="43"/>
      <c r="M36" s="16" t="e">
        <f t="shared" si="0"/>
        <v>#N/A</v>
      </c>
      <c r="N36" s="20" t="e">
        <f t="shared" si="1"/>
        <v>#N/A</v>
      </c>
      <c r="U36" s="16" t="e">
        <f t="shared" si="2"/>
        <v>#N/A</v>
      </c>
      <c r="V36" s="16">
        <f t="shared" si="3"/>
        <v>0</v>
      </c>
      <c r="W36" s="16" t="e">
        <f t="shared" si="4"/>
        <v>#NUM!</v>
      </c>
    </row>
    <row r="37" spans="1:23" x14ac:dyDescent="0.25">
      <c r="A37" s="12" t="s">
        <v>9</v>
      </c>
      <c r="B37" s="44"/>
      <c r="C37" s="45"/>
      <c r="D37" s="45"/>
      <c r="E37" s="45"/>
      <c r="F37" s="45"/>
      <c r="G37" s="45"/>
      <c r="H37" s="45"/>
      <c r="I37" s="45"/>
      <c r="J37" s="45"/>
      <c r="K37" s="46"/>
      <c r="M37" s="18" t="e">
        <f t="shared" si="0"/>
        <v>#N/A</v>
      </c>
      <c r="N37" s="17" t="e">
        <f t="shared" si="1"/>
        <v>#N/A</v>
      </c>
      <c r="U37" s="18" t="e">
        <f t="shared" si="2"/>
        <v>#N/A</v>
      </c>
      <c r="V37" s="18">
        <f t="shared" si="3"/>
        <v>0</v>
      </c>
      <c r="W37" s="18" t="e">
        <f t="shared" si="4"/>
        <v>#NUM!</v>
      </c>
    </row>
    <row r="38" spans="1:23" x14ac:dyDescent="0.25">
      <c r="A38" s="12" t="s">
        <v>9</v>
      </c>
      <c r="B38" s="44"/>
      <c r="C38" s="45"/>
      <c r="D38" s="45"/>
      <c r="E38" s="45"/>
      <c r="F38" s="45"/>
      <c r="G38" s="45"/>
      <c r="H38" s="45"/>
      <c r="I38" s="45"/>
      <c r="J38" s="45"/>
      <c r="K38" s="46"/>
      <c r="M38" s="18" t="e">
        <f t="shared" ref="M38:M69" si="5">INDEX($B$5:$K$5,MATCH(MIN($B38:$K38),$B38:$K38,0))</f>
        <v>#N/A</v>
      </c>
      <c r="N38" s="17" t="e">
        <f t="shared" ref="N38:N69" si="6">$M38 = $A38</f>
        <v>#N/A</v>
      </c>
      <c r="U38" s="18" t="e">
        <f t="shared" si="2"/>
        <v>#N/A</v>
      </c>
      <c r="V38" s="18">
        <f t="shared" si="3"/>
        <v>0</v>
      </c>
      <c r="W38" s="18" t="e">
        <f t="shared" si="4"/>
        <v>#NUM!</v>
      </c>
    </row>
    <row r="39" spans="1:23" x14ac:dyDescent="0.25">
      <c r="A39" s="12" t="s">
        <v>9</v>
      </c>
      <c r="B39" s="44"/>
      <c r="C39" s="45"/>
      <c r="D39" s="45"/>
      <c r="E39" s="45"/>
      <c r="F39" s="45"/>
      <c r="G39" s="45"/>
      <c r="H39" s="45"/>
      <c r="I39" s="45"/>
      <c r="J39" s="45"/>
      <c r="K39" s="46"/>
      <c r="M39" s="18" t="e">
        <f t="shared" si="5"/>
        <v>#N/A</v>
      </c>
      <c r="N39" s="17" t="e">
        <f t="shared" si="6"/>
        <v>#N/A</v>
      </c>
      <c r="U39" s="18" t="e">
        <f t="shared" si="2"/>
        <v>#N/A</v>
      </c>
      <c r="V39" s="18">
        <f t="shared" si="3"/>
        <v>0</v>
      </c>
      <c r="W39" s="18" t="e">
        <f t="shared" si="4"/>
        <v>#NUM!</v>
      </c>
    </row>
    <row r="40" spans="1:23" x14ac:dyDescent="0.25">
      <c r="A40" s="12" t="s">
        <v>9</v>
      </c>
      <c r="B40" s="44"/>
      <c r="C40" s="45"/>
      <c r="D40" s="45"/>
      <c r="E40" s="45"/>
      <c r="F40" s="45"/>
      <c r="G40" s="45"/>
      <c r="H40" s="45"/>
      <c r="I40" s="45"/>
      <c r="J40" s="45"/>
      <c r="K40" s="46"/>
      <c r="M40" s="18" t="e">
        <f t="shared" si="5"/>
        <v>#N/A</v>
      </c>
      <c r="N40" s="17" t="e">
        <f t="shared" si="6"/>
        <v>#N/A</v>
      </c>
      <c r="U40" s="18" t="e">
        <f t="shared" si="2"/>
        <v>#N/A</v>
      </c>
      <c r="V40" s="18">
        <f t="shared" si="3"/>
        <v>0</v>
      </c>
      <c r="W40" s="18" t="e">
        <f t="shared" si="4"/>
        <v>#NUM!</v>
      </c>
    </row>
    <row r="41" spans="1:23" x14ac:dyDescent="0.25">
      <c r="A41" s="12" t="s">
        <v>9</v>
      </c>
      <c r="B41" s="44"/>
      <c r="C41" s="45"/>
      <c r="D41" s="45"/>
      <c r="E41" s="45"/>
      <c r="F41" s="45"/>
      <c r="G41" s="45"/>
      <c r="H41" s="45"/>
      <c r="I41" s="45"/>
      <c r="J41" s="45"/>
      <c r="K41" s="46"/>
      <c r="M41" s="18" t="e">
        <f t="shared" si="5"/>
        <v>#N/A</v>
      </c>
      <c r="N41" s="17" t="e">
        <f t="shared" si="6"/>
        <v>#N/A</v>
      </c>
      <c r="U41" s="18" t="e">
        <f t="shared" si="2"/>
        <v>#N/A</v>
      </c>
      <c r="V41" s="18">
        <f t="shared" si="3"/>
        <v>0</v>
      </c>
      <c r="W41" s="18" t="e">
        <f t="shared" si="4"/>
        <v>#NUM!</v>
      </c>
    </row>
    <row r="42" spans="1:23" x14ac:dyDescent="0.25">
      <c r="A42" s="12" t="s">
        <v>9</v>
      </c>
      <c r="B42" s="44"/>
      <c r="C42" s="45"/>
      <c r="D42" s="45"/>
      <c r="E42" s="45"/>
      <c r="F42" s="45"/>
      <c r="G42" s="45"/>
      <c r="H42" s="45"/>
      <c r="I42" s="45"/>
      <c r="J42" s="45"/>
      <c r="K42" s="46"/>
      <c r="M42" s="18" t="e">
        <f t="shared" si="5"/>
        <v>#N/A</v>
      </c>
      <c r="N42" s="17" t="e">
        <f t="shared" si="6"/>
        <v>#N/A</v>
      </c>
      <c r="U42" s="18" t="e">
        <f t="shared" si="2"/>
        <v>#N/A</v>
      </c>
      <c r="V42" s="18">
        <f t="shared" si="3"/>
        <v>0</v>
      </c>
      <c r="W42" s="18" t="e">
        <f t="shared" si="4"/>
        <v>#NUM!</v>
      </c>
    </row>
    <row r="43" spans="1:23" x14ac:dyDescent="0.25">
      <c r="A43" s="12" t="s">
        <v>9</v>
      </c>
      <c r="B43" s="44"/>
      <c r="C43" s="45"/>
      <c r="D43" s="45"/>
      <c r="E43" s="45"/>
      <c r="F43" s="45"/>
      <c r="G43" s="45"/>
      <c r="H43" s="45"/>
      <c r="I43" s="45"/>
      <c r="J43" s="45"/>
      <c r="K43" s="46"/>
      <c r="M43" s="18" t="e">
        <f t="shared" si="5"/>
        <v>#N/A</v>
      </c>
      <c r="N43" s="17" t="e">
        <f t="shared" si="6"/>
        <v>#N/A</v>
      </c>
      <c r="U43" s="18" t="e">
        <f t="shared" si="2"/>
        <v>#N/A</v>
      </c>
      <c r="V43" s="18">
        <f t="shared" si="3"/>
        <v>0</v>
      </c>
      <c r="W43" s="18" t="e">
        <f t="shared" si="4"/>
        <v>#NUM!</v>
      </c>
    </row>
    <row r="44" spans="1:23" ht="15.75" thickBot="1" x14ac:dyDescent="0.3">
      <c r="A44" s="12" t="s">
        <v>9</v>
      </c>
      <c r="B44" s="44"/>
      <c r="C44" s="45"/>
      <c r="D44" s="45"/>
      <c r="E44" s="45"/>
      <c r="F44" s="45"/>
      <c r="G44" s="45"/>
      <c r="H44" s="45"/>
      <c r="I44" s="45"/>
      <c r="J44" s="45"/>
      <c r="K44" s="46"/>
      <c r="M44" s="18" t="e">
        <f t="shared" si="5"/>
        <v>#N/A</v>
      </c>
      <c r="N44" s="17" t="e">
        <f t="shared" si="6"/>
        <v>#N/A</v>
      </c>
      <c r="U44" s="18" t="e">
        <f t="shared" si="2"/>
        <v>#N/A</v>
      </c>
      <c r="V44" s="18">
        <f t="shared" si="3"/>
        <v>0</v>
      </c>
      <c r="W44" s="18" t="e">
        <f t="shared" si="4"/>
        <v>#NUM!</v>
      </c>
    </row>
    <row r="45" spans="1:23" ht="15.75" thickBot="1" x14ac:dyDescent="0.3">
      <c r="A45" s="13" t="s">
        <v>9</v>
      </c>
      <c r="B45" s="47"/>
      <c r="C45" s="48"/>
      <c r="D45" s="48"/>
      <c r="E45" s="48"/>
      <c r="F45" s="48"/>
      <c r="G45" s="48"/>
      <c r="H45" s="48"/>
      <c r="I45" s="48"/>
      <c r="J45" s="48"/>
      <c r="K45" s="49"/>
      <c r="M45" s="19" t="e">
        <f t="shared" si="5"/>
        <v>#N/A</v>
      </c>
      <c r="N45" s="21" t="e">
        <f t="shared" si="6"/>
        <v>#N/A</v>
      </c>
      <c r="O45" s="30" t="e">
        <f>COUNTIF($N36:$N45,TRUE)/(10 - COUNTIF($N36:$N45,"#N/A"))</f>
        <v>#DIV/0!</v>
      </c>
      <c r="U45" s="19" t="e">
        <f t="shared" si="2"/>
        <v>#N/A</v>
      </c>
      <c r="V45" s="19">
        <f t="shared" si="3"/>
        <v>0</v>
      </c>
      <c r="W45" s="19" t="e">
        <f t="shared" si="4"/>
        <v>#NUM!</v>
      </c>
    </row>
    <row r="46" spans="1:23" x14ac:dyDescent="0.25">
      <c r="A46" s="11" t="s">
        <v>10</v>
      </c>
      <c r="B46" s="41"/>
      <c r="C46" s="42"/>
      <c r="D46" s="42"/>
      <c r="E46" s="42"/>
      <c r="F46" s="42"/>
      <c r="G46" s="42"/>
      <c r="H46" s="42"/>
      <c r="I46" s="42"/>
      <c r="J46" s="42"/>
      <c r="K46" s="43"/>
      <c r="M46" s="16" t="e">
        <f t="shared" si="5"/>
        <v>#N/A</v>
      </c>
      <c r="N46" s="20" t="e">
        <f t="shared" si="6"/>
        <v>#N/A</v>
      </c>
      <c r="U46" s="16" t="e">
        <f t="shared" si="2"/>
        <v>#N/A</v>
      </c>
      <c r="V46" s="16">
        <f t="shared" si="3"/>
        <v>0</v>
      </c>
      <c r="W46" s="16" t="e">
        <f t="shared" si="4"/>
        <v>#NUM!</v>
      </c>
    </row>
    <row r="47" spans="1:23" x14ac:dyDescent="0.25">
      <c r="A47" s="12" t="s">
        <v>10</v>
      </c>
      <c r="B47" s="44"/>
      <c r="C47" s="45"/>
      <c r="D47" s="45"/>
      <c r="E47" s="45"/>
      <c r="F47" s="45"/>
      <c r="G47" s="45"/>
      <c r="H47" s="45"/>
      <c r="I47" s="45"/>
      <c r="J47" s="45"/>
      <c r="K47" s="46"/>
      <c r="M47" s="18" t="e">
        <f t="shared" si="5"/>
        <v>#N/A</v>
      </c>
      <c r="N47" s="17" t="e">
        <f t="shared" si="6"/>
        <v>#N/A</v>
      </c>
      <c r="U47" s="18" t="e">
        <f t="shared" si="2"/>
        <v>#N/A</v>
      </c>
      <c r="V47" s="18">
        <f t="shared" si="3"/>
        <v>0</v>
      </c>
      <c r="W47" s="18" t="e">
        <f t="shared" si="4"/>
        <v>#NUM!</v>
      </c>
    </row>
    <row r="48" spans="1:23" x14ac:dyDescent="0.25">
      <c r="A48" s="12" t="s">
        <v>10</v>
      </c>
      <c r="B48" s="44"/>
      <c r="C48" s="45"/>
      <c r="D48" s="45"/>
      <c r="E48" s="45"/>
      <c r="F48" s="45"/>
      <c r="G48" s="45"/>
      <c r="H48" s="45"/>
      <c r="I48" s="45"/>
      <c r="J48" s="45"/>
      <c r="K48" s="46"/>
      <c r="M48" s="18" t="e">
        <f t="shared" si="5"/>
        <v>#N/A</v>
      </c>
      <c r="N48" s="17" t="e">
        <f t="shared" si="6"/>
        <v>#N/A</v>
      </c>
      <c r="U48" s="18" t="e">
        <f t="shared" si="2"/>
        <v>#N/A</v>
      </c>
      <c r="V48" s="18">
        <f t="shared" si="3"/>
        <v>0</v>
      </c>
      <c r="W48" s="18" t="e">
        <f t="shared" si="4"/>
        <v>#NUM!</v>
      </c>
    </row>
    <row r="49" spans="1:23" x14ac:dyDescent="0.25">
      <c r="A49" s="12" t="s">
        <v>10</v>
      </c>
      <c r="B49" s="44"/>
      <c r="C49" s="45"/>
      <c r="D49" s="45"/>
      <c r="E49" s="45"/>
      <c r="F49" s="45"/>
      <c r="G49" s="45"/>
      <c r="H49" s="45"/>
      <c r="I49" s="45"/>
      <c r="J49" s="45"/>
      <c r="K49" s="46"/>
      <c r="M49" s="18" t="e">
        <f t="shared" si="5"/>
        <v>#N/A</v>
      </c>
      <c r="N49" s="17" t="e">
        <f t="shared" si="6"/>
        <v>#N/A</v>
      </c>
      <c r="U49" s="18" t="e">
        <f t="shared" si="2"/>
        <v>#N/A</v>
      </c>
      <c r="V49" s="18">
        <f t="shared" si="3"/>
        <v>0</v>
      </c>
      <c r="W49" s="18" t="e">
        <f t="shared" si="4"/>
        <v>#NUM!</v>
      </c>
    </row>
    <row r="50" spans="1:23" x14ac:dyDescent="0.25">
      <c r="A50" s="12" t="s">
        <v>10</v>
      </c>
      <c r="B50" s="44"/>
      <c r="C50" s="45"/>
      <c r="D50" s="45"/>
      <c r="E50" s="45"/>
      <c r="F50" s="45"/>
      <c r="G50" s="45"/>
      <c r="H50" s="45"/>
      <c r="I50" s="45"/>
      <c r="J50" s="45"/>
      <c r="K50" s="46"/>
      <c r="M50" s="18" t="e">
        <f t="shared" si="5"/>
        <v>#N/A</v>
      </c>
      <c r="N50" s="17" t="e">
        <f t="shared" si="6"/>
        <v>#N/A</v>
      </c>
      <c r="U50" s="18" t="e">
        <f t="shared" si="2"/>
        <v>#N/A</v>
      </c>
      <c r="V50" s="18">
        <f t="shared" si="3"/>
        <v>0</v>
      </c>
      <c r="W50" s="18" t="e">
        <f t="shared" si="4"/>
        <v>#NUM!</v>
      </c>
    </row>
    <row r="51" spans="1:23" x14ac:dyDescent="0.25">
      <c r="A51" s="12" t="s">
        <v>10</v>
      </c>
      <c r="B51" s="44"/>
      <c r="C51" s="45"/>
      <c r="D51" s="45"/>
      <c r="E51" s="45"/>
      <c r="F51" s="45"/>
      <c r="G51" s="45"/>
      <c r="H51" s="45"/>
      <c r="I51" s="45"/>
      <c r="J51" s="45"/>
      <c r="K51" s="46"/>
      <c r="M51" s="18" t="e">
        <f t="shared" si="5"/>
        <v>#N/A</v>
      </c>
      <c r="N51" s="17" t="e">
        <f t="shared" si="6"/>
        <v>#N/A</v>
      </c>
      <c r="U51" s="18" t="e">
        <f t="shared" si="2"/>
        <v>#N/A</v>
      </c>
      <c r="V51" s="18">
        <f t="shared" si="3"/>
        <v>0</v>
      </c>
      <c r="W51" s="18" t="e">
        <f t="shared" si="4"/>
        <v>#NUM!</v>
      </c>
    </row>
    <row r="52" spans="1:23" x14ac:dyDescent="0.25">
      <c r="A52" s="12" t="s">
        <v>10</v>
      </c>
      <c r="B52" s="44"/>
      <c r="C52" s="45"/>
      <c r="D52" s="45"/>
      <c r="E52" s="45"/>
      <c r="F52" s="45"/>
      <c r="G52" s="45"/>
      <c r="H52" s="45"/>
      <c r="I52" s="45"/>
      <c r="J52" s="45"/>
      <c r="K52" s="46"/>
      <c r="M52" s="18" t="e">
        <f t="shared" si="5"/>
        <v>#N/A</v>
      </c>
      <c r="N52" s="17" t="e">
        <f t="shared" si="6"/>
        <v>#N/A</v>
      </c>
      <c r="U52" s="18" t="e">
        <f t="shared" si="2"/>
        <v>#N/A</v>
      </c>
      <c r="V52" s="18">
        <f t="shared" si="3"/>
        <v>0</v>
      </c>
      <c r="W52" s="18" t="e">
        <f t="shared" si="4"/>
        <v>#NUM!</v>
      </c>
    </row>
    <row r="53" spans="1:23" x14ac:dyDescent="0.25">
      <c r="A53" s="12" t="s">
        <v>10</v>
      </c>
      <c r="B53" s="44"/>
      <c r="C53" s="45"/>
      <c r="D53" s="45"/>
      <c r="E53" s="45"/>
      <c r="F53" s="45"/>
      <c r="G53" s="45"/>
      <c r="H53" s="45"/>
      <c r="I53" s="45"/>
      <c r="J53" s="45"/>
      <c r="K53" s="46"/>
      <c r="M53" s="18" t="e">
        <f t="shared" si="5"/>
        <v>#N/A</v>
      </c>
      <c r="N53" s="17" t="e">
        <f t="shared" si="6"/>
        <v>#N/A</v>
      </c>
      <c r="U53" s="18" t="e">
        <f t="shared" si="2"/>
        <v>#N/A</v>
      </c>
      <c r="V53" s="18">
        <f t="shared" si="3"/>
        <v>0</v>
      </c>
      <c r="W53" s="18" t="e">
        <f t="shared" si="4"/>
        <v>#NUM!</v>
      </c>
    </row>
    <row r="54" spans="1:23" ht="15.75" thickBot="1" x14ac:dyDescent="0.3">
      <c r="A54" s="12" t="s">
        <v>10</v>
      </c>
      <c r="B54" s="44"/>
      <c r="C54" s="45"/>
      <c r="D54" s="45"/>
      <c r="E54" s="45"/>
      <c r="F54" s="45"/>
      <c r="G54" s="45"/>
      <c r="H54" s="45"/>
      <c r="I54" s="45"/>
      <c r="J54" s="45"/>
      <c r="K54" s="46"/>
      <c r="M54" s="18" t="e">
        <f t="shared" si="5"/>
        <v>#N/A</v>
      </c>
      <c r="N54" s="17" t="e">
        <f t="shared" si="6"/>
        <v>#N/A</v>
      </c>
      <c r="U54" s="18" t="e">
        <f t="shared" si="2"/>
        <v>#N/A</v>
      </c>
      <c r="V54" s="18">
        <f t="shared" si="3"/>
        <v>0</v>
      </c>
      <c r="W54" s="18" t="e">
        <f t="shared" si="4"/>
        <v>#NUM!</v>
      </c>
    </row>
    <row r="55" spans="1:23" ht="15.75" thickBot="1" x14ac:dyDescent="0.3">
      <c r="A55" s="13" t="s">
        <v>10</v>
      </c>
      <c r="B55" s="47"/>
      <c r="C55" s="48"/>
      <c r="D55" s="48"/>
      <c r="E55" s="48"/>
      <c r="F55" s="48"/>
      <c r="G55" s="48"/>
      <c r="H55" s="48"/>
      <c r="I55" s="48"/>
      <c r="J55" s="48"/>
      <c r="K55" s="49"/>
      <c r="M55" s="19" t="e">
        <f t="shared" si="5"/>
        <v>#N/A</v>
      </c>
      <c r="N55" s="21" t="e">
        <f t="shared" si="6"/>
        <v>#N/A</v>
      </c>
      <c r="O55" s="30" t="e">
        <f>COUNTIF($N46:$N55,TRUE)/(10 - COUNTIF($N46:$N55,"#N/A"))</f>
        <v>#DIV/0!</v>
      </c>
      <c r="U55" s="19" t="e">
        <f t="shared" si="2"/>
        <v>#N/A</v>
      </c>
      <c r="V55" s="19">
        <f t="shared" si="3"/>
        <v>0</v>
      </c>
      <c r="W55" s="19" t="e">
        <f t="shared" si="4"/>
        <v>#NUM!</v>
      </c>
    </row>
    <row r="56" spans="1:23" x14ac:dyDescent="0.25">
      <c r="A56" s="11" t="s">
        <v>11</v>
      </c>
      <c r="B56" s="41"/>
      <c r="C56" s="42"/>
      <c r="D56" s="42"/>
      <c r="E56" s="42"/>
      <c r="F56" s="42"/>
      <c r="G56" s="42"/>
      <c r="H56" s="42"/>
      <c r="I56" s="42"/>
      <c r="J56" s="42"/>
      <c r="K56" s="43"/>
      <c r="M56" s="16" t="e">
        <f t="shared" si="5"/>
        <v>#N/A</v>
      </c>
      <c r="N56" s="20" t="e">
        <f t="shared" si="6"/>
        <v>#N/A</v>
      </c>
      <c r="U56" s="16" t="e">
        <f t="shared" si="2"/>
        <v>#N/A</v>
      </c>
      <c r="V56" s="16">
        <f t="shared" si="3"/>
        <v>0</v>
      </c>
      <c r="W56" s="16" t="e">
        <f t="shared" si="4"/>
        <v>#NUM!</v>
      </c>
    </row>
    <row r="57" spans="1:23" x14ac:dyDescent="0.25">
      <c r="A57" s="12" t="s">
        <v>11</v>
      </c>
      <c r="B57" s="44"/>
      <c r="C57" s="45"/>
      <c r="D57" s="45"/>
      <c r="E57" s="45"/>
      <c r="F57" s="45"/>
      <c r="G57" s="45"/>
      <c r="H57" s="45"/>
      <c r="I57" s="45"/>
      <c r="J57" s="45"/>
      <c r="K57" s="46"/>
      <c r="M57" s="18" t="e">
        <f t="shared" si="5"/>
        <v>#N/A</v>
      </c>
      <c r="N57" s="17" t="e">
        <f t="shared" si="6"/>
        <v>#N/A</v>
      </c>
      <c r="U57" s="18" t="e">
        <f t="shared" si="2"/>
        <v>#N/A</v>
      </c>
      <c r="V57" s="18">
        <f t="shared" si="3"/>
        <v>0</v>
      </c>
      <c r="W57" s="18" t="e">
        <f t="shared" si="4"/>
        <v>#NUM!</v>
      </c>
    </row>
    <row r="58" spans="1:23" x14ac:dyDescent="0.25">
      <c r="A58" s="12" t="s">
        <v>11</v>
      </c>
      <c r="B58" s="44"/>
      <c r="C58" s="45"/>
      <c r="D58" s="45"/>
      <c r="E58" s="45"/>
      <c r="F58" s="45"/>
      <c r="G58" s="45"/>
      <c r="H58" s="45"/>
      <c r="I58" s="45"/>
      <c r="J58" s="45"/>
      <c r="K58" s="46"/>
      <c r="M58" s="18" t="e">
        <f t="shared" si="5"/>
        <v>#N/A</v>
      </c>
      <c r="N58" s="17" t="e">
        <f t="shared" si="6"/>
        <v>#N/A</v>
      </c>
      <c r="U58" s="18" t="e">
        <f t="shared" si="2"/>
        <v>#N/A</v>
      </c>
      <c r="V58" s="18">
        <f t="shared" si="3"/>
        <v>0</v>
      </c>
      <c r="W58" s="18" t="e">
        <f t="shared" si="4"/>
        <v>#NUM!</v>
      </c>
    </row>
    <row r="59" spans="1:23" x14ac:dyDescent="0.25">
      <c r="A59" s="12" t="s">
        <v>11</v>
      </c>
      <c r="B59" s="44"/>
      <c r="C59" s="45"/>
      <c r="D59" s="45"/>
      <c r="E59" s="45"/>
      <c r="F59" s="45"/>
      <c r="G59" s="45"/>
      <c r="H59" s="45"/>
      <c r="I59" s="45"/>
      <c r="J59" s="45"/>
      <c r="K59" s="46"/>
      <c r="M59" s="18" t="e">
        <f t="shared" si="5"/>
        <v>#N/A</v>
      </c>
      <c r="N59" s="17" t="e">
        <f t="shared" si="6"/>
        <v>#N/A</v>
      </c>
      <c r="U59" s="18" t="e">
        <f t="shared" si="2"/>
        <v>#N/A</v>
      </c>
      <c r="V59" s="18">
        <f t="shared" si="3"/>
        <v>0</v>
      </c>
      <c r="W59" s="18" t="e">
        <f t="shared" si="4"/>
        <v>#NUM!</v>
      </c>
    </row>
    <row r="60" spans="1:23" x14ac:dyDescent="0.25">
      <c r="A60" s="12" t="s">
        <v>11</v>
      </c>
      <c r="B60" s="44"/>
      <c r="C60" s="45"/>
      <c r="D60" s="45"/>
      <c r="E60" s="45"/>
      <c r="F60" s="45"/>
      <c r="G60" s="45"/>
      <c r="H60" s="45"/>
      <c r="I60" s="45"/>
      <c r="J60" s="45"/>
      <c r="K60" s="46"/>
      <c r="M60" s="18" t="e">
        <f t="shared" si="5"/>
        <v>#N/A</v>
      </c>
      <c r="N60" s="17" t="e">
        <f t="shared" si="6"/>
        <v>#N/A</v>
      </c>
      <c r="U60" s="18" t="e">
        <f t="shared" si="2"/>
        <v>#N/A</v>
      </c>
      <c r="V60" s="18">
        <f t="shared" si="3"/>
        <v>0</v>
      </c>
      <c r="W60" s="18" t="e">
        <f t="shared" si="4"/>
        <v>#NUM!</v>
      </c>
    </row>
    <row r="61" spans="1:23" x14ac:dyDescent="0.25">
      <c r="A61" s="12" t="s">
        <v>11</v>
      </c>
      <c r="B61" s="44"/>
      <c r="C61" s="45"/>
      <c r="D61" s="45"/>
      <c r="E61" s="45"/>
      <c r="F61" s="45"/>
      <c r="G61" s="45"/>
      <c r="H61" s="45"/>
      <c r="I61" s="45"/>
      <c r="J61" s="45"/>
      <c r="K61" s="46"/>
      <c r="M61" s="18" t="e">
        <f t="shared" si="5"/>
        <v>#N/A</v>
      </c>
      <c r="N61" s="17" t="e">
        <f t="shared" si="6"/>
        <v>#N/A</v>
      </c>
      <c r="U61" s="18" t="e">
        <f t="shared" si="2"/>
        <v>#N/A</v>
      </c>
      <c r="V61" s="18">
        <f t="shared" si="3"/>
        <v>0</v>
      </c>
      <c r="W61" s="18" t="e">
        <f t="shared" si="4"/>
        <v>#NUM!</v>
      </c>
    </row>
    <row r="62" spans="1:23" x14ac:dyDescent="0.25">
      <c r="A62" s="12" t="s">
        <v>11</v>
      </c>
      <c r="B62" s="44"/>
      <c r="C62" s="45"/>
      <c r="D62" s="45"/>
      <c r="E62" s="45"/>
      <c r="F62" s="45"/>
      <c r="G62" s="45"/>
      <c r="H62" s="45"/>
      <c r="I62" s="45"/>
      <c r="J62" s="45"/>
      <c r="K62" s="46"/>
      <c r="M62" s="18" t="e">
        <f t="shared" si="5"/>
        <v>#N/A</v>
      </c>
      <c r="N62" s="17" t="e">
        <f t="shared" si="6"/>
        <v>#N/A</v>
      </c>
      <c r="U62" s="18" t="e">
        <f t="shared" si="2"/>
        <v>#N/A</v>
      </c>
      <c r="V62" s="18">
        <f t="shared" si="3"/>
        <v>0</v>
      </c>
      <c r="W62" s="18" t="e">
        <f t="shared" si="4"/>
        <v>#NUM!</v>
      </c>
    </row>
    <row r="63" spans="1:23" x14ac:dyDescent="0.25">
      <c r="A63" s="12" t="s">
        <v>11</v>
      </c>
      <c r="B63" s="44"/>
      <c r="C63" s="45"/>
      <c r="D63" s="45"/>
      <c r="E63" s="45"/>
      <c r="F63" s="45"/>
      <c r="G63" s="45"/>
      <c r="H63" s="45"/>
      <c r="I63" s="45"/>
      <c r="J63" s="45"/>
      <c r="K63" s="46"/>
      <c r="M63" s="18" t="e">
        <f t="shared" si="5"/>
        <v>#N/A</v>
      </c>
      <c r="N63" s="17" t="e">
        <f t="shared" si="6"/>
        <v>#N/A</v>
      </c>
      <c r="U63" s="18" t="e">
        <f t="shared" si="2"/>
        <v>#N/A</v>
      </c>
      <c r="V63" s="18">
        <f t="shared" si="3"/>
        <v>0</v>
      </c>
      <c r="W63" s="18" t="e">
        <f t="shared" si="4"/>
        <v>#NUM!</v>
      </c>
    </row>
    <row r="64" spans="1:23" ht="15.75" thickBot="1" x14ac:dyDescent="0.3">
      <c r="A64" s="12" t="s">
        <v>11</v>
      </c>
      <c r="B64" s="44"/>
      <c r="C64" s="45"/>
      <c r="D64" s="45"/>
      <c r="E64" s="45"/>
      <c r="F64" s="45"/>
      <c r="G64" s="45"/>
      <c r="H64" s="45"/>
      <c r="I64" s="45"/>
      <c r="J64" s="45"/>
      <c r="K64" s="46"/>
      <c r="M64" s="18" t="e">
        <f t="shared" si="5"/>
        <v>#N/A</v>
      </c>
      <c r="N64" s="17" t="e">
        <f t="shared" si="6"/>
        <v>#N/A</v>
      </c>
      <c r="U64" s="18" t="e">
        <f t="shared" si="2"/>
        <v>#N/A</v>
      </c>
      <c r="V64" s="18">
        <f t="shared" si="3"/>
        <v>0</v>
      </c>
      <c r="W64" s="18" t="e">
        <f t="shared" si="4"/>
        <v>#NUM!</v>
      </c>
    </row>
    <row r="65" spans="1:23" ht="15.75" thickBot="1" x14ac:dyDescent="0.3">
      <c r="A65" s="13" t="s">
        <v>11</v>
      </c>
      <c r="B65" s="47"/>
      <c r="C65" s="48"/>
      <c r="D65" s="48"/>
      <c r="E65" s="48"/>
      <c r="F65" s="48"/>
      <c r="G65" s="48"/>
      <c r="H65" s="48"/>
      <c r="I65" s="48"/>
      <c r="J65" s="48"/>
      <c r="K65" s="49"/>
      <c r="M65" s="19" t="e">
        <f t="shared" si="5"/>
        <v>#N/A</v>
      </c>
      <c r="N65" s="21" t="e">
        <f t="shared" si="6"/>
        <v>#N/A</v>
      </c>
      <c r="O65" s="30" t="e">
        <f>COUNTIF($N56:$N65,TRUE)/(10 - COUNTIF($N56:$N65,"#N/A"))</f>
        <v>#DIV/0!</v>
      </c>
      <c r="U65" s="19" t="e">
        <f t="shared" si="2"/>
        <v>#N/A</v>
      </c>
      <c r="V65" s="19">
        <f t="shared" si="3"/>
        <v>0</v>
      </c>
      <c r="W65" s="19" t="e">
        <f t="shared" si="4"/>
        <v>#NUM!</v>
      </c>
    </row>
    <row r="66" spans="1:23" x14ac:dyDescent="0.25">
      <c r="A66" s="11" t="s">
        <v>12</v>
      </c>
      <c r="B66" s="41"/>
      <c r="C66" s="42"/>
      <c r="D66" s="42"/>
      <c r="E66" s="42"/>
      <c r="F66" s="42"/>
      <c r="G66" s="42"/>
      <c r="H66" s="42"/>
      <c r="I66" s="42"/>
      <c r="J66" s="42"/>
      <c r="K66" s="43"/>
      <c r="M66" s="16" t="e">
        <f t="shared" si="5"/>
        <v>#N/A</v>
      </c>
      <c r="N66" s="20" t="e">
        <f t="shared" si="6"/>
        <v>#N/A</v>
      </c>
      <c r="U66" s="16" t="e">
        <f t="shared" si="2"/>
        <v>#N/A</v>
      </c>
      <c r="V66" s="16">
        <f t="shared" si="3"/>
        <v>0</v>
      </c>
      <c r="W66" s="16" t="e">
        <f t="shared" si="4"/>
        <v>#NUM!</v>
      </c>
    </row>
    <row r="67" spans="1:23" x14ac:dyDescent="0.25">
      <c r="A67" s="12" t="s">
        <v>12</v>
      </c>
      <c r="B67" s="44"/>
      <c r="C67" s="45"/>
      <c r="D67" s="45"/>
      <c r="E67" s="45"/>
      <c r="F67" s="45"/>
      <c r="G67" s="45"/>
      <c r="H67" s="45"/>
      <c r="I67" s="45"/>
      <c r="J67" s="45"/>
      <c r="K67" s="46"/>
      <c r="M67" s="18" t="e">
        <f t="shared" si="5"/>
        <v>#N/A</v>
      </c>
      <c r="N67" s="17" t="e">
        <f t="shared" si="6"/>
        <v>#N/A</v>
      </c>
      <c r="U67" s="18" t="e">
        <f t="shared" si="2"/>
        <v>#N/A</v>
      </c>
      <c r="V67" s="18">
        <f t="shared" si="3"/>
        <v>0</v>
      </c>
      <c r="W67" s="18" t="e">
        <f t="shared" si="4"/>
        <v>#NUM!</v>
      </c>
    </row>
    <row r="68" spans="1:23" x14ac:dyDescent="0.25">
      <c r="A68" s="12" t="s">
        <v>12</v>
      </c>
      <c r="B68" s="44"/>
      <c r="C68" s="45"/>
      <c r="D68" s="45"/>
      <c r="E68" s="45"/>
      <c r="F68" s="45"/>
      <c r="G68" s="45"/>
      <c r="H68" s="45"/>
      <c r="I68" s="45"/>
      <c r="J68" s="45"/>
      <c r="K68" s="46"/>
      <c r="M68" s="18" t="e">
        <f t="shared" si="5"/>
        <v>#N/A</v>
      </c>
      <c r="N68" s="17" t="e">
        <f t="shared" si="6"/>
        <v>#N/A</v>
      </c>
      <c r="U68" s="18" t="e">
        <f t="shared" si="2"/>
        <v>#N/A</v>
      </c>
      <c r="V68" s="18">
        <f t="shared" si="3"/>
        <v>0</v>
      </c>
      <c r="W68" s="18" t="e">
        <f t="shared" si="4"/>
        <v>#NUM!</v>
      </c>
    </row>
    <row r="69" spans="1:23" x14ac:dyDescent="0.25">
      <c r="A69" s="12" t="s">
        <v>12</v>
      </c>
      <c r="B69" s="44"/>
      <c r="C69" s="45"/>
      <c r="D69" s="45"/>
      <c r="E69" s="45"/>
      <c r="F69" s="45"/>
      <c r="G69" s="45"/>
      <c r="H69" s="45"/>
      <c r="I69" s="45"/>
      <c r="J69" s="45"/>
      <c r="K69" s="46"/>
      <c r="M69" s="18" t="e">
        <f t="shared" si="5"/>
        <v>#N/A</v>
      </c>
      <c r="N69" s="17" t="e">
        <f t="shared" si="6"/>
        <v>#N/A</v>
      </c>
      <c r="U69" s="18" t="e">
        <f t="shared" si="2"/>
        <v>#N/A</v>
      </c>
      <c r="V69" s="18">
        <f t="shared" si="3"/>
        <v>0</v>
      </c>
      <c r="W69" s="18" t="e">
        <f t="shared" si="4"/>
        <v>#NUM!</v>
      </c>
    </row>
    <row r="70" spans="1:23" x14ac:dyDescent="0.25">
      <c r="A70" s="12" t="s">
        <v>12</v>
      </c>
      <c r="B70" s="44"/>
      <c r="C70" s="45"/>
      <c r="D70" s="45"/>
      <c r="E70" s="45"/>
      <c r="F70" s="45"/>
      <c r="G70" s="45"/>
      <c r="H70" s="45"/>
      <c r="I70" s="45"/>
      <c r="J70" s="45"/>
      <c r="K70" s="46"/>
      <c r="M70" s="18" t="e">
        <f t="shared" ref="M70:M105" si="7">INDEX($B$5:$K$5,MATCH(MIN($B70:$K70),$B70:$K70,0))</f>
        <v>#N/A</v>
      </c>
      <c r="N70" s="17" t="e">
        <f t="shared" ref="N70:N105" si="8">$M70 = $A70</f>
        <v>#N/A</v>
      </c>
      <c r="U70" s="18" t="e">
        <f t="shared" ref="U70:U105" si="9">INDEX($B$5:$K$5,MATCH(MIN($B70:$K70),$B70:$K70,0))</f>
        <v>#N/A</v>
      </c>
      <c r="V70" s="18">
        <f t="shared" si="3"/>
        <v>0</v>
      </c>
      <c r="W70" s="18" t="e">
        <f t="shared" si="4"/>
        <v>#NUM!</v>
      </c>
    </row>
    <row r="71" spans="1:23" x14ac:dyDescent="0.25">
      <c r="A71" s="12" t="s">
        <v>12</v>
      </c>
      <c r="B71" s="44"/>
      <c r="C71" s="45"/>
      <c r="D71" s="45"/>
      <c r="E71" s="45"/>
      <c r="F71" s="45"/>
      <c r="G71" s="45"/>
      <c r="H71" s="45"/>
      <c r="I71" s="45"/>
      <c r="J71" s="45"/>
      <c r="K71" s="46"/>
      <c r="M71" s="18" t="e">
        <f t="shared" si="7"/>
        <v>#N/A</v>
      </c>
      <c r="N71" s="17" t="e">
        <f t="shared" si="8"/>
        <v>#N/A</v>
      </c>
      <c r="U71" s="18" t="e">
        <f t="shared" si="9"/>
        <v>#N/A</v>
      </c>
      <c r="V71" s="18">
        <f t="shared" ref="V71:V105" si="10">MIN(B71:K71)</f>
        <v>0</v>
      </c>
      <c r="W71" s="18" t="e">
        <f t="shared" ref="W71:W105" si="11">SMALL(B71:K71,2)-V71</f>
        <v>#NUM!</v>
      </c>
    </row>
    <row r="72" spans="1:23" x14ac:dyDescent="0.25">
      <c r="A72" s="12" t="s">
        <v>12</v>
      </c>
      <c r="B72" s="44"/>
      <c r="C72" s="45"/>
      <c r="D72" s="45"/>
      <c r="E72" s="45"/>
      <c r="F72" s="45"/>
      <c r="G72" s="45"/>
      <c r="H72" s="45"/>
      <c r="I72" s="45"/>
      <c r="J72" s="45"/>
      <c r="K72" s="46"/>
      <c r="M72" s="18" t="e">
        <f t="shared" si="7"/>
        <v>#N/A</v>
      </c>
      <c r="N72" s="17" t="e">
        <f t="shared" si="8"/>
        <v>#N/A</v>
      </c>
      <c r="U72" s="18" t="e">
        <f t="shared" si="9"/>
        <v>#N/A</v>
      </c>
      <c r="V72" s="18">
        <f t="shared" si="10"/>
        <v>0</v>
      </c>
      <c r="W72" s="18" t="e">
        <f t="shared" si="11"/>
        <v>#NUM!</v>
      </c>
    </row>
    <row r="73" spans="1:23" x14ac:dyDescent="0.25">
      <c r="A73" s="12" t="s">
        <v>12</v>
      </c>
      <c r="B73" s="44"/>
      <c r="C73" s="45"/>
      <c r="D73" s="45"/>
      <c r="E73" s="45"/>
      <c r="F73" s="45"/>
      <c r="G73" s="45"/>
      <c r="H73" s="45"/>
      <c r="I73" s="45"/>
      <c r="J73" s="45"/>
      <c r="K73" s="46"/>
      <c r="M73" s="18" t="e">
        <f t="shared" si="7"/>
        <v>#N/A</v>
      </c>
      <c r="N73" s="17" t="e">
        <f t="shared" si="8"/>
        <v>#N/A</v>
      </c>
      <c r="U73" s="18" t="e">
        <f t="shared" si="9"/>
        <v>#N/A</v>
      </c>
      <c r="V73" s="18">
        <f t="shared" si="10"/>
        <v>0</v>
      </c>
      <c r="W73" s="18" t="e">
        <f t="shared" si="11"/>
        <v>#NUM!</v>
      </c>
    </row>
    <row r="74" spans="1:23" ht="15.75" thickBot="1" x14ac:dyDescent="0.3">
      <c r="A74" s="12" t="s">
        <v>12</v>
      </c>
      <c r="B74" s="44"/>
      <c r="C74" s="45"/>
      <c r="D74" s="45"/>
      <c r="E74" s="45"/>
      <c r="F74" s="45"/>
      <c r="G74" s="45"/>
      <c r="H74" s="45"/>
      <c r="I74" s="45"/>
      <c r="J74" s="45"/>
      <c r="K74" s="46"/>
      <c r="M74" s="18" t="e">
        <f t="shared" si="7"/>
        <v>#N/A</v>
      </c>
      <c r="N74" s="17" t="e">
        <f t="shared" si="8"/>
        <v>#N/A</v>
      </c>
      <c r="U74" s="18" t="e">
        <f t="shared" si="9"/>
        <v>#N/A</v>
      </c>
      <c r="V74" s="18">
        <f t="shared" si="10"/>
        <v>0</v>
      </c>
      <c r="W74" s="18" t="e">
        <f t="shared" si="11"/>
        <v>#NUM!</v>
      </c>
    </row>
    <row r="75" spans="1:23" ht="15.75" thickBot="1" x14ac:dyDescent="0.3">
      <c r="A75" s="13" t="s">
        <v>12</v>
      </c>
      <c r="B75" s="47"/>
      <c r="C75" s="48"/>
      <c r="D75" s="48"/>
      <c r="E75" s="48"/>
      <c r="F75" s="48"/>
      <c r="G75" s="48"/>
      <c r="H75" s="48"/>
      <c r="I75" s="48"/>
      <c r="J75" s="48"/>
      <c r="K75" s="49"/>
      <c r="M75" s="19" t="e">
        <f t="shared" si="7"/>
        <v>#N/A</v>
      </c>
      <c r="N75" s="21" t="e">
        <f t="shared" si="8"/>
        <v>#N/A</v>
      </c>
      <c r="O75" s="30" t="e">
        <f>COUNTIF($N66:$N75,TRUE)/(10 - COUNTIF($N66:$N75,"#N/A"))</f>
        <v>#DIV/0!</v>
      </c>
      <c r="U75" s="19" t="e">
        <f t="shared" si="9"/>
        <v>#N/A</v>
      </c>
      <c r="V75" s="19">
        <f t="shared" si="10"/>
        <v>0</v>
      </c>
      <c r="W75" s="19" t="e">
        <f t="shared" si="11"/>
        <v>#NUM!</v>
      </c>
    </row>
    <row r="76" spans="1:23" x14ac:dyDescent="0.25">
      <c r="A76" s="11" t="s">
        <v>13</v>
      </c>
      <c r="B76" s="41"/>
      <c r="C76" s="42"/>
      <c r="D76" s="42"/>
      <c r="E76" s="42"/>
      <c r="F76" s="42"/>
      <c r="G76" s="42"/>
      <c r="H76" s="42"/>
      <c r="I76" s="42"/>
      <c r="J76" s="42"/>
      <c r="K76" s="43"/>
      <c r="M76" s="16" t="e">
        <f t="shared" si="7"/>
        <v>#N/A</v>
      </c>
      <c r="N76" s="20" t="e">
        <f t="shared" si="8"/>
        <v>#N/A</v>
      </c>
      <c r="U76" s="16" t="e">
        <f t="shared" si="9"/>
        <v>#N/A</v>
      </c>
      <c r="V76" s="16">
        <f t="shared" si="10"/>
        <v>0</v>
      </c>
      <c r="W76" s="16" t="e">
        <f t="shared" si="11"/>
        <v>#NUM!</v>
      </c>
    </row>
    <row r="77" spans="1:23" x14ac:dyDescent="0.25">
      <c r="A77" s="12" t="s">
        <v>13</v>
      </c>
      <c r="B77" s="44"/>
      <c r="C77" s="45"/>
      <c r="D77" s="45"/>
      <c r="E77" s="45"/>
      <c r="F77" s="45"/>
      <c r="G77" s="45"/>
      <c r="H77" s="45"/>
      <c r="I77" s="45"/>
      <c r="J77" s="45"/>
      <c r="K77" s="46"/>
      <c r="M77" s="18" t="e">
        <f t="shared" si="7"/>
        <v>#N/A</v>
      </c>
      <c r="N77" s="17" t="e">
        <f t="shared" si="8"/>
        <v>#N/A</v>
      </c>
      <c r="U77" s="18" t="e">
        <f t="shared" si="9"/>
        <v>#N/A</v>
      </c>
      <c r="V77" s="18">
        <f t="shared" si="10"/>
        <v>0</v>
      </c>
      <c r="W77" s="18" t="e">
        <f t="shared" si="11"/>
        <v>#NUM!</v>
      </c>
    </row>
    <row r="78" spans="1:23" x14ac:dyDescent="0.25">
      <c r="A78" s="12" t="s">
        <v>13</v>
      </c>
      <c r="B78" s="44"/>
      <c r="C78" s="45"/>
      <c r="D78" s="45"/>
      <c r="E78" s="45"/>
      <c r="F78" s="45"/>
      <c r="G78" s="45"/>
      <c r="H78" s="45"/>
      <c r="I78" s="45"/>
      <c r="J78" s="45"/>
      <c r="K78" s="46"/>
      <c r="M78" s="18" t="e">
        <f t="shared" si="7"/>
        <v>#N/A</v>
      </c>
      <c r="N78" s="17" t="e">
        <f t="shared" si="8"/>
        <v>#N/A</v>
      </c>
      <c r="U78" s="18" t="e">
        <f t="shared" si="9"/>
        <v>#N/A</v>
      </c>
      <c r="V78" s="18">
        <f t="shared" si="10"/>
        <v>0</v>
      </c>
      <c r="W78" s="18" t="e">
        <f t="shared" si="11"/>
        <v>#NUM!</v>
      </c>
    </row>
    <row r="79" spans="1:23" x14ac:dyDescent="0.25">
      <c r="A79" s="12" t="s">
        <v>13</v>
      </c>
      <c r="B79" s="44"/>
      <c r="C79" s="45"/>
      <c r="D79" s="45"/>
      <c r="E79" s="45"/>
      <c r="F79" s="45"/>
      <c r="G79" s="45"/>
      <c r="H79" s="45"/>
      <c r="I79" s="45"/>
      <c r="J79" s="45"/>
      <c r="K79" s="46"/>
      <c r="M79" s="18" t="e">
        <f t="shared" si="7"/>
        <v>#N/A</v>
      </c>
      <c r="N79" s="17" t="e">
        <f t="shared" si="8"/>
        <v>#N/A</v>
      </c>
      <c r="U79" s="18" t="e">
        <f t="shared" si="9"/>
        <v>#N/A</v>
      </c>
      <c r="V79" s="18">
        <f t="shared" si="10"/>
        <v>0</v>
      </c>
      <c r="W79" s="18" t="e">
        <f t="shared" si="11"/>
        <v>#NUM!</v>
      </c>
    </row>
    <row r="80" spans="1:23" x14ac:dyDescent="0.25">
      <c r="A80" s="12" t="s">
        <v>13</v>
      </c>
      <c r="B80" s="44"/>
      <c r="C80" s="45"/>
      <c r="D80" s="45"/>
      <c r="E80" s="45"/>
      <c r="F80" s="45"/>
      <c r="G80" s="45"/>
      <c r="H80" s="45"/>
      <c r="I80" s="45"/>
      <c r="J80" s="45"/>
      <c r="K80" s="46"/>
      <c r="M80" s="18" t="e">
        <f t="shared" si="7"/>
        <v>#N/A</v>
      </c>
      <c r="N80" s="17" t="e">
        <f t="shared" si="8"/>
        <v>#N/A</v>
      </c>
      <c r="U80" s="18" t="e">
        <f t="shared" si="9"/>
        <v>#N/A</v>
      </c>
      <c r="V80" s="18">
        <f t="shared" si="10"/>
        <v>0</v>
      </c>
      <c r="W80" s="18" t="e">
        <f t="shared" si="11"/>
        <v>#NUM!</v>
      </c>
    </row>
    <row r="81" spans="1:23" x14ac:dyDescent="0.25">
      <c r="A81" s="12" t="s">
        <v>13</v>
      </c>
      <c r="B81" s="44"/>
      <c r="C81" s="45"/>
      <c r="D81" s="45"/>
      <c r="E81" s="45"/>
      <c r="F81" s="45"/>
      <c r="G81" s="45"/>
      <c r="H81" s="45"/>
      <c r="I81" s="45"/>
      <c r="J81" s="45"/>
      <c r="K81" s="46"/>
      <c r="M81" s="18" t="e">
        <f t="shared" si="7"/>
        <v>#N/A</v>
      </c>
      <c r="N81" s="17" t="e">
        <f t="shared" si="8"/>
        <v>#N/A</v>
      </c>
      <c r="U81" s="18" t="e">
        <f t="shared" si="9"/>
        <v>#N/A</v>
      </c>
      <c r="V81" s="18">
        <f t="shared" si="10"/>
        <v>0</v>
      </c>
      <c r="W81" s="18" t="e">
        <f t="shared" si="11"/>
        <v>#NUM!</v>
      </c>
    </row>
    <row r="82" spans="1:23" x14ac:dyDescent="0.25">
      <c r="A82" s="12" t="s">
        <v>13</v>
      </c>
      <c r="B82" s="44"/>
      <c r="C82" s="45"/>
      <c r="D82" s="45"/>
      <c r="E82" s="45"/>
      <c r="F82" s="45"/>
      <c r="G82" s="45"/>
      <c r="H82" s="45"/>
      <c r="I82" s="45"/>
      <c r="J82" s="45"/>
      <c r="K82" s="46"/>
      <c r="M82" s="18" t="e">
        <f t="shared" si="7"/>
        <v>#N/A</v>
      </c>
      <c r="N82" s="17" t="e">
        <f t="shared" si="8"/>
        <v>#N/A</v>
      </c>
      <c r="U82" s="18" t="e">
        <f t="shared" si="9"/>
        <v>#N/A</v>
      </c>
      <c r="V82" s="18">
        <f t="shared" si="10"/>
        <v>0</v>
      </c>
      <c r="W82" s="18" t="e">
        <f t="shared" si="11"/>
        <v>#NUM!</v>
      </c>
    </row>
    <row r="83" spans="1:23" x14ac:dyDescent="0.25">
      <c r="A83" s="12" t="s">
        <v>13</v>
      </c>
      <c r="B83" s="44"/>
      <c r="C83" s="45"/>
      <c r="D83" s="45"/>
      <c r="E83" s="45"/>
      <c r="F83" s="45"/>
      <c r="G83" s="45"/>
      <c r="H83" s="45"/>
      <c r="I83" s="45"/>
      <c r="J83" s="45"/>
      <c r="K83" s="46"/>
      <c r="M83" s="18" t="e">
        <f t="shared" si="7"/>
        <v>#N/A</v>
      </c>
      <c r="N83" s="17" t="e">
        <f t="shared" si="8"/>
        <v>#N/A</v>
      </c>
      <c r="U83" s="18" t="e">
        <f t="shared" si="9"/>
        <v>#N/A</v>
      </c>
      <c r="V83" s="18">
        <f t="shared" si="10"/>
        <v>0</v>
      </c>
      <c r="W83" s="18" t="e">
        <f t="shared" si="11"/>
        <v>#NUM!</v>
      </c>
    </row>
    <row r="84" spans="1:23" ht="15.75" thickBot="1" x14ac:dyDescent="0.3">
      <c r="A84" s="12" t="s">
        <v>13</v>
      </c>
      <c r="B84" s="44"/>
      <c r="C84" s="45"/>
      <c r="D84" s="45"/>
      <c r="E84" s="45"/>
      <c r="F84" s="45"/>
      <c r="G84" s="45"/>
      <c r="H84" s="45"/>
      <c r="I84" s="45"/>
      <c r="J84" s="45"/>
      <c r="K84" s="46"/>
      <c r="M84" s="18" t="e">
        <f t="shared" si="7"/>
        <v>#N/A</v>
      </c>
      <c r="N84" s="17" t="e">
        <f t="shared" si="8"/>
        <v>#N/A</v>
      </c>
      <c r="U84" s="18" t="e">
        <f t="shared" si="9"/>
        <v>#N/A</v>
      </c>
      <c r="V84" s="18">
        <f t="shared" si="10"/>
        <v>0</v>
      </c>
      <c r="W84" s="18" t="e">
        <f t="shared" si="11"/>
        <v>#NUM!</v>
      </c>
    </row>
    <row r="85" spans="1:23" ht="15.75" thickBot="1" x14ac:dyDescent="0.3">
      <c r="A85" s="13" t="s">
        <v>13</v>
      </c>
      <c r="B85" s="47"/>
      <c r="C85" s="48"/>
      <c r="D85" s="48"/>
      <c r="E85" s="48"/>
      <c r="F85" s="48"/>
      <c r="G85" s="48"/>
      <c r="H85" s="48"/>
      <c r="I85" s="48"/>
      <c r="J85" s="48"/>
      <c r="K85" s="49"/>
      <c r="M85" s="19" t="e">
        <f t="shared" si="7"/>
        <v>#N/A</v>
      </c>
      <c r="N85" s="21" t="e">
        <f t="shared" si="8"/>
        <v>#N/A</v>
      </c>
      <c r="O85" s="30" t="e">
        <f>COUNTIF($N76:$N85,TRUE)/(10 - COUNTIF($N76:$N85,"#N/A"))</f>
        <v>#DIV/0!</v>
      </c>
      <c r="U85" s="19" t="e">
        <f t="shared" si="9"/>
        <v>#N/A</v>
      </c>
      <c r="V85" s="19">
        <f t="shared" si="10"/>
        <v>0</v>
      </c>
      <c r="W85" s="19" t="e">
        <f t="shared" si="11"/>
        <v>#NUM!</v>
      </c>
    </row>
    <row r="86" spans="1:23" x14ac:dyDescent="0.25">
      <c r="A86" s="11" t="s">
        <v>14</v>
      </c>
      <c r="B86" s="41"/>
      <c r="C86" s="42"/>
      <c r="D86" s="42"/>
      <c r="E86" s="42"/>
      <c r="F86" s="42"/>
      <c r="G86" s="42"/>
      <c r="H86" s="42"/>
      <c r="I86" s="42"/>
      <c r="J86" s="42"/>
      <c r="K86" s="43"/>
      <c r="M86" s="16" t="e">
        <f t="shared" si="7"/>
        <v>#N/A</v>
      </c>
      <c r="N86" s="20" t="e">
        <f t="shared" si="8"/>
        <v>#N/A</v>
      </c>
      <c r="U86" s="16" t="e">
        <f t="shared" si="9"/>
        <v>#N/A</v>
      </c>
      <c r="V86" s="16">
        <f t="shared" si="10"/>
        <v>0</v>
      </c>
      <c r="W86" s="16" t="e">
        <f t="shared" si="11"/>
        <v>#NUM!</v>
      </c>
    </row>
    <row r="87" spans="1:23" x14ac:dyDescent="0.25">
      <c r="A87" s="12" t="s">
        <v>14</v>
      </c>
      <c r="B87" s="44"/>
      <c r="C87" s="45"/>
      <c r="D87" s="45"/>
      <c r="E87" s="45"/>
      <c r="F87" s="45"/>
      <c r="G87" s="45"/>
      <c r="H87" s="45"/>
      <c r="I87" s="45"/>
      <c r="J87" s="45"/>
      <c r="K87" s="46"/>
      <c r="M87" s="18" t="e">
        <f t="shared" si="7"/>
        <v>#N/A</v>
      </c>
      <c r="N87" s="17" t="e">
        <f t="shared" si="8"/>
        <v>#N/A</v>
      </c>
      <c r="U87" s="18" t="e">
        <f t="shared" si="9"/>
        <v>#N/A</v>
      </c>
      <c r="V87" s="18">
        <f t="shared" si="10"/>
        <v>0</v>
      </c>
      <c r="W87" s="18" t="e">
        <f t="shared" si="11"/>
        <v>#NUM!</v>
      </c>
    </row>
    <row r="88" spans="1:23" x14ac:dyDescent="0.25">
      <c r="A88" s="12" t="s">
        <v>14</v>
      </c>
      <c r="B88" s="44"/>
      <c r="C88" s="45"/>
      <c r="D88" s="45"/>
      <c r="E88" s="45"/>
      <c r="F88" s="45"/>
      <c r="G88" s="45"/>
      <c r="H88" s="45"/>
      <c r="I88" s="45"/>
      <c r="J88" s="45"/>
      <c r="K88" s="46"/>
      <c r="M88" s="18" t="e">
        <f t="shared" si="7"/>
        <v>#N/A</v>
      </c>
      <c r="N88" s="17" t="e">
        <f t="shared" si="8"/>
        <v>#N/A</v>
      </c>
      <c r="U88" s="18" t="e">
        <f t="shared" si="9"/>
        <v>#N/A</v>
      </c>
      <c r="V88" s="18">
        <f t="shared" si="10"/>
        <v>0</v>
      </c>
      <c r="W88" s="18" t="e">
        <f t="shared" si="11"/>
        <v>#NUM!</v>
      </c>
    </row>
    <row r="89" spans="1:23" x14ac:dyDescent="0.25">
      <c r="A89" s="12" t="s">
        <v>14</v>
      </c>
      <c r="B89" s="44"/>
      <c r="C89" s="45"/>
      <c r="D89" s="45"/>
      <c r="E89" s="45"/>
      <c r="F89" s="45"/>
      <c r="G89" s="45"/>
      <c r="H89" s="45"/>
      <c r="I89" s="45"/>
      <c r="J89" s="45"/>
      <c r="K89" s="46"/>
      <c r="M89" s="18" t="e">
        <f t="shared" si="7"/>
        <v>#N/A</v>
      </c>
      <c r="N89" s="17" t="e">
        <f t="shared" si="8"/>
        <v>#N/A</v>
      </c>
      <c r="U89" s="18" t="e">
        <f t="shared" si="9"/>
        <v>#N/A</v>
      </c>
      <c r="V89" s="18">
        <f t="shared" si="10"/>
        <v>0</v>
      </c>
      <c r="W89" s="18" t="e">
        <f t="shared" si="11"/>
        <v>#NUM!</v>
      </c>
    </row>
    <row r="90" spans="1:23" x14ac:dyDescent="0.25">
      <c r="A90" s="12" t="s">
        <v>14</v>
      </c>
      <c r="B90" s="44"/>
      <c r="C90" s="45"/>
      <c r="D90" s="45"/>
      <c r="E90" s="45"/>
      <c r="F90" s="45"/>
      <c r="G90" s="45"/>
      <c r="H90" s="45"/>
      <c r="I90" s="45"/>
      <c r="J90" s="45"/>
      <c r="K90" s="46"/>
      <c r="M90" s="18" t="e">
        <f t="shared" si="7"/>
        <v>#N/A</v>
      </c>
      <c r="N90" s="17" t="e">
        <f t="shared" si="8"/>
        <v>#N/A</v>
      </c>
      <c r="U90" s="18" t="e">
        <f t="shared" si="9"/>
        <v>#N/A</v>
      </c>
      <c r="V90" s="18">
        <f t="shared" si="10"/>
        <v>0</v>
      </c>
      <c r="W90" s="18" t="e">
        <f t="shared" si="11"/>
        <v>#NUM!</v>
      </c>
    </row>
    <row r="91" spans="1:23" x14ac:dyDescent="0.25">
      <c r="A91" s="12" t="s">
        <v>14</v>
      </c>
      <c r="B91" s="44"/>
      <c r="C91" s="45"/>
      <c r="D91" s="45"/>
      <c r="E91" s="45"/>
      <c r="F91" s="45"/>
      <c r="G91" s="45"/>
      <c r="H91" s="45"/>
      <c r="I91" s="45"/>
      <c r="J91" s="45"/>
      <c r="K91" s="46"/>
      <c r="M91" s="18" t="e">
        <f t="shared" si="7"/>
        <v>#N/A</v>
      </c>
      <c r="N91" s="17" t="e">
        <f t="shared" si="8"/>
        <v>#N/A</v>
      </c>
      <c r="U91" s="18" t="e">
        <f t="shared" si="9"/>
        <v>#N/A</v>
      </c>
      <c r="V91" s="18">
        <f t="shared" si="10"/>
        <v>0</v>
      </c>
      <c r="W91" s="18" t="e">
        <f t="shared" si="11"/>
        <v>#NUM!</v>
      </c>
    </row>
    <row r="92" spans="1:23" x14ac:dyDescent="0.25">
      <c r="A92" s="12" t="s">
        <v>14</v>
      </c>
      <c r="B92" s="44"/>
      <c r="C92" s="45"/>
      <c r="D92" s="45"/>
      <c r="E92" s="45"/>
      <c r="F92" s="45"/>
      <c r="G92" s="45"/>
      <c r="H92" s="45"/>
      <c r="I92" s="45"/>
      <c r="J92" s="45"/>
      <c r="K92" s="46"/>
      <c r="M92" s="18" t="e">
        <f t="shared" si="7"/>
        <v>#N/A</v>
      </c>
      <c r="N92" s="17" t="e">
        <f t="shared" si="8"/>
        <v>#N/A</v>
      </c>
      <c r="U92" s="18" t="e">
        <f t="shared" si="9"/>
        <v>#N/A</v>
      </c>
      <c r="V92" s="18">
        <f t="shared" si="10"/>
        <v>0</v>
      </c>
      <c r="W92" s="18" t="e">
        <f t="shared" si="11"/>
        <v>#NUM!</v>
      </c>
    </row>
    <row r="93" spans="1:23" x14ac:dyDescent="0.25">
      <c r="A93" s="12" t="s">
        <v>14</v>
      </c>
      <c r="B93" s="44"/>
      <c r="C93" s="45"/>
      <c r="D93" s="45"/>
      <c r="E93" s="45"/>
      <c r="F93" s="45"/>
      <c r="G93" s="45"/>
      <c r="H93" s="45"/>
      <c r="I93" s="45"/>
      <c r="J93" s="45"/>
      <c r="K93" s="46"/>
      <c r="M93" s="18" t="e">
        <f t="shared" si="7"/>
        <v>#N/A</v>
      </c>
      <c r="N93" s="17" t="e">
        <f t="shared" si="8"/>
        <v>#N/A</v>
      </c>
      <c r="U93" s="18" t="e">
        <f t="shared" si="9"/>
        <v>#N/A</v>
      </c>
      <c r="V93" s="18">
        <f t="shared" si="10"/>
        <v>0</v>
      </c>
      <c r="W93" s="18" t="e">
        <f t="shared" si="11"/>
        <v>#NUM!</v>
      </c>
    </row>
    <row r="94" spans="1:23" ht="15.75" thickBot="1" x14ac:dyDescent="0.3">
      <c r="A94" s="12" t="s">
        <v>14</v>
      </c>
      <c r="B94" s="44"/>
      <c r="C94" s="45"/>
      <c r="D94" s="45"/>
      <c r="E94" s="45"/>
      <c r="F94" s="45"/>
      <c r="G94" s="45"/>
      <c r="H94" s="45"/>
      <c r="I94" s="45"/>
      <c r="J94" s="45"/>
      <c r="K94" s="46"/>
      <c r="M94" s="18" t="e">
        <f t="shared" si="7"/>
        <v>#N/A</v>
      </c>
      <c r="N94" s="17" t="e">
        <f t="shared" si="8"/>
        <v>#N/A</v>
      </c>
      <c r="U94" s="18" t="e">
        <f t="shared" si="9"/>
        <v>#N/A</v>
      </c>
      <c r="V94" s="18">
        <f t="shared" si="10"/>
        <v>0</v>
      </c>
      <c r="W94" s="18" t="e">
        <f t="shared" si="11"/>
        <v>#NUM!</v>
      </c>
    </row>
    <row r="95" spans="1:23" ht="15.75" thickBot="1" x14ac:dyDescent="0.3">
      <c r="A95" s="13" t="s">
        <v>14</v>
      </c>
      <c r="B95" s="47"/>
      <c r="C95" s="48"/>
      <c r="D95" s="48"/>
      <c r="E95" s="48"/>
      <c r="F95" s="48"/>
      <c r="G95" s="48"/>
      <c r="H95" s="48"/>
      <c r="I95" s="48"/>
      <c r="J95" s="48"/>
      <c r="K95" s="49"/>
      <c r="M95" s="19" t="e">
        <f t="shared" si="7"/>
        <v>#N/A</v>
      </c>
      <c r="N95" s="21" t="e">
        <f t="shared" si="8"/>
        <v>#N/A</v>
      </c>
      <c r="O95" s="30" t="e">
        <f>COUNTIF($N86:$N95,TRUE)/(10 - COUNTIF($N86:$N95,"#N/A"))</f>
        <v>#DIV/0!</v>
      </c>
      <c r="U95" s="19" t="e">
        <f t="shared" si="9"/>
        <v>#N/A</v>
      </c>
      <c r="V95" s="19">
        <f t="shared" si="10"/>
        <v>0</v>
      </c>
      <c r="W95" s="19" t="e">
        <f t="shared" si="11"/>
        <v>#NUM!</v>
      </c>
    </row>
    <row r="96" spans="1:23" x14ac:dyDescent="0.25">
      <c r="A96" s="11" t="s">
        <v>15</v>
      </c>
      <c r="B96" s="41"/>
      <c r="C96" s="42"/>
      <c r="D96" s="42"/>
      <c r="E96" s="42"/>
      <c r="F96" s="42"/>
      <c r="G96" s="42"/>
      <c r="H96" s="42"/>
      <c r="I96" s="42"/>
      <c r="J96" s="42"/>
      <c r="K96" s="43"/>
      <c r="M96" s="16" t="e">
        <f t="shared" si="7"/>
        <v>#N/A</v>
      </c>
      <c r="N96" s="20" t="e">
        <f t="shared" si="8"/>
        <v>#N/A</v>
      </c>
      <c r="U96" s="16" t="e">
        <f t="shared" si="9"/>
        <v>#N/A</v>
      </c>
      <c r="V96" s="16">
        <f t="shared" si="10"/>
        <v>0</v>
      </c>
      <c r="W96" s="16" t="e">
        <f t="shared" si="11"/>
        <v>#NUM!</v>
      </c>
    </row>
    <row r="97" spans="1:23" x14ac:dyDescent="0.25">
      <c r="A97" s="12" t="s">
        <v>15</v>
      </c>
      <c r="B97" s="44"/>
      <c r="C97" s="45"/>
      <c r="D97" s="45"/>
      <c r="E97" s="45"/>
      <c r="F97" s="45"/>
      <c r="G97" s="45"/>
      <c r="H97" s="45"/>
      <c r="I97" s="45"/>
      <c r="J97" s="45"/>
      <c r="K97" s="46"/>
      <c r="M97" s="18" t="e">
        <f t="shared" si="7"/>
        <v>#N/A</v>
      </c>
      <c r="N97" s="17" t="e">
        <f t="shared" si="8"/>
        <v>#N/A</v>
      </c>
      <c r="U97" s="18" t="e">
        <f t="shared" si="9"/>
        <v>#N/A</v>
      </c>
      <c r="V97" s="18">
        <f t="shared" si="10"/>
        <v>0</v>
      </c>
      <c r="W97" s="18" t="e">
        <f t="shared" si="11"/>
        <v>#NUM!</v>
      </c>
    </row>
    <row r="98" spans="1:23" x14ac:dyDescent="0.25">
      <c r="A98" s="12" t="s">
        <v>15</v>
      </c>
      <c r="B98" s="44"/>
      <c r="C98" s="45"/>
      <c r="D98" s="45"/>
      <c r="E98" s="45"/>
      <c r="F98" s="45"/>
      <c r="G98" s="45"/>
      <c r="H98" s="45"/>
      <c r="I98" s="45"/>
      <c r="J98" s="45"/>
      <c r="K98" s="46"/>
      <c r="M98" s="18" t="e">
        <f t="shared" si="7"/>
        <v>#N/A</v>
      </c>
      <c r="N98" s="17" t="e">
        <f t="shared" si="8"/>
        <v>#N/A</v>
      </c>
      <c r="U98" s="18" t="e">
        <f t="shared" si="9"/>
        <v>#N/A</v>
      </c>
      <c r="V98" s="18">
        <f t="shared" si="10"/>
        <v>0</v>
      </c>
      <c r="W98" s="18" t="e">
        <f t="shared" si="11"/>
        <v>#NUM!</v>
      </c>
    </row>
    <row r="99" spans="1:23" x14ac:dyDescent="0.25">
      <c r="A99" s="12" t="s">
        <v>15</v>
      </c>
      <c r="B99" s="44"/>
      <c r="C99" s="45"/>
      <c r="D99" s="45"/>
      <c r="E99" s="45"/>
      <c r="F99" s="45"/>
      <c r="G99" s="45"/>
      <c r="H99" s="45"/>
      <c r="I99" s="45"/>
      <c r="J99" s="45"/>
      <c r="K99" s="46"/>
      <c r="M99" s="18" t="e">
        <f t="shared" si="7"/>
        <v>#N/A</v>
      </c>
      <c r="N99" s="17" t="e">
        <f t="shared" si="8"/>
        <v>#N/A</v>
      </c>
      <c r="U99" s="18" t="e">
        <f t="shared" si="9"/>
        <v>#N/A</v>
      </c>
      <c r="V99" s="18">
        <f t="shared" si="10"/>
        <v>0</v>
      </c>
      <c r="W99" s="18" t="e">
        <f t="shared" si="11"/>
        <v>#NUM!</v>
      </c>
    </row>
    <row r="100" spans="1:23" x14ac:dyDescent="0.25">
      <c r="A100" s="12" t="s">
        <v>15</v>
      </c>
      <c r="B100" s="44"/>
      <c r="C100" s="45"/>
      <c r="D100" s="45"/>
      <c r="E100" s="45"/>
      <c r="F100" s="45"/>
      <c r="G100" s="45"/>
      <c r="H100" s="45"/>
      <c r="I100" s="45"/>
      <c r="J100" s="45"/>
      <c r="K100" s="46"/>
      <c r="M100" s="18" t="e">
        <f t="shared" si="7"/>
        <v>#N/A</v>
      </c>
      <c r="N100" s="17" t="e">
        <f t="shared" si="8"/>
        <v>#N/A</v>
      </c>
      <c r="U100" s="18" t="e">
        <f t="shared" si="9"/>
        <v>#N/A</v>
      </c>
      <c r="V100" s="18">
        <f t="shared" si="10"/>
        <v>0</v>
      </c>
      <c r="W100" s="18" t="e">
        <f t="shared" si="11"/>
        <v>#NUM!</v>
      </c>
    </row>
    <row r="101" spans="1:23" x14ac:dyDescent="0.25">
      <c r="A101" s="12" t="s">
        <v>15</v>
      </c>
      <c r="B101" s="44"/>
      <c r="C101" s="45"/>
      <c r="D101" s="45"/>
      <c r="E101" s="45"/>
      <c r="F101" s="45"/>
      <c r="G101" s="45"/>
      <c r="H101" s="45"/>
      <c r="I101" s="45"/>
      <c r="J101" s="45"/>
      <c r="K101" s="46"/>
      <c r="M101" s="18" t="e">
        <f t="shared" si="7"/>
        <v>#N/A</v>
      </c>
      <c r="N101" s="17" t="e">
        <f t="shared" si="8"/>
        <v>#N/A</v>
      </c>
      <c r="U101" s="18" t="e">
        <f t="shared" si="9"/>
        <v>#N/A</v>
      </c>
      <c r="V101" s="18">
        <f t="shared" si="10"/>
        <v>0</v>
      </c>
      <c r="W101" s="18" t="e">
        <f t="shared" si="11"/>
        <v>#NUM!</v>
      </c>
    </row>
    <row r="102" spans="1:23" x14ac:dyDescent="0.25">
      <c r="A102" s="12" t="s">
        <v>15</v>
      </c>
      <c r="B102" s="44"/>
      <c r="C102" s="45"/>
      <c r="D102" s="45"/>
      <c r="E102" s="45"/>
      <c r="F102" s="45"/>
      <c r="G102" s="45"/>
      <c r="H102" s="45"/>
      <c r="I102" s="45"/>
      <c r="J102" s="45"/>
      <c r="K102" s="46"/>
      <c r="M102" s="18" t="e">
        <f t="shared" si="7"/>
        <v>#N/A</v>
      </c>
      <c r="N102" s="17" t="e">
        <f t="shared" si="8"/>
        <v>#N/A</v>
      </c>
      <c r="U102" s="18" t="e">
        <f t="shared" si="9"/>
        <v>#N/A</v>
      </c>
      <c r="V102" s="18">
        <f t="shared" si="10"/>
        <v>0</v>
      </c>
      <c r="W102" s="18" t="e">
        <f t="shared" si="11"/>
        <v>#NUM!</v>
      </c>
    </row>
    <row r="103" spans="1:23" x14ac:dyDescent="0.25">
      <c r="A103" s="12" t="s">
        <v>15</v>
      </c>
      <c r="B103" s="44"/>
      <c r="C103" s="45"/>
      <c r="D103" s="45"/>
      <c r="E103" s="45"/>
      <c r="F103" s="45"/>
      <c r="G103" s="45"/>
      <c r="H103" s="45"/>
      <c r="I103" s="45"/>
      <c r="J103" s="45"/>
      <c r="K103" s="46"/>
      <c r="M103" s="18" t="e">
        <f t="shared" si="7"/>
        <v>#N/A</v>
      </c>
      <c r="N103" s="17" t="e">
        <f t="shared" si="8"/>
        <v>#N/A</v>
      </c>
      <c r="U103" s="18" t="e">
        <f t="shared" si="9"/>
        <v>#N/A</v>
      </c>
      <c r="V103" s="18">
        <f t="shared" si="10"/>
        <v>0</v>
      </c>
      <c r="W103" s="18" t="e">
        <f t="shared" si="11"/>
        <v>#NUM!</v>
      </c>
    </row>
    <row r="104" spans="1:23" ht="15.75" thickBot="1" x14ac:dyDescent="0.3">
      <c r="A104" s="12" t="s">
        <v>15</v>
      </c>
      <c r="B104" s="44"/>
      <c r="C104" s="45"/>
      <c r="D104" s="45"/>
      <c r="E104" s="45"/>
      <c r="F104" s="45"/>
      <c r="G104" s="45"/>
      <c r="H104" s="45"/>
      <c r="I104" s="45"/>
      <c r="J104" s="45"/>
      <c r="K104" s="46"/>
      <c r="M104" s="18" t="e">
        <f t="shared" si="7"/>
        <v>#N/A</v>
      </c>
      <c r="N104" s="17" t="e">
        <f t="shared" si="8"/>
        <v>#N/A</v>
      </c>
      <c r="U104" s="18" t="e">
        <f t="shared" si="9"/>
        <v>#N/A</v>
      </c>
      <c r="V104" s="18">
        <f t="shared" si="10"/>
        <v>0</v>
      </c>
      <c r="W104" s="18" t="e">
        <f t="shared" si="11"/>
        <v>#NUM!</v>
      </c>
    </row>
    <row r="105" spans="1:23" ht="15.75" thickBot="1" x14ac:dyDescent="0.3">
      <c r="A105" s="13" t="s">
        <v>15</v>
      </c>
      <c r="B105" s="47"/>
      <c r="C105" s="48"/>
      <c r="D105" s="48"/>
      <c r="E105" s="48"/>
      <c r="F105" s="48"/>
      <c r="G105" s="48"/>
      <c r="H105" s="48"/>
      <c r="I105" s="48"/>
      <c r="J105" s="48"/>
      <c r="K105" s="49"/>
      <c r="M105" s="19" t="e">
        <f t="shared" si="7"/>
        <v>#N/A</v>
      </c>
      <c r="N105" s="21" t="e">
        <f t="shared" si="8"/>
        <v>#N/A</v>
      </c>
      <c r="O105" s="30" t="e">
        <f>COUNTIF($N96:$N105,TRUE)/(10 - COUNTIF($N96:$N105,"#N/A"))</f>
        <v>#DIV/0!</v>
      </c>
      <c r="U105" s="19" t="e">
        <f t="shared" si="9"/>
        <v>#N/A</v>
      </c>
      <c r="V105" s="19">
        <f t="shared" si="10"/>
        <v>0</v>
      </c>
      <c r="W105" s="19" t="e">
        <f t="shared" si="11"/>
        <v>#NUM!</v>
      </c>
    </row>
  </sheetData>
  <mergeCells count="2">
    <mergeCell ref="R17:S17"/>
    <mergeCell ref="B4:K4"/>
  </mergeCells>
  <conditionalFormatting sqref="B6:K6">
    <cfRule type="top10" dxfId="911" priority="1884" bottom="1" rank="1"/>
    <cfRule type="top10" dxfId="910" priority="1885" bottom="1" rank="2"/>
    <cfRule type="top10" dxfId="909" priority="1894" bottom="1" rank="3"/>
    <cfRule type="top10" dxfId="908" priority="1895" bottom="1" rank="4"/>
  </conditionalFormatting>
  <conditionalFormatting sqref="M6 A6">
    <cfRule type="duplicateValues" dxfId="907" priority="1479"/>
  </conditionalFormatting>
  <conditionalFormatting sqref="N6">
    <cfRule type="duplicateValues" dxfId="906" priority="1081"/>
  </conditionalFormatting>
  <conditionalFormatting sqref="B7:K7">
    <cfRule type="top10" dxfId="905" priority="1063" bottom="1" rank="1"/>
    <cfRule type="top10" dxfId="904" priority="1064" bottom="1" rank="2"/>
    <cfRule type="top10" dxfId="903" priority="1065" bottom="1" rank="3"/>
    <cfRule type="top10" dxfId="902" priority="1066" bottom="1" rank="4"/>
  </conditionalFormatting>
  <conditionalFormatting sqref="M7 A7">
    <cfRule type="duplicateValues" dxfId="901" priority="1062"/>
  </conditionalFormatting>
  <conditionalFormatting sqref="B8:K8">
    <cfRule type="top10" dxfId="900" priority="1051" bottom="1" rank="1"/>
    <cfRule type="top10" dxfId="899" priority="1052" bottom="1" rank="2"/>
    <cfRule type="top10" dxfId="898" priority="1053" bottom="1" rank="3"/>
    <cfRule type="top10" dxfId="897" priority="1054" bottom="1" rank="4"/>
  </conditionalFormatting>
  <conditionalFormatting sqref="M8 A8">
    <cfRule type="duplicateValues" dxfId="896" priority="1050"/>
  </conditionalFormatting>
  <conditionalFormatting sqref="B9:K9">
    <cfRule type="top10" dxfId="895" priority="1045" bottom="1" rank="1"/>
    <cfRule type="top10" dxfId="894" priority="1046" bottom="1" rank="2"/>
    <cfRule type="top10" dxfId="893" priority="1047" bottom="1" rank="3"/>
    <cfRule type="top10" dxfId="892" priority="1048" bottom="1" rank="4"/>
  </conditionalFormatting>
  <conditionalFormatting sqref="M9 A9">
    <cfRule type="duplicateValues" dxfId="891" priority="1044"/>
  </conditionalFormatting>
  <conditionalFormatting sqref="B10:K10">
    <cfRule type="top10" dxfId="890" priority="1039" bottom="1" rank="1"/>
    <cfRule type="top10" dxfId="889" priority="1040" bottom="1" rank="2"/>
    <cfRule type="top10" dxfId="888" priority="1041" bottom="1" rank="3"/>
    <cfRule type="top10" dxfId="887" priority="1042" bottom="1" rank="4"/>
  </conditionalFormatting>
  <conditionalFormatting sqref="M10 A10">
    <cfRule type="duplicateValues" dxfId="886" priority="1038"/>
  </conditionalFormatting>
  <conditionalFormatting sqref="B11:K11">
    <cfRule type="top10" dxfId="885" priority="1033" bottom="1" rank="1"/>
    <cfRule type="top10" dxfId="884" priority="1034" bottom="1" rank="2"/>
    <cfRule type="top10" dxfId="883" priority="1035" bottom="1" rank="3"/>
    <cfRule type="top10" dxfId="882" priority="1036" bottom="1" rank="4"/>
  </conditionalFormatting>
  <conditionalFormatting sqref="M11 A11">
    <cfRule type="duplicateValues" dxfId="881" priority="1032"/>
  </conditionalFormatting>
  <conditionalFormatting sqref="B12:K12">
    <cfRule type="top10" dxfId="880" priority="1027" bottom="1" rank="1"/>
    <cfRule type="top10" dxfId="879" priority="1028" bottom="1" rank="2"/>
    <cfRule type="top10" dxfId="878" priority="1029" bottom="1" rank="3"/>
    <cfRule type="top10" dxfId="877" priority="1030" bottom="1" rank="4"/>
  </conditionalFormatting>
  <conditionalFormatting sqref="M12 A12">
    <cfRule type="duplicateValues" dxfId="876" priority="1026"/>
  </conditionalFormatting>
  <conditionalFormatting sqref="B13:K13">
    <cfRule type="top10" dxfId="875" priority="1021" bottom="1" rank="1"/>
    <cfRule type="top10" dxfId="874" priority="1022" bottom="1" rank="2"/>
    <cfRule type="top10" dxfId="873" priority="1023" bottom="1" rank="3"/>
    <cfRule type="top10" dxfId="872" priority="1024" bottom="1" rank="4"/>
  </conditionalFormatting>
  <conditionalFormatting sqref="M13 A13">
    <cfRule type="duplicateValues" dxfId="871" priority="1020"/>
  </conditionalFormatting>
  <conditionalFormatting sqref="B14:K14">
    <cfRule type="top10" dxfId="870" priority="1015" bottom="1" rank="1"/>
    <cfRule type="top10" dxfId="869" priority="1016" bottom="1" rank="2"/>
    <cfRule type="top10" dxfId="868" priority="1017" bottom="1" rank="3"/>
    <cfRule type="top10" dxfId="867" priority="1018" bottom="1" rank="4"/>
  </conditionalFormatting>
  <conditionalFormatting sqref="M14 A14">
    <cfRule type="duplicateValues" dxfId="866" priority="1014"/>
  </conditionalFormatting>
  <conditionalFormatting sqref="B15:K15">
    <cfRule type="top10" dxfId="865" priority="1009" bottom="1" rank="1"/>
    <cfRule type="top10" dxfId="864" priority="1010" bottom="1" rank="2"/>
    <cfRule type="top10" dxfId="863" priority="1011" bottom="1" rank="3"/>
    <cfRule type="top10" dxfId="862" priority="1012" bottom="1" rank="4"/>
  </conditionalFormatting>
  <conditionalFormatting sqref="M15 A15">
    <cfRule type="duplicateValues" dxfId="861" priority="1008"/>
  </conditionalFormatting>
  <conditionalFormatting sqref="B16:K16">
    <cfRule type="top10" dxfId="860" priority="943" bottom="1" rank="1"/>
    <cfRule type="top10" dxfId="859" priority="944" bottom="1" rank="2"/>
    <cfRule type="top10" dxfId="858" priority="945" bottom="1" rank="3"/>
    <cfRule type="top10" dxfId="857" priority="946" bottom="1" rank="4"/>
  </conditionalFormatting>
  <conditionalFormatting sqref="M16 A16">
    <cfRule type="duplicateValues" dxfId="856" priority="942"/>
  </conditionalFormatting>
  <conditionalFormatting sqref="B17:K17">
    <cfRule type="top10" dxfId="855" priority="937" bottom="1" rank="1"/>
    <cfRule type="top10" dxfId="854" priority="938" bottom="1" rank="2"/>
    <cfRule type="top10" dxfId="853" priority="939" bottom="1" rank="3"/>
    <cfRule type="top10" dxfId="852" priority="940" bottom="1" rank="4"/>
  </conditionalFormatting>
  <conditionalFormatting sqref="M17 A17">
    <cfRule type="duplicateValues" dxfId="851" priority="936"/>
  </conditionalFormatting>
  <conditionalFormatting sqref="B18:K18">
    <cfRule type="top10" dxfId="850" priority="931" bottom="1" rank="1"/>
    <cfRule type="top10" dxfId="849" priority="932" bottom="1" rank="2"/>
    <cfRule type="top10" dxfId="848" priority="933" bottom="1" rank="3"/>
    <cfRule type="top10" dxfId="847" priority="934" bottom="1" rank="4"/>
  </conditionalFormatting>
  <conditionalFormatting sqref="M18 A18">
    <cfRule type="duplicateValues" dxfId="846" priority="930"/>
  </conditionalFormatting>
  <conditionalFormatting sqref="B19:K19">
    <cfRule type="top10" dxfId="845" priority="925" bottom="1" rank="1"/>
    <cfRule type="top10" dxfId="844" priority="926" bottom="1" rank="2"/>
    <cfRule type="top10" dxfId="843" priority="927" bottom="1" rank="3"/>
    <cfRule type="top10" dxfId="842" priority="928" bottom="1" rank="4"/>
  </conditionalFormatting>
  <conditionalFormatting sqref="M19 A19">
    <cfRule type="duplicateValues" dxfId="841" priority="924"/>
  </conditionalFormatting>
  <conditionalFormatting sqref="B20:K20">
    <cfRule type="top10" dxfId="840" priority="919" bottom="1" rank="1"/>
    <cfRule type="top10" dxfId="839" priority="920" bottom="1" rank="2"/>
    <cfRule type="top10" dxfId="838" priority="921" bottom="1" rank="3"/>
    <cfRule type="top10" dxfId="837" priority="922" bottom="1" rank="4"/>
  </conditionalFormatting>
  <conditionalFormatting sqref="M20 A20">
    <cfRule type="duplicateValues" dxfId="836" priority="918"/>
  </conditionalFormatting>
  <conditionalFormatting sqref="B21:K21">
    <cfRule type="top10" dxfId="835" priority="913" bottom="1" rank="1"/>
    <cfRule type="top10" dxfId="834" priority="914" bottom="1" rank="2"/>
    <cfRule type="top10" dxfId="833" priority="915" bottom="1" rank="3"/>
    <cfRule type="top10" dxfId="832" priority="916" bottom="1" rank="4"/>
  </conditionalFormatting>
  <conditionalFormatting sqref="M21 A21">
    <cfRule type="duplicateValues" dxfId="831" priority="912"/>
  </conditionalFormatting>
  <conditionalFormatting sqref="B22:K22">
    <cfRule type="top10" dxfId="830" priority="907" bottom="1" rank="1"/>
    <cfRule type="top10" dxfId="829" priority="908" bottom="1" rank="2"/>
    <cfRule type="top10" dxfId="828" priority="909" bottom="1" rank="3"/>
    <cfRule type="top10" dxfId="827" priority="910" bottom="1" rank="4"/>
  </conditionalFormatting>
  <conditionalFormatting sqref="M22 A22">
    <cfRule type="duplicateValues" dxfId="826" priority="906"/>
  </conditionalFormatting>
  <conditionalFormatting sqref="B23:K23">
    <cfRule type="top10" dxfId="825" priority="901" bottom="1" rank="1"/>
    <cfRule type="top10" dxfId="824" priority="902" bottom="1" rank="2"/>
    <cfRule type="top10" dxfId="823" priority="903" bottom="1" rank="3"/>
    <cfRule type="top10" dxfId="822" priority="904" bottom="1" rank="4"/>
  </conditionalFormatting>
  <conditionalFormatting sqref="M23 A23">
    <cfRule type="duplicateValues" dxfId="821" priority="900"/>
  </conditionalFormatting>
  <conditionalFormatting sqref="B24:K24">
    <cfRule type="top10" dxfId="820" priority="895" bottom="1" rank="1"/>
    <cfRule type="top10" dxfId="819" priority="896" bottom="1" rank="2"/>
    <cfRule type="top10" dxfId="818" priority="897" bottom="1" rank="3"/>
    <cfRule type="top10" dxfId="817" priority="898" bottom="1" rank="4"/>
  </conditionalFormatting>
  <conditionalFormatting sqref="M24 A24">
    <cfRule type="duplicateValues" dxfId="816" priority="894"/>
  </conditionalFormatting>
  <conditionalFormatting sqref="B25:K25">
    <cfRule type="top10" dxfId="815" priority="889" bottom="1" rank="1"/>
    <cfRule type="top10" dxfId="814" priority="890" bottom="1" rank="2"/>
    <cfRule type="top10" dxfId="813" priority="891" bottom="1" rank="3"/>
    <cfRule type="top10" dxfId="812" priority="892" bottom="1" rank="4"/>
  </conditionalFormatting>
  <conditionalFormatting sqref="M25 A25">
    <cfRule type="duplicateValues" dxfId="811" priority="888"/>
  </conditionalFormatting>
  <conditionalFormatting sqref="B26:K26">
    <cfRule type="top10" dxfId="810" priority="883" bottom="1" rank="1"/>
    <cfRule type="top10" dxfId="809" priority="884" bottom="1" rank="2"/>
    <cfRule type="top10" dxfId="808" priority="885" bottom="1" rank="3"/>
    <cfRule type="top10" dxfId="807" priority="886" bottom="1" rank="4"/>
  </conditionalFormatting>
  <conditionalFormatting sqref="M26 A26">
    <cfRule type="duplicateValues" dxfId="806" priority="882"/>
  </conditionalFormatting>
  <conditionalFormatting sqref="B27:K27">
    <cfRule type="top10" dxfId="805" priority="877" bottom="1" rank="1"/>
    <cfRule type="top10" dxfId="804" priority="878" bottom="1" rank="2"/>
    <cfRule type="top10" dxfId="803" priority="879" bottom="1" rank="3"/>
    <cfRule type="top10" dxfId="802" priority="880" bottom="1" rank="4"/>
  </conditionalFormatting>
  <conditionalFormatting sqref="M27 A27">
    <cfRule type="duplicateValues" dxfId="801" priority="876"/>
  </conditionalFormatting>
  <conditionalFormatting sqref="B28:K28">
    <cfRule type="top10" dxfId="800" priority="871" bottom="1" rank="1"/>
    <cfRule type="top10" dxfId="799" priority="872" bottom="1" rank="2"/>
    <cfRule type="top10" dxfId="798" priority="873" bottom="1" rank="3"/>
    <cfRule type="top10" dxfId="797" priority="874" bottom="1" rank="4"/>
  </conditionalFormatting>
  <conditionalFormatting sqref="M28 A28">
    <cfRule type="duplicateValues" dxfId="796" priority="870"/>
  </conditionalFormatting>
  <conditionalFormatting sqref="B29:K29">
    <cfRule type="top10" dxfId="795" priority="865" bottom="1" rank="1"/>
    <cfRule type="top10" dxfId="794" priority="866" bottom="1" rank="2"/>
    <cfRule type="top10" dxfId="793" priority="867" bottom="1" rank="3"/>
    <cfRule type="top10" dxfId="792" priority="868" bottom="1" rank="4"/>
  </conditionalFormatting>
  <conditionalFormatting sqref="M29 A29">
    <cfRule type="duplicateValues" dxfId="791" priority="864"/>
  </conditionalFormatting>
  <conditionalFormatting sqref="B30:K30">
    <cfRule type="top10" dxfId="790" priority="859" bottom="1" rank="1"/>
    <cfRule type="top10" dxfId="789" priority="860" bottom="1" rank="2"/>
    <cfRule type="top10" dxfId="788" priority="861" bottom="1" rank="3"/>
    <cfRule type="top10" dxfId="787" priority="862" bottom="1" rank="4"/>
  </conditionalFormatting>
  <conditionalFormatting sqref="M30 A30">
    <cfRule type="duplicateValues" dxfId="786" priority="858"/>
  </conditionalFormatting>
  <conditionalFormatting sqref="B31:K31">
    <cfRule type="top10" dxfId="785" priority="853" bottom="1" rank="1"/>
    <cfRule type="top10" dxfId="784" priority="854" bottom="1" rank="2"/>
    <cfRule type="top10" dxfId="783" priority="855" bottom="1" rank="3"/>
    <cfRule type="top10" dxfId="782" priority="856" bottom="1" rank="4"/>
  </conditionalFormatting>
  <conditionalFormatting sqref="M31 A31">
    <cfRule type="duplicateValues" dxfId="781" priority="852"/>
  </conditionalFormatting>
  <conditionalFormatting sqref="B32:K32">
    <cfRule type="top10" dxfId="780" priority="847" bottom="1" rank="1"/>
    <cfRule type="top10" dxfId="779" priority="848" bottom="1" rank="2"/>
    <cfRule type="top10" dxfId="778" priority="849" bottom="1" rank="3"/>
    <cfRule type="top10" dxfId="777" priority="850" bottom="1" rank="4"/>
  </conditionalFormatting>
  <conditionalFormatting sqref="M32 A32">
    <cfRule type="duplicateValues" dxfId="776" priority="846"/>
  </conditionalFormatting>
  <conditionalFormatting sqref="B33:K33">
    <cfRule type="top10" dxfId="775" priority="841" bottom="1" rank="1"/>
    <cfRule type="top10" dxfId="774" priority="842" bottom="1" rank="2"/>
    <cfRule type="top10" dxfId="773" priority="843" bottom="1" rank="3"/>
    <cfRule type="top10" dxfId="772" priority="844" bottom="1" rank="4"/>
  </conditionalFormatting>
  <conditionalFormatting sqref="M33 A33">
    <cfRule type="duplicateValues" dxfId="771" priority="840"/>
  </conditionalFormatting>
  <conditionalFormatting sqref="B34:K34">
    <cfRule type="top10" dxfId="770" priority="835" bottom="1" rank="1"/>
    <cfRule type="top10" dxfId="769" priority="836" bottom="1" rank="2"/>
    <cfRule type="top10" dxfId="768" priority="837" bottom="1" rank="3"/>
    <cfRule type="top10" dxfId="767" priority="838" bottom="1" rank="4"/>
  </conditionalFormatting>
  <conditionalFormatting sqref="M34 A34">
    <cfRule type="duplicateValues" dxfId="766" priority="834"/>
  </conditionalFormatting>
  <conditionalFormatting sqref="B35:K35">
    <cfRule type="top10" dxfId="765" priority="829" bottom="1" rank="1"/>
    <cfRule type="top10" dxfId="764" priority="830" bottom="1" rank="2"/>
    <cfRule type="top10" dxfId="763" priority="831" bottom="1" rank="3"/>
    <cfRule type="top10" dxfId="762" priority="832" bottom="1" rank="4"/>
  </conditionalFormatting>
  <conditionalFormatting sqref="M35 A35">
    <cfRule type="duplicateValues" dxfId="761" priority="828"/>
  </conditionalFormatting>
  <conditionalFormatting sqref="B36:K36">
    <cfRule type="top10" dxfId="760" priority="823" bottom="1" rank="1"/>
    <cfRule type="top10" dxfId="759" priority="824" bottom="1" rank="2"/>
    <cfRule type="top10" dxfId="758" priority="825" bottom="1" rank="3"/>
    <cfRule type="top10" dxfId="757" priority="826" bottom="1" rank="4"/>
  </conditionalFormatting>
  <conditionalFormatting sqref="M36 A36">
    <cfRule type="duplicateValues" dxfId="756" priority="822"/>
  </conditionalFormatting>
  <conditionalFormatting sqref="B37:K37">
    <cfRule type="top10" dxfId="755" priority="817" bottom="1" rank="1"/>
    <cfRule type="top10" dxfId="754" priority="818" bottom="1" rank="2"/>
    <cfRule type="top10" dxfId="753" priority="819" bottom="1" rank="3"/>
    <cfRule type="top10" dxfId="752" priority="820" bottom="1" rank="4"/>
  </conditionalFormatting>
  <conditionalFormatting sqref="M37 A37">
    <cfRule type="duplicateValues" dxfId="751" priority="816"/>
  </conditionalFormatting>
  <conditionalFormatting sqref="B38:K38">
    <cfRule type="top10" dxfId="750" priority="811" bottom="1" rank="1"/>
    <cfRule type="top10" dxfId="749" priority="812" bottom="1" rank="2"/>
    <cfRule type="top10" dxfId="748" priority="813" bottom="1" rank="3"/>
    <cfRule type="top10" dxfId="747" priority="814" bottom="1" rank="4"/>
  </conditionalFormatting>
  <conditionalFormatting sqref="M38 A38">
    <cfRule type="duplicateValues" dxfId="746" priority="810"/>
  </conditionalFormatting>
  <conditionalFormatting sqref="B39:K39">
    <cfRule type="top10" dxfId="745" priority="805" bottom="1" rank="1"/>
    <cfRule type="top10" dxfId="744" priority="806" bottom="1" rank="2"/>
    <cfRule type="top10" dxfId="743" priority="807" bottom="1" rank="3"/>
    <cfRule type="top10" dxfId="742" priority="808" bottom="1" rank="4"/>
  </conditionalFormatting>
  <conditionalFormatting sqref="M39 A39">
    <cfRule type="duplicateValues" dxfId="741" priority="804"/>
  </conditionalFormatting>
  <conditionalFormatting sqref="B40:K40">
    <cfRule type="top10" dxfId="740" priority="799" bottom="1" rank="1"/>
    <cfRule type="top10" dxfId="739" priority="800" bottom="1" rank="2"/>
    <cfRule type="top10" dxfId="738" priority="801" bottom="1" rank="3"/>
    <cfRule type="top10" dxfId="737" priority="802" bottom="1" rank="4"/>
  </conditionalFormatting>
  <conditionalFormatting sqref="M40 A40">
    <cfRule type="duplicateValues" dxfId="736" priority="798"/>
  </conditionalFormatting>
  <conditionalFormatting sqref="B41:K41">
    <cfRule type="top10" dxfId="735" priority="793" bottom="1" rank="1"/>
    <cfRule type="top10" dxfId="734" priority="794" bottom="1" rank="2"/>
    <cfRule type="top10" dxfId="733" priority="795" bottom="1" rank="3"/>
    <cfRule type="top10" dxfId="732" priority="796" bottom="1" rank="4"/>
  </conditionalFormatting>
  <conditionalFormatting sqref="M41 A41">
    <cfRule type="duplicateValues" dxfId="731" priority="792"/>
  </conditionalFormatting>
  <conditionalFormatting sqref="B42:K42">
    <cfRule type="top10" dxfId="730" priority="787" bottom="1" rank="1"/>
    <cfRule type="top10" dxfId="729" priority="788" bottom="1" rank="2"/>
    <cfRule type="top10" dxfId="728" priority="789" bottom="1" rank="3"/>
    <cfRule type="top10" dxfId="727" priority="790" bottom="1" rank="4"/>
  </conditionalFormatting>
  <conditionalFormatting sqref="M42 A42">
    <cfRule type="duplicateValues" dxfId="726" priority="786"/>
  </conditionalFormatting>
  <conditionalFormatting sqref="B43:K43">
    <cfRule type="top10" dxfId="725" priority="781" bottom="1" rank="1"/>
    <cfRule type="top10" dxfId="724" priority="782" bottom="1" rank="2"/>
    <cfRule type="top10" dxfId="723" priority="783" bottom="1" rank="3"/>
    <cfRule type="top10" dxfId="722" priority="784" bottom="1" rank="4"/>
  </conditionalFormatting>
  <conditionalFormatting sqref="M43 A43">
    <cfRule type="duplicateValues" dxfId="721" priority="780"/>
  </conditionalFormatting>
  <conditionalFormatting sqref="B44:K44">
    <cfRule type="top10" dxfId="720" priority="775" bottom="1" rank="1"/>
    <cfRule type="top10" dxfId="719" priority="776" bottom="1" rank="2"/>
    <cfRule type="top10" dxfId="718" priority="777" bottom="1" rank="3"/>
    <cfRule type="top10" dxfId="717" priority="778" bottom="1" rank="4"/>
  </conditionalFormatting>
  <conditionalFormatting sqref="M44 A44">
    <cfRule type="duplicateValues" dxfId="716" priority="774"/>
  </conditionalFormatting>
  <conditionalFormatting sqref="B45:K45">
    <cfRule type="top10" dxfId="715" priority="769" bottom="1" rank="1"/>
    <cfRule type="top10" dxfId="714" priority="770" bottom="1" rank="2"/>
    <cfRule type="top10" dxfId="713" priority="771" bottom="1" rank="3"/>
    <cfRule type="top10" dxfId="712" priority="772" bottom="1" rank="4"/>
  </conditionalFormatting>
  <conditionalFormatting sqref="M45 A45">
    <cfRule type="duplicateValues" dxfId="711" priority="768"/>
  </conditionalFormatting>
  <conditionalFormatting sqref="B46:K46">
    <cfRule type="top10" dxfId="710" priority="763" bottom="1" rank="1"/>
    <cfRule type="top10" dxfId="709" priority="764" bottom="1" rank="2"/>
    <cfRule type="top10" dxfId="708" priority="765" bottom="1" rank="3"/>
    <cfRule type="top10" dxfId="707" priority="766" bottom="1" rank="4"/>
  </conditionalFormatting>
  <conditionalFormatting sqref="M46 A46">
    <cfRule type="duplicateValues" dxfId="706" priority="762"/>
  </conditionalFormatting>
  <conditionalFormatting sqref="B47:K47">
    <cfRule type="top10" dxfId="705" priority="757" bottom="1" rank="1"/>
    <cfRule type="top10" dxfId="704" priority="758" bottom="1" rank="2"/>
    <cfRule type="top10" dxfId="703" priority="759" bottom="1" rank="3"/>
    <cfRule type="top10" dxfId="702" priority="760" bottom="1" rank="4"/>
  </conditionalFormatting>
  <conditionalFormatting sqref="M47 A47">
    <cfRule type="duplicateValues" dxfId="701" priority="756"/>
  </conditionalFormatting>
  <conditionalFormatting sqref="B48:K48">
    <cfRule type="top10" dxfId="700" priority="751" bottom="1" rank="1"/>
    <cfRule type="top10" dxfId="699" priority="752" bottom="1" rank="2"/>
    <cfRule type="top10" dxfId="698" priority="753" bottom="1" rank="3"/>
    <cfRule type="top10" dxfId="697" priority="754" bottom="1" rank="4"/>
  </conditionalFormatting>
  <conditionalFormatting sqref="M48 A48">
    <cfRule type="duplicateValues" dxfId="696" priority="750"/>
  </conditionalFormatting>
  <conditionalFormatting sqref="B49:K49">
    <cfRule type="top10" dxfId="695" priority="745" bottom="1" rank="1"/>
    <cfRule type="top10" dxfId="694" priority="746" bottom="1" rank="2"/>
    <cfRule type="top10" dxfId="693" priority="747" bottom="1" rank="3"/>
    <cfRule type="top10" dxfId="692" priority="748" bottom="1" rank="4"/>
  </conditionalFormatting>
  <conditionalFormatting sqref="M49 A49">
    <cfRule type="duplicateValues" dxfId="691" priority="744"/>
  </conditionalFormatting>
  <conditionalFormatting sqref="B50:K50">
    <cfRule type="top10" dxfId="690" priority="739" bottom="1" rank="1"/>
    <cfRule type="top10" dxfId="689" priority="740" bottom="1" rank="2"/>
    <cfRule type="top10" dxfId="688" priority="741" bottom="1" rank="3"/>
    <cfRule type="top10" dxfId="687" priority="742" bottom="1" rank="4"/>
  </conditionalFormatting>
  <conditionalFormatting sqref="M50 A50">
    <cfRule type="duplicateValues" dxfId="686" priority="738"/>
  </conditionalFormatting>
  <conditionalFormatting sqref="B51:K51">
    <cfRule type="top10" dxfId="685" priority="733" bottom="1" rank="1"/>
    <cfRule type="top10" dxfId="684" priority="734" bottom="1" rank="2"/>
    <cfRule type="top10" dxfId="683" priority="735" bottom="1" rank="3"/>
    <cfRule type="top10" dxfId="682" priority="736" bottom="1" rank="4"/>
  </conditionalFormatting>
  <conditionalFormatting sqref="M51 A51">
    <cfRule type="duplicateValues" dxfId="681" priority="732"/>
  </conditionalFormatting>
  <conditionalFormatting sqref="B52:K52">
    <cfRule type="top10" dxfId="680" priority="727" bottom="1" rank="1"/>
    <cfRule type="top10" dxfId="679" priority="728" bottom="1" rank="2"/>
    <cfRule type="top10" dxfId="678" priority="729" bottom="1" rank="3"/>
    <cfRule type="top10" dxfId="677" priority="730" bottom="1" rank="4"/>
  </conditionalFormatting>
  <conditionalFormatting sqref="M52 A52">
    <cfRule type="duplicateValues" dxfId="676" priority="726"/>
  </conditionalFormatting>
  <conditionalFormatting sqref="B53:K53">
    <cfRule type="top10" dxfId="675" priority="721" bottom="1" rank="1"/>
    <cfRule type="top10" dxfId="674" priority="722" bottom="1" rank="2"/>
    <cfRule type="top10" dxfId="673" priority="723" bottom="1" rank="3"/>
    <cfRule type="top10" dxfId="672" priority="724" bottom="1" rank="4"/>
  </conditionalFormatting>
  <conditionalFormatting sqref="M53 A53">
    <cfRule type="duplicateValues" dxfId="671" priority="720"/>
  </conditionalFormatting>
  <conditionalFormatting sqref="B54:K54">
    <cfRule type="top10" dxfId="670" priority="715" bottom="1" rank="1"/>
    <cfRule type="top10" dxfId="669" priority="716" bottom="1" rank="2"/>
    <cfRule type="top10" dxfId="668" priority="717" bottom="1" rank="3"/>
    <cfRule type="top10" dxfId="667" priority="718" bottom="1" rank="4"/>
  </conditionalFormatting>
  <conditionalFormatting sqref="M54 A54">
    <cfRule type="duplicateValues" dxfId="666" priority="714"/>
  </conditionalFormatting>
  <conditionalFormatting sqref="B55:K55">
    <cfRule type="top10" dxfId="665" priority="709" bottom="1" rank="1"/>
    <cfRule type="top10" dxfId="664" priority="710" bottom="1" rank="2"/>
    <cfRule type="top10" dxfId="663" priority="711" bottom="1" rank="3"/>
    <cfRule type="top10" dxfId="662" priority="712" bottom="1" rank="4"/>
  </conditionalFormatting>
  <conditionalFormatting sqref="M55 A55">
    <cfRule type="duplicateValues" dxfId="661" priority="708"/>
  </conditionalFormatting>
  <conditionalFormatting sqref="B56:K56">
    <cfRule type="top10" dxfId="660" priority="703" bottom="1" rank="1"/>
    <cfRule type="top10" dxfId="659" priority="704" bottom="1" rank="2"/>
    <cfRule type="top10" dxfId="658" priority="705" bottom="1" rank="3"/>
    <cfRule type="top10" dxfId="657" priority="706" bottom="1" rank="4"/>
  </conditionalFormatting>
  <conditionalFormatting sqref="M56 A56">
    <cfRule type="duplicateValues" dxfId="656" priority="702"/>
  </conditionalFormatting>
  <conditionalFormatting sqref="B57:K57">
    <cfRule type="top10" dxfId="655" priority="697" bottom="1" rank="1"/>
    <cfRule type="top10" dxfId="654" priority="698" bottom="1" rank="2"/>
    <cfRule type="top10" dxfId="653" priority="699" bottom="1" rank="3"/>
    <cfRule type="top10" dxfId="652" priority="700" bottom="1" rank="4"/>
  </conditionalFormatting>
  <conditionalFormatting sqref="M57 A57">
    <cfRule type="duplicateValues" dxfId="651" priority="696"/>
  </conditionalFormatting>
  <conditionalFormatting sqref="B58:K58">
    <cfRule type="top10" dxfId="650" priority="691" bottom="1" rank="1"/>
    <cfRule type="top10" dxfId="649" priority="692" bottom="1" rank="2"/>
    <cfRule type="top10" dxfId="648" priority="693" bottom="1" rank="3"/>
    <cfRule type="top10" dxfId="647" priority="694" bottom="1" rank="4"/>
  </conditionalFormatting>
  <conditionalFormatting sqref="M58 A58">
    <cfRule type="duplicateValues" dxfId="646" priority="690"/>
  </conditionalFormatting>
  <conditionalFormatting sqref="B59:K59">
    <cfRule type="top10" dxfId="645" priority="685" bottom="1" rank="1"/>
    <cfRule type="top10" dxfId="644" priority="686" bottom="1" rank="2"/>
    <cfRule type="top10" dxfId="643" priority="687" bottom="1" rank="3"/>
    <cfRule type="top10" dxfId="642" priority="688" bottom="1" rank="4"/>
  </conditionalFormatting>
  <conditionalFormatting sqref="M59 A59">
    <cfRule type="duplicateValues" dxfId="641" priority="684"/>
  </conditionalFormatting>
  <conditionalFormatting sqref="B60:K60">
    <cfRule type="top10" dxfId="640" priority="679" bottom="1" rank="1"/>
    <cfRule type="top10" dxfId="639" priority="680" bottom="1" rank="2"/>
    <cfRule type="top10" dxfId="638" priority="681" bottom="1" rank="3"/>
    <cfRule type="top10" dxfId="637" priority="682" bottom="1" rank="4"/>
  </conditionalFormatting>
  <conditionalFormatting sqref="M60 A60">
    <cfRule type="duplicateValues" dxfId="636" priority="678"/>
  </conditionalFormatting>
  <conditionalFormatting sqref="B61:K61">
    <cfRule type="top10" dxfId="635" priority="673" bottom="1" rank="1"/>
    <cfRule type="top10" dxfId="634" priority="674" bottom="1" rank="2"/>
    <cfRule type="top10" dxfId="633" priority="675" bottom="1" rank="3"/>
    <cfRule type="top10" dxfId="632" priority="676" bottom="1" rank="4"/>
  </conditionalFormatting>
  <conditionalFormatting sqref="M61 A61">
    <cfRule type="duplicateValues" dxfId="631" priority="672"/>
  </conditionalFormatting>
  <conditionalFormatting sqref="B62:K62">
    <cfRule type="top10" dxfId="630" priority="667" bottom="1" rank="1"/>
    <cfRule type="top10" dxfId="629" priority="668" bottom="1" rank="2"/>
    <cfRule type="top10" dxfId="628" priority="669" bottom="1" rank="3"/>
    <cfRule type="top10" dxfId="627" priority="670" bottom="1" rank="4"/>
  </conditionalFormatting>
  <conditionalFormatting sqref="M62 A62">
    <cfRule type="duplicateValues" dxfId="626" priority="666"/>
  </conditionalFormatting>
  <conditionalFormatting sqref="B63:K63">
    <cfRule type="top10" dxfId="625" priority="661" bottom="1" rank="1"/>
    <cfRule type="top10" dxfId="624" priority="662" bottom="1" rank="2"/>
    <cfRule type="top10" dxfId="623" priority="663" bottom="1" rank="3"/>
    <cfRule type="top10" dxfId="622" priority="664" bottom="1" rank="4"/>
  </conditionalFormatting>
  <conditionalFormatting sqref="M63 A63">
    <cfRule type="duplicateValues" dxfId="621" priority="660"/>
  </conditionalFormatting>
  <conditionalFormatting sqref="B64:K64">
    <cfRule type="top10" dxfId="620" priority="655" bottom="1" rank="1"/>
    <cfRule type="top10" dxfId="619" priority="656" bottom="1" rank="2"/>
    <cfRule type="top10" dxfId="618" priority="657" bottom="1" rank="3"/>
    <cfRule type="top10" dxfId="617" priority="658" bottom="1" rank="4"/>
  </conditionalFormatting>
  <conditionalFormatting sqref="M64 A64">
    <cfRule type="duplicateValues" dxfId="616" priority="654"/>
  </conditionalFormatting>
  <conditionalFormatting sqref="B65:K65">
    <cfRule type="top10" dxfId="615" priority="649" bottom="1" rank="1"/>
    <cfRule type="top10" dxfId="614" priority="650" bottom="1" rank="2"/>
    <cfRule type="top10" dxfId="613" priority="651" bottom="1" rank="3"/>
    <cfRule type="top10" dxfId="612" priority="652" bottom="1" rank="4"/>
  </conditionalFormatting>
  <conditionalFormatting sqref="M65 A65">
    <cfRule type="duplicateValues" dxfId="611" priority="648"/>
  </conditionalFormatting>
  <conditionalFormatting sqref="B66:K66">
    <cfRule type="top10" dxfId="610" priority="643" bottom="1" rank="1"/>
    <cfRule type="top10" dxfId="609" priority="644" bottom="1" rank="2"/>
    <cfRule type="top10" dxfId="608" priority="645" bottom="1" rank="3"/>
    <cfRule type="top10" dxfId="607" priority="646" bottom="1" rank="4"/>
  </conditionalFormatting>
  <conditionalFormatting sqref="M66 A66">
    <cfRule type="duplicateValues" dxfId="606" priority="642"/>
  </conditionalFormatting>
  <conditionalFormatting sqref="B67:K67">
    <cfRule type="top10" dxfId="605" priority="637" bottom="1" rank="1"/>
    <cfRule type="top10" dxfId="604" priority="638" bottom="1" rank="2"/>
    <cfRule type="top10" dxfId="603" priority="639" bottom="1" rank="3"/>
    <cfRule type="top10" dxfId="602" priority="640" bottom="1" rank="4"/>
  </conditionalFormatting>
  <conditionalFormatting sqref="M67 A67">
    <cfRule type="duplicateValues" dxfId="601" priority="636"/>
  </conditionalFormatting>
  <conditionalFormatting sqref="B68:K68">
    <cfRule type="top10" dxfId="600" priority="631" bottom="1" rank="1"/>
    <cfRule type="top10" dxfId="599" priority="632" bottom="1" rank="2"/>
    <cfRule type="top10" dxfId="598" priority="633" bottom="1" rank="3"/>
    <cfRule type="top10" dxfId="597" priority="634" bottom="1" rank="4"/>
  </conditionalFormatting>
  <conditionalFormatting sqref="M68 A68">
    <cfRule type="duplicateValues" dxfId="596" priority="630"/>
  </conditionalFormatting>
  <conditionalFormatting sqref="B69:K69">
    <cfRule type="top10" dxfId="595" priority="625" bottom="1" rank="1"/>
    <cfRule type="top10" dxfId="594" priority="626" bottom="1" rank="2"/>
    <cfRule type="top10" dxfId="593" priority="627" bottom="1" rank="3"/>
    <cfRule type="top10" dxfId="592" priority="628" bottom="1" rank="4"/>
  </conditionalFormatting>
  <conditionalFormatting sqref="M69 A69">
    <cfRule type="duplicateValues" dxfId="591" priority="624"/>
  </conditionalFormatting>
  <conditionalFormatting sqref="B70:K70">
    <cfRule type="top10" dxfId="590" priority="619" bottom="1" rank="1"/>
    <cfRule type="top10" dxfId="589" priority="620" bottom="1" rank="2"/>
    <cfRule type="top10" dxfId="588" priority="621" bottom="1" rank="3"/>
    <cfRule type="top10" dxfId="587" priority="622" bottom="1" rank="4"/>
  </conditionalFormatting>
  <conditionalFormatting sqref="M70 A70">
    <cfRule type="duplicateValues" dxfId="586" priority="618"/>
  </conditionalFormatting>
  <conditionalFormatting sqref="B71:K71">
    <cfRule type="top10" dxfId="585" priority="613" bottom="1" rank="1"/>
    <cfRule type="top10" dxfId="584" priority="614" bottom="1" rank="2"/>
    <cfRule type="top10" dxfId="583" priority="615" bottom="1" rank="3"/>
    <cfRule type="top10" dxfId="582" priority="616" bottom="1" rank="4"/>
  </conditionalFormatting>
  <conditionalFormatting sqref="M71 A71">
    <cfRule type="duplicateValues" dxfId="581" priority="612"/>
  </conditionalFormatting>
  <conditionalFormatting sqref="B72:K72">
    <cfRule type="top10" dxfId="580" priority="607" bottom="1" rank="1"/>
    <cfRule type="top10" dxfId="579" priority="608" bottom="1" rank="2"/>
    <cfRule type="top10" dxfId="578" priority="609" bottom="1" rank="3"/>
    <cfRule type="top10" dxfId="577" priority="610" bottom="1" rank="4"/>
  </conditionalFormatting>
  <conditionalFormatting sqref="M72 A72">
    <cfRule type="duplicateValues" dxfId="576" priority="606"/>
  </conditionalFormatting>
  <conditionalFormatting sqref="B73:K73">
    <cfRule type="top10" dxfId="575" priority="601" bottom="1" rank="1"/>
    <cfRule type="top10" dxfId="574" priority="602" bottom="1" rank="2"/>
    <cfRule type="top10" dxfId="573" priority="603" bottom="1" rank="3"/>
    <cfRule type="top10" dxfId="572" priority="604" bottom="1" rank="4"/>
  </conditionalFormatting>
  <conditionalFormatting sqref="M73 A73">
    <cfRule type="duplicateValues" dxfId="571" priority="600"/>
  </conditionalFormatting>
  <conditionalFormatting sqref="B74:K74">
    <cfRule type="top10" dxfId="570" priority="595" bottom="1" rank="1"/>
    <cfRule type="top10" dxfId="569" priority="596" bottom="1" rank="2"/>
    <cfRule type="top10" dxfId="568" priority="597" bottom="1" rank="3"/>
    <cfRule type="top10" dxfId="567" priority="598" bottom="1" rank="4"/>
  </conditionalFormatting>
  <conditionalFormatting sqref="M74 A74">
    <cfRule type="duplicateValues" dxfId="566" priority="594"/>
  </conditionalFormatting>
  <conditionalFormatting sqref="B75:K75">
    <cfRule type="top10" dxfId="565" priority="589" bottom="1" rank="1"/>
    <cfRule type="top10" dxfId="564" priority="590" bottom="1" rank="2"/>
    <cfRule type="top10" dxfId="563" priority="591" bottom="1" rank="3"/>
    <cfRule type="top10" dxfId="562" priority="592" bottom="1" rank="4"/>
  </conditionalFormatting>
  <conditionalFormatting sqref="M75 A75">
    <cfRule type="duplicateValues" dxfId="561" priority="588"/>
  </conditionalFormatting>
  <conditionalFormatting sqref="B76:K76">
    <cfRule type="top10" dxfId="560" priority="583" bottom="1" rank="1"/>
    <cfRule type="top10" dxfId="559" priority="584" bottom="1" rank="2"/>
    <cfRule type="top10" dxfId="558" priority="585" bottom="1" rank="3"/>
    <cfRule type="top10" dxfId="557" priority="586" bottom="1" rank="4"/>
  </conditionalFormatting>
  <conditionalFormatting sqref="M76 A76">
    <cfRule type="duplicateValues" dxfId="556" priority="582"/>
  </conditionalFormatting>
  <conditionalFormatting sqref="B77:K77">
    <cfRule type="top10" dxfId="555" priority="577" bottom="1" rank="1"/>
    <cfRule type="top10" dxfId="554" priority="578" bottom="1" rank="2"/>
    <cfRule type="top10" dxfId="553" priority="579" bottom="1" rank="3"/>
    <cfRule type="top10" dxfId="552" priority="580" bottom="1" rank="4"/>
  </conditionalFormatting>
  <conditionalFormatting sqref="M77 A77">
    <cfRule type="duplicateValues" dxfId="551" priority="576"/>
  </conditionalFormatting>
  <conditionalFormatting sqref="B78:K78">
    <cfRule type="top10" dxfId="550" priority="571" bottom="1" rank="1"/>
    <cfRule type="top10" dxfId="549" priority="572" bottom="1" rank="2"/>
    <cfRule type="top10" dxfId="548" priority="573" bottom="1" rank="3"/>
    <cfRule type="top10" dxfId="547" priority="574" bottom="1" rank="4"/>
  </conditionalFormatting>
  <conditionalFormatting sqref="M78 A78">
    <cfRule type="duplicateValues" dxfId="546" priority="570"/>
  </conditionalFormatting>
  <conditionalFormatting sqref="B79:K79">
    <cfRule type="top10" dxfId="545" priority="565" bottom="1" rank="1"/>
    <cfRule type="top10" dxfId="544" priority="566" bottom="1" rank="2"/>
    <cfRule type="top10" dxfId="543" priority="567" bottom="1" rank="3"/>
    <cfRule type="top10" dxfId="542" priority="568" bottom="1" rank="4"/>
  </conditionalFormatting>
  <conditionalFormatting sqref="M79 A79">
    <cfRule type="duplicateValues" dxfId="541" priority="564"/>
  </conditionalFormatting>
  <conditionalFormatting sqref="B80:K80">
    <cfRule type="top10" dxfId="540" priority="559" bottom="1" rank="1"/>
    <cfRule type="top10" dxfId="539" priority="560" bottom="1" rank="2"/>
    <cfRule type="top10" dxfId="538" priority="561" bottom="1" rank="3"/>
    <cfRule type="top10" dxfId="537" priority="562" bottom="1" rank="4"/>
  </conditionalFormatting>
  <conditionalFormatting sqref="M80 A80">
    <cfRule type="duplicateValues" dxfId="536" priority="558"/>
  </conditionalFormatting>
  <conditionalFormatting sqref="B81:K81">
    <cfRule type="top10" dxfId="535" priority="553" bottom="1" rank="1"/>
    <cfRule type="top10" dxfId="534" priority="554" bottom="1" rank="2"/>
    <cfRule type="top10" dxfId="533" priority="555" bottom="1" rank="3"/>
    <cfRule type="top10" dxfId="532" priority="556" bottom="1" rank="4"/>
  </conditionalFormatting>
  <conditionalFormatting sqref="M81 A81">
    <cfRule type="duplicateValues" dxfId="531" priority="552"/>
  </conditionalFormatting>
  <conditionalFormatting sqref="B82:K82">
    <cfRule type="top10" dxfId="530" priority="547" bottom="1" rank="1"/>
    <cfRule type="top10" dxfId="529" priority="548" bottom="1" rank="2"/>
    <cfRule type="top10" dxfId="528" priority="549" bottom="1" rank="3"/>
    <cfRule type="top10" dxfId="527" priority="550" bottom="1" rank="4"/>
  </conditionalFormatting>
  <conditionalFormatting sqref="M82 A82">
    <cfRule type="duplicateValues" dxfId="526" priority="546"/>
  </conditionalFormatting>
  <conditionalFormatting sqref="B83:K83">
    <cfRule type="top10" dxfId="525" priority="541" bottom="1" rank="1"/>
    <cfRule type="top10" dxfId="524" priority="542" bottom="1" rank="2"/>
    <cfRule type="top10" dxfId="523" priority="543" bottom="1" rank="3"/>
    <cfRule type="top10" dxfId="522" priority="544" bottom="1" rank="4"/>
  </conditionalFormatting>
  <conditionalFormatting sqref="M83 A83">
    <cfRule type="duplicateValues" dxfId="521" priority="540"/>
  </conditionalFormatting>
  <conditionalFormatting sqref="B84:K84">
    <cfRule type="top10" dxfId="520" priority="535" bottom="1" rank="1"/>
    <cfRule type="top10" dxfId="519" priority="536" bottom="1" rank="2"/>
    <cfRule type="top10" dxfId="518" priority="537" bottom="1" rank="3"/>
    <cfRule type="top10" dxfId="517" priority="538" bottom="1" rank="4"/>
  </conditionalFormatting>
  <conditionalFormatting sqref="M84 A84">
    <cfRule type="duplicateValues" dxfId="516" priority="534"/>
  </conditionalFormatting>
  <conditionalFormatting sqref="B85:K85">
    <cfRule type="top10" dxfId="515" priority="529" bottom="1" rank="1"/>
    <cfRule type="top10" dxfId="514" priority="530" bottom="1" rank="2"/>
    <cfRule type="top10" dxfId="513" priority="531" bottom="1" rank="3"/>
    <cfRule type="top10" dxfId="512" priority="532" bottom="1" rank="4"/>
  </conditionalFormatting>
  <conditionalFormatting sqref="M85 A85">
    <cfRule type="duplicateValues" dxfId="511" priority="528"/>
  </conditionalFormatting>
  <conditionalFormatting sqref="B86:K86">
    <cfRule type="top10" dxfId="510" priority="523" bottom="1" rank="1"/>
    <cfRule type="top10" dxfId="509" priority="524" bottom="1" rank="2"/>
    <cfRule type="top10" dxfId="508" priority="525" bottom="1" rank="3"/>
    <cfRule type="top10" dxfId="507" priority="526" bottom="1" rank="4"/>
  </conditionalFormatting>
  <conditionalFormatting sqref="M86 A86">
    <cfRule type="duplicateValues" dxfId="506" priority="522"/>
  </conditionalFormatting>
  <conditionalFormatting sqref="B87:K87">
    <cfRule type="top10" dxfId="505" priority="517" bottom="1" rank="1"/>
    <cfRule type="top10" dxfId="504" priority="518" bottom="1" rank="2"/>
    <cfRule type="top10" dxfId="503" priority="519" bottom="1" rank="3"/>
    <cfRule type="top10" dxfId="502" priority="520" bottom="1" rank="4"/>
  </conditionalFormatting>
  <conditionalFormatting sqref="M87 A87">
    <cfRule type="duplicateValues" dxfId="501" priority="516"/>
  </conditionalFormatting>
  <conditionalFormatting sqref="B88:K88">
    <cfRule type="top10" dxfId="500" priority="511" bottom="1" rank="1"/>
    <cfRule type="top10" dxfId="499" priority="512" bottom="1" rank="2"/>
    <cfRule type="top10" dxfId="498" priority="513" bottom="1" rank="3"/>
    <cfRule type="top10" dxfId="497" priority="514" bottom="1" rank="4"/>
  </conditionalFormatting>
  <conditionalFormatting sqref="M88 A88">
    <cfRule type="duplicateValues" dxfId="496" priority="510"/>
  </conditionalFormatting>
  <conditionalFormatting sqref="B89:K89">
    <cfRule type="top10" dxfId="495" priority="505" bottom="1" rank="1"/>
    <cfRule type="top10" dxfId="494" priority="506" bottom="1" rank="2"/>
    <cfRule type="top10" dxfId="493" priority="507" bottom="1" rank="3"/>
    <cfRule type="top10" dxfId="492" priority="508" bottom="1" rank="4"/>
  </conditionalFormatting>
  <conditionalFormatting sqref="M89 A89">
    <cfRule type="duplicateValues" dxfId="491" priority="504"/>
  </conditionalFormatting>
  <conditionalFormatting sqref="B90:K90">
    <cfRule type="top10" dxfId="490" priority="499" bottom="1" rank="1"/>
    <cfRule type="top10" dxfId="489" priority="500" bottom="1" rank="2"/>
    <cfRule type="top10" dxfId="488" priority="501" bottom="1" rank="3"/>
    <cfRule type="top10" dxfId="487" priority="502" bottom="1" rank="4"/>
  </conditionalFormatting>
  <conditionalFormatting sqref="M90 A90">
    <cfRule type="duplicateValues" dxfId="486" priority="498"/>
  </conditionalFormatting>
  <conditionalFormatting sqref="B91:K91">
    <cfRule type="top10" dxfId="485" priority="493" bottom="1" rank="1"/>
    <cfRule type="top10" dxfId="484" priority="494" bottom="1" rank="2"/>
    <cfRule type="top10" dxfId="483" priority="495" bottom="1" rank="3"/>
    <cfRule type="top10" dxfId="482" priority="496" bottom="1" rank="4"/>
  </conditionalFormatting>
  <conditionalFormatting sqref="M91 A91">
    <cfRule type="duplicateValues" dxfId="481" priority="492"/>
  </conditionalFormatting>
  <conditionalFormatting sqref="B92:K92">
    <cfRule type="top10" dxfId="480" priority="487" bottom="1" rank="1"/>
    <cfRule type="top10" dxfId="479" priority="488" bottom="1" rank="2"/>
    <cfRule type="top10" dxfId="478" priority="489" bottom="1" rank="3"/>
    <cfRule type="top10" dxfId="477" priority="490" bottom="1" rank="4"/>
  </conditionalFormatting>
  <conditionalFormatting sqref="M92 A92">
    <cfRule type="duplicateValues" dxfId="476" priority="486"/>
  </conditionalFormatting>
  <conditionalFormatting sqref="B93:K93">
    <cfRule type="top10" dxfId="475" priority="481" bottom="1" rank="1"/>
    <cfRule type="top10" dxfId="474" priority="482" bottom="1" rank="2"/>
    <cfRule type="top10" dxfId="473" priority="483" bottom="1" rank="3"/>
    <cfRule type="top10" dxfId="472" priority="484" bottom="1" rank="4"/>
  </conditionalFormatting>
  <conditionalFormatting sqref="M93 A93">
    <cfRule type="duplicateValues" dxfId="471" priority="480"/>
  </conditionalFormatting>
  <conditionalFormatting sqref="B94:K94">
    <cfRule type="top10" dxfId="470" priority="475" bottom="1" rank="1"/>
    <cfRule type="top10" dxfId="469" priority="476" bottom="1" rank="2"/>
    <cfRule type="top10" dxfId="468" priority="477" bottom="1" rank="3"/>
    <cfRule type="top10" dxfId="467" priority="478" bottom="1" rank="4"/>
  </conditionalFormatting>
  <conditionalFormatting sqref="M94 A94">
    <cfRule type="duplicateValues" dxfId="466" priority="474"/>
  </conditionalFormatting>
  <conditionalFormatting sqref="B95:K95">
    <cfRule type="top10" dxfId="465" priority="469" bottom="1" rank="1"/>
    <cfRule type="top10" dxfId="464" priority="470" bottom="1" rank="2"/>
    <cfRule type="top10" dxfId="463" priority="471" bottom="1" rank="3"/>
    <cfRule type="top10" dxfId="462" priority="472" bottom="1" rank="4"/>
  </conditionalFormatting>
  <conditionalFormatting sqref="M95 A95">
    <cfRule type="duplicateValues" dxfId="461" priority="468"/>
  </conditionalFormatting>
  <conditionalFormatting sqref="B96:K96">
    <cfRule type="top10" dxfId="460" priority="463" bottom="1" rank="1"/>
    <cfRule type="top10" dxfId="459" priority="464" bottom="1" rank="2"/>
    <cfRule type="top10" dxfId="458" priority="465" bottom="1" rank="3"/>
    <cfRule type="top10" dxfId="457" priority="466" bottom="1" rank="4"/>
  </conditionalFormatting>
  <conditionalFormatting sqref="M96 A96">
    <cfRule type="duplicateValues" dxfId="456" priority="462"/>
  </conditionalFormatting>
  <conditionalFormatting sqref="B97:K97">
    <cfRule type="top10" dxfId="455" priority="457" bottom="1" rank="1"/>
    <cfRule type="top10" dxfId="454" priority="458" bottom="1" rank="2"/>
    <cfRule type="top10" dxfId="453" priority="459" bottom="1" rank="3"/>
    <cfRule type="top10" dxfId="452" priority="460" bottom="1" rank="4"/>
  </conditionalFormatting>
  <conditionalFormatting sqref="M97 A97">
    <cfRule type="duplicateValues" dxfId="451" priority="456"/>
  </conditionalFormatting>
  <conditionalFormatting sqref="B98:K98">
    <cfRule type="top10" dxfId="450" priority="451" bottom="1" rank="1"/>
    <cfRule type="top10" dxfId="449" priority="452" bottom="1" rank="2"/>
    <cfRule type="top10" dxfId="448" priority="453" bottom="1" rank="3"/>
    <cfRule type="top10" dxfId="447" priority="454" bottom="1" rank="4"/>
  </conditionalFormatting>
  <conditionalFormatting sqref="M98 A98">
    <cfRule type="duplicateValues" dxfId="446" priority="450"/>
  </conditionalFormatting>
  <conditionalFormatting sqref="B99:K99">
    <cfRule type="top10" dxfId="445" priority="445" bottom="1" rank="1"/>
    <cfRule type="top10" dxfId="444" priority="446" bottom="1" rank="2"/>
    <cfRule type="top10" dxfId="443" priority="447" bottom="1" rank="3"/>
    <cfRule type="top10" dxfId="442" priority="448" bottom="1" rank="4"/>
  </conditionalFormatting>
  <conditionalFormatting sqref="M99 A99">
    <cfRule type="duplicateValues" dxfId="441" priority="444"/>
  </conditionalFormatting>
  <conditionalFormatting sqref="B100:K100">
    <cfRule type="top10" dxfId="440" priority="439" bottom="1" rank="1"/>
    <cfRule type="top10" dxfId="439" priority="440" bottom="1" rank="2"/>
    <cfRule type="top10" dxfId="438" priority="441" bottom="1" rank="3"/>
    <cfRule type="top10" dxfId="437" priority="442" bottom="1" rank="4"/>
  </conditionalFormatting>
  <conditionalFormatting sqref="M100 A100">
    <cfRule type="duplicateValues" dxfId="436" priority="438"/>
  </conditionalFormatting>
  <conditionalFormatting sqref="B101:K101">
    <cfRule type="top10" dxfId="435" priority="433" bottom="1" rank="1"/>
    <cfRule type="top10" dxfId="434" priority="434" bottom="1" rank="2"/>
    <cfRule type="top10" dxfId="433" priority="435" bottom="1" rank="3"/>
    <cfRule type="top10" dxfId="432" priority="436" bottom="1" rank="4"/>
  </conditionalFormatting>
  <conditionalFormatting sqref="M101 A101">
    <cfRule type="duplicateValues" dxfId="431" priority="432"/>
  </conditionalFormatting>
  <conditionalFormatting sqref="B102:K102">
    <cfRule type="top10" dxfId="430" priority="427" bottom="1" rank="1"/>
    <cfRule type="top10" dxfId="429" priority="428" bottom="1" rank="2"/>
    <cfRule type="top10" dxfId="428" priority="429" bottom="1" rank="3"/>
    <cfRule type="top10" dxfId="427" priority="430" bottom="1" rank="4"/>
  </conditionalFormatting>
  <conditionalFormatting sqref="M102 A102">
    <cfRule type="duplicateValues" dxfId="426" priority="426"/>
  </conditionalFormatting>
  <conditionalFormatting sqref="B103:K103">
    <cfRule type="top10" dxfId="425" priority="421" bottom="1" rank="1"/>
    <cfRule type="top10" dxfId="424" priority="422" bottom="1" rank="2"/>
    <cfRule type="top10" dxfId="423" priority="423" bottom="1" rank="3"/>
    <cfRule type="top10" dxfId="422" priority="424" bottom="1" rank="4"/>
  </conditionalFormatting>
  <conditionalFormatting sqref="M103 A103">
    <cfRule type="duplicateValues" dxfId="421" priority="420"/>
  </conditionalFormatting>
  <conditionalFormatting sqref="B104:K104">
    <cfRule type="top10" dxfId="420" priority="415" bottom="1" rank="1"/>
    <cfRule type="top10" dxfId="419" priority="416" bottom="1" rank="2"/>
    <cfRule type="top10" dxfId="418" priority="417" bottom="1" rank="3"/>
    <cfRule type="top10" dxfId="417" priority="418" bottom="1" rank="4"/>
  </conditionalFormatting>
  <conditionalFormatting sqref="M104 A104">
    <cfRule type="duplicateValues" dxfId="416" priority="414"/>
  </conditionalFormatting>
  <conditionalFormatting sqref="B105:K105">
    <cfRule type="top10" dxfId="415" priority="409" bottom="1" rank="1"/>
    <cfRule type="top10" dxfId="414" priority="410" bottom="1" rank="2"/>
    <cfRule type="top10" dxfId="413" priority="411" bottom="1" rank="3"/>
    <cfRule type="top10" dxfId="412" priority="412" bottom="1" rank="4"/>
  </conditionalFormatting>
  <conditionalFormatting sqref="M105 A105">
    <cfRule type="duplicateValues" dxfId="411" priority="408"/>
  </conditionalFormatting>
  <conditionalFormatting sqref="N7">
    <cfRule type="duplicateValues" dxfId="410" priority="406"/>
  </conditionalFormatting>
  <conditionalFormatting sqref="N8">
    <cfRule type="duplicateValues" dxfId="409" priority="405"/>
  </conditionalFormatting>
  <conditionalFormatting sqref="N9">
    <cfRule type="duplicateValues" dxfId="408" priority="404"/>
  </conditionalFormatting>
  <conditionalFormatting sqref="N10">
    <cfRule type="duplicateValues" dxfId="407" priority="403"/>
  </conditionalFormatting>
  <conditionalFormatting sqref="N11">
    <cfRule type="duplicateValues" dxfId="406" priority="402"/>
  </conditionalFormatting>
  <conditionalFormatting sqref="N12">
    <cfRule type="duplicateValues" dxfId="405" priority="401"/>
  </conditionalFormatting>
  <conditionalFormatting sqref="N13">
    <cfRule type="duplicateValues" dxfId="404" priority="400"/>
  </conditionalFormatting>
  <conditionalFormatting sqref="N14">
    <cfRule type="duplicateValues" dxfId="403" priority="399"/>
  </conditionalFormatting>
  <conditionalFormatting sqref="N15">
    <cfRule type="duplicateValues" dxfId="402" priority="398"/>
  </conditionalFormatting>
  <conditionalFormatting sqref="N16">
    <cfRule type="duplicateValues" dxfId="401" priority="395"/>
  </conditionalFormatting>
  <conditionalFormatting sqref="N17">
    <cfRule type="duplicateValues" dxfId="400" priority="394"/>
  </conditionalFormatting>
  <conditionalFormatting sqref="N18">
    <cfRule type="duplicateValues" dxfId="399" priority="393"/>
  </conditionalFormatting>
  <conditionalFormatting sqref="N19">
    <cfRule type="duplicateValues" dxfId="398" priority="392"/>
  </conditionalFormatting>
  <conditionalFormatting sqref="N20">
    <cfRule type="duplicateValues" dxfId="397" priority="391"/>
  </conditionalFormatting>
  <conditionalFormatting sqref="N21">
    <cfRule type="duplicateValues" dxfId="396" priority="390"/>
  </conditionalFormatting>
  <conditionalFormatting sqref="N22">
    <cfRule type="duplicateValues" dxfId="395" priority="389"/>
  </conditionalFormatting>
  <conditionalFormatting sqref="N23">
    <cfRule type="duplicateValues" dxfId="394" priority="388"/>
  </conditionalFormatting>
  <conditionalFormatting sqref="N24">
    <cfRule type="duplicateValues" dxfId="393" priority="387"/>
  </conditionalFormatting>
  <conditionalFormatting sqref="N25">
    <cfRule type="duplicateValues" dxfId="392" priority="386"/>
  </conditionalFormatting>
  <conditionalFormatting sqref="N26">
    <cfRule type="duplicateValues" dxfId="391" priority="385"/>
  </conditionalFormatting>
  <conditionalFormatting sqref="N27">
    <cfRule type="duplicateValues" dxfId="390" priority="384"/>
  </conditionalFormatting>
  <conditionalFormatting sqref="N28">
    <cfRule type="duplicateValues" dxfId="389" priority="383"/>
  </conditionalFormatting>
  <conditionalFormatting sqref="N29">
    <cfRule type="duplicateValues" dxfId="388" priority="382"/>
  </conditionalFormatting>
  <conditionalFormatting sqref="N30">
    <cfRule type="duplicateValues" dxfId="387" priority="381"/>
  </conditionalFormatting>
  <conditionalFormatting sqref="N31">
    <cfRule type="duplicateValues" dxfId="386" priority="380"/>
  </conditionalFormatting>
  <conditionalFormatting sqref="N32">
    <cfRule type="duplicateValues" dxfId="385" priority="379"/>
  </conditionalFormatting>
  <conditionalFormatting sqref="N33">
    <cfRule type="duplicateValues" dxfId="384" priority="378"/>
  </conditionalFormatting>
  <conditionalFormatting sqref="N34">
    <cfRule type="duplicateValues" dxfId="383" priority="377"/>
  </conditionalFormatting>
  <conditionalFormatting sqref="N35">
    <cfRule type="duplicateValues" dxfId="382" priority="376"/>
  </conditionalFormatting>
  <conditionalFormatting sqref="N36">
    <cfRule type="duplicateValues" dxfId="381" priority="375"/>
  </conditionalFormatting>
  <conditionalFormatting sqref="N37">
    <cfRule type="duplicateValues" dxfId="380" priority="374"/>
  </conditionalFormatting>
  <conditionalFormatting sqref="N38">
    <cfRule type="duplicateValues" dxfId="379" priority="373"/>
  </conditionalFormatting>
  <conditionalFormatting sqref="N39">
    <cfRule type="duplicateValues" dxfId="378" priority="372"/>
  </conditionalFormatting>
  <conditionalFormatting sqref="N40">
    <cfRule type="duplicateValues" dxfId="377" priority="371"/>
  </conditionalFormatting>
  <conditionalFormatting sqref="N41">
    <cfRule type="duplicateValues" dxfId="376" priority="370"/>
  </conditionalFormatting>
  <conditionalFormatting sqref="N42">
    <cfRule type="duplicateValues" dxfId="375" priority="369"/>
  </conditionalFormatting>
  <conditionalFormatting sqref="N43">
    <cfRule type="duplicateValues" dxfId="374" priority="368"/>
  </conditionalFormatting>
  <conditionalFormatting sqref="N44">
    <cfRule type="duplicateValues" dxfId="373" priority="367"/>
  </conditionalFormatting>
  <conditionalFormatting sqref="N45">
    <cfRule type="duplicateValues" dxfId="372" priority="366"/>
  </conditionalFormatting>
  <conditionalFormatting sqref="N46">
    <cfRule type="duplicateValues" dxfId="371" priority="365"/>
  </conditionalFormatting>
  <conditionalFormatting sqref="N47">
    <cfRule type="duplicateValues" dxfId="370" priority="364"/>
  </conditionalFormatting>
  <conditionalFormatting sqref="N48">
    <cfRule type="duplicateValues" dxfId="369" priority="363"/>
  </conditionalFormatting>
  <conditionalFormatting sqref="N49">
    <cfRule type="duplicateValues" dxfId="368" priority="362"/>
  </conditionalFormatting>
  <conditionalFormatting sqref="N50">
    <cfRule type="duplicateValues" dxfId="367" priority="361"/>
  </conditionalFormatting>
  <conditionalFormatting sqref="N51">
    <cfRule type="duplicateValues" dxfId="366" priority="360"/>
  </conditionalFormatting>
  <conditionalFormatting sqref="N52">
    <cfRule type="duplicateValues" dxfId="365" priority="359"/>
  </conditionalFormatting>
  <conditionalFormatting sqref="N53">
    <cfRule type="duplicateValues" dxfId="364" priority="358"/>
  </conditionalFormatting>
  <conditionalFormatting sqref="N54">
    <cfRule type="duplicateValues" dxfId="363" priority="357"/>
  </conditionalFormatting>
  <conditionalFormatting sqref="N55">
    <cfRule type="duplicateValues" dxfId="362" priority="356"/>
  </conditionalFormatting>
  <conditionalFormatting sqref="N56">
    <cfRule type="duplicateValues" dxfId="361" priority="355"/>
  </conditionalFormatting>
  <conditionalFormatting sqref="N57">
    <cfRule type="duplicateValues" dxfId="360" priority="354"/>
  </conditionalFormatting>
  <conditionalFormatting sqref="N58">
    <cfRule type="duplicateValues" dxfId="359" priority="353"/>
  </conditionalFormatting>
  <conditionalFormatting sqref="N59">
    <cfRule type="duplicateValues" dxfId="358" priority="352"/>
  </conditionalFormatting>
  <conditionalFormatting sqref="N60">
    <cfRule type="duplicateValues" dxfId="357" priority="351"/>
  </conditionalFormatting>
  <conditionalFormatting sqref="N61">
    <cfRule type="duplicateValues" dxfId="356" priority="350"/>
  </conditionalFormatting>
  <conditionalFormatting sqref="N62">
    <cfRule type="duplicateValues" dxfId="355" priority="349"/>
  </conditionalFormatting>
  <conditionalFormatting sqref="N63">
    <cfRule type="duplicateValues" dxfId="354" priority="348"/>
  </conditionalFormatting>
  <conditionalFormatting sqref="N64">
    <cfRule type="duplicateValues" dxfId="353" priority="347"/>
  </conditionalFormatting>
  <conditionalFormatting sqref="N65">
    <cfRule type="duplicateValues" dxfId="352" priority="346"/>
  </conditionalFormatting>
  <conditionalFormatting sqref="N66">
    <cfRule type="duplicateValues" dxfId="351" priority="345"/>
  </conditionalFormatting>
  <conditionalFormatting sqref="N67">
    <cfRule type="duplicateValues" dxfId="350" priority="344"/>
  </conditionalFormatting>
  <conditionalFormatting sqref="N68">
    <cfRule type="duplicateValues" dxfId="349" priority="343"/>
  </conditionalFormatting>
  <conditionalFormatting sqref="N69">
    <cfRule type="duplicateValues" dxfId="348" priority="342"/>
  </conditionalFormatting>
  <conditionalFormatting sqref="N70">
    <cfRule type="duplicateValues" dxfId="347" priority="341"/>
  </conditionalFormatting>
  <conditionalFormatting sqref="N71">
    <cfRule type="duplicateValues" dxfId="346" priority="340"/>
  </conditionalFormatting>
  <conditionalFormatting sqref="N72">
    <cfRule type="duplicateValues" dxfId="345" priority="339"/>
  </conditionalFormatting>
  <conditionalFormatting sqref="N73">
    <cfRule type="duplicateValues" dxfId="344" priority="338"/>
  </conditionalFormatting>
  <conditionalFormatting sqref="N74">
    <cfRule type="duplicateValues" dxfId="343" priority="337"/>
  </conditionalFormatting>
  <conditionalFormatting sqref="N75">
    <cfRule type="duplicateValues" dxfId="342" priority="336"/>
  </conditionalFormatting>
  <conditionalFormatting sqref="N76">
    <cfRule type="duplicateValues" dxfId="341" priority="335"/>
  </conditionalFormatting>
  <conditionalFormatting sqref="N77">
    <cfRule type="duplicateValues" dxfId="340" priority="334"/>
  </conditionalFormatting>
  <conditionalFormatting sqref="N78">
    <cfRule type="duplicateValues" dxfId="339" priority="333"/>
  </conditionalFormatting>
  <conditionalFormatting sqref="N79">
    <cfRule type="duplicateValues" dxfId="338" priority="332"/>
  </conditionalFormatting>
  <conditionalFormatting sqref="N80">
    <cfRule type="duplicateValues" dxfId="337" priority="331"/>
  </conditionalFormatting>
  <conditionalFormatting sqref="N81">
    <cfRule type="duplicateValues" dxfId="336" priority="330"/>
  </conditionalFormatting>
  <conditionalFormatting sqref="N82">
    <cfRule type="duplicateValues" dxfId="335" priority="329"/>
  </conditionalFormatting>
  <conditionalFormatting sqref="N83">
    <cfRule type="duplicateValues" dxfId="334" priority="328"/>
  </conditionalFormatting>
  <conditionalFormatting sqref="N84">
    <cfRule type="duplicateValues" dxfId="333" priority="327"/>
  </conditionalFormatting>
  <conditionalFormatting sqref="N85">
    <cfRule type="duplicateValues" dxfId="332" priority="326"/>
  </conditionalFormatting>
  <conditionalFormatting sqref="N86">
    <cfRule type="duplicateValues" dxfId="331" priority="325"/>
  </conditionalFormatting>
  <conditionalFormatting sqref="N87">
    <cfRule type="duplicateValues" dxfId="330" priority="324"/>
  </conditionalFormatting>
  <conditionalFormatting sqref="N88">
    <cfRule type="duplicateValues" dxfId="329" priority="323"/>
  </conditionalFormatting>
  <conditionalFormatting sqref="N89">
    <cfRule type="duplicateValues" dxfId="328" priority="322"/>
  </conditionalFormatting>
  <conditionalFormatting sqref="N90">
    <cfRule type="duplicateValues" dxfId="327" priority="321"/>
  </conditionalFormatting>
  <conditionalFormatting sqref="N91">
    <cfRule type="duplicateValues" dxfId="326" priority="320"/>
  </conditionalFormatting>
  <conditionalFormatting sqref="N92">
    <cfRule type="duplicateValues" dxfId="325" priority="319"/>
  </conditionalFormatting>
  <conditionalFormatting sqref="N93">
    <cfRule type="duplicateValues" dxfId="324" priority="318"/>
  </conditionalFormatting>
  <conditionalFormatting sqref="N94">
    <cfRule type="duplicateValues" dxfId="323" priority="317"/>
  </conditionalFormatting>
  <conditionalFormatting sqref="N95">
    <cfRule type="duplicateValues" dxfId="322" priority="316"/>
  </conditionalFormatting>
  <conditionalFormatting sqref="N96">
    <cfRule type="duplicateValues" dxfId="321" priority="315"/>
  </conditionalFormatting>
  <conditionalFormatting sqref="N97">
    <cfRule type="duplicateValues" dxfId="320" priority="314"/>
  </conditionalFormatting>
  <conditionalFormatting sqref="N98">
    <cfRule type="duplicateValues" dxfId="319" priority="313"/>
  </conditionalFormatting>
  <conditionalFormatting sqref="N99">
    <cfRule type="duplicateValues" dxfId="318" priority="312"/>
  </conditionalFormatting>
  <conditionalFormatting sqref="N100">
    <cfRule type="duplicateValues" dxfId="317" priority="311"/>
  </conditionalFormatting>
  <conditionalFormatting sqref="N101">
    <cfRule type="duplicateValues" dxfId="316" priority="310"/>
  </conditionalFormatting>
  <conditionalFormatting sqref="N102">
    <cfRule type="duplicateValues" dxfId="315" priority="309"/>
  </conditionalFormatting>
  <conditionalFormatting sqref="N103">
    <cfRule type="duplicateValues" dxfId="314" priority="308"/>
  </conditionalFormatting>
  <conditionalFormatting sqref="N104">
    <cfRule type="duplicateValues" dxfId="313" priority="307"/>
  </conditionalFormatting>
  <conditionalFormatting sqref="N105">
    <cfRule type="duplicateValues" dxfId="312" priority="306"/>
  </conditionalFormatting>
  <conditionalFormatting sqref="M6:N105">
    <cfRule type="expression" dxfId="311" priority="305">
      <formula>ISNA($N6)</formula>
    </cfRule>
  </conditionalFormatting>
  <conditionalFormatting sqref="R6:R16 R17">
    <cfRule type="colorScale" priority="304">
      <colorScale>
        <cfvo type="num" val="0.2"/>
        <cfvo type="num" val="0.5"/>
        <cfvo type="num" val="0.9"/>
        <color rgb="FFF8696B"/>
        <color rgb="FFFFEB84"/>
        <color rgb="FF63BE7B"/>
      </colorScale>
    </cfRule>
  </conditionalFormatting>
  <conditionalFormatting sqref="U6">
    <cfRule type="duplicateValues" dxfId="310" priority="303"/>
  </conditionalFormatting>
  <conditionalFormatting sqref="U7">
    <cfRule type="duplicateValues" dxfId="309" priority="302"/>
  </conditionalFormatting>
  <conditionalFormatting sqref="U8">
    <cfRule type="duplicateValues" dxfId="308" priority="301"/>
  </conditionalFormatting>
  <conditionalFormatting sqref="U9">
    <cfRule type="duplicateValues" dxfId="307" priority="300"/>
  </conditionalFormatting>
  <conditionalFormatting sqref="U10">
    <cfRule type="duplicateValues" dxfId="306" priority="299"/>
  </conditionalFormatting>
  <conditionalFormatting sqref="U11">
    <cfRule type="duplicateValues" dxfId="305" priority="298"/>
  </conditionalFormatting>
  <conditionalFormatting sqref="U12">
    <cfRule type="duplicateValues" dxfId="304" priority="297"/>
  </conditionalFormatting>
  <conditionalFormatting sqref="U13">
    <cfRule type="duplicateValues" dxfId="303" priority="296"/>
  </conditionalFormatting>
  <conditionalFormatting sqref="U14">
    <cfRule type="duplicateValues" dxfId="302" priority="295"/>
  </conditionalFormatting>
  <conditionalFormatting sqref="U15">
    <cfRule type="duplicateValues" dxfId="301" priority="294"/>
  </conditionalFormatting>
  <conditionalFormatting sqref="U16">
    <cfRule type="duplicateValues" dxfId="300" priority="293"/>
  </conditionalFormatting>
  <conditionalFormatting sqref="U17">
    <cfRule type="duplicateValues" dxfId="299" priority="292"/>
  </conditionalFormatting>
  <conditionalFormatting sqref="U18">
    <cfRule type="duplicateValues" dxfId="298" priority="291"/>
  </conditionalFormatting>
  <conditionalFormatting sqref="U19">
    <cfRule type="duplicateValues" dxfId="297" priority="290"/>
  </conditionalFormatting>
  <conditionalFormatting sqref="U20">
    <cfRule type="duplicateValues" dxfId="296" priority="289"/>
  </conditionalFormatting>
  <conditionalFormatting sqref="U21">
    <cfRule type="duplicateValues" dxfId="295" priority="288"/>
  </conditionalFormatting>
  <conditionalFormatting sqref="U22">
    <cfRule type="duplicateValues" dxfId="294" priority="287"/>
  </conditionalFormatting>
  <conditionalFormatting sqref="U23">
    <cfRule type="duplicateValues" dxfId="293" priority="286"/>
  </conditionalFormatting>
  <conditionalFormatting sqref="U24">
    <cfRule type="duplicateValues" dxfId="292" priority="285"/>
  </conditionalFormatting>
  <conditionalFormatting sqref="U25">
    <cfRule type="duplicateValues" dxfId="291" priority="284"/>
  </conditionalFormatting>
  <conditionalFormatting sqref="U26">
    <cfRule type="duplicateValues" dxfId="290" priority="283"/>
  </conditionalFormatting>
  <conditionalFormatting sqref="U27">
    <cfRule type="duplicateValues" dxfId="289" priority="282"/>
  </conditionalFormatting>
  <conditionalFormatting sqref="U28">
    <cfRule type="duplicateValues" dxfId="288" priority="281"/>
  </conditionalFormatting>
  <conditionalFormatting sqref="U29">
    <cfRule type="duplicateValues" dxfId="287" priority="280"/>
  </conditionalFormatting>
  <conditionalFormatting sqref="U30">
    <cfRule type="duplicateValues" dxfId="286" priority="279"/>
  </conditionalFormatting>
  <conditionalFormatting sqref="U31">
    <cfRule type="duplicateValues" dxfId="285" priority="278"/>
  </conditionalFormatting>
  <conditionalFormatting sqref="U32">
    <cfRule type="duplicateValues" dxfId="284" priority="277"/>
  </conditionalFormatting>
  <conditionalFormatting sqref="U33">
    <cfRule type="duplicateValues" dxfId="283" priority="276"/>
  </conditionalFormatting>
  <conditionalFormatting sqref="U34">
    <cfRule type="duplicateValues" dxfId="282" priority="275"/>
  </conditionalFormatting>
  <conditionalFormatting sqref="U35">
    <cfRule type="duplicateValues" dxfId="281" priority="274"/>
  </conditionalFormatting>
  <conditionalFormatting sqref="U36">
    <cfRule type="duplicateValues" dxfId="280" priority="273"/>
  </conditionalFormatting>
  <conditionalFormatting sqref="U37">
    <cfRule type="duplicateValues" dxfId="279" priority="272"/>
  </conditionalFormatting>
  <conditionalFormatting sqref="U38">
    <cfRule type="duplicateValues" dxfId="278" priority="271"/>
  </conditionalFormatting>
  <conditionalFormatting sqref="U39">
    <cfRule type="duplicateValues" dxfId="277" priority="270"/>
  </conditionalFormatting>
  <conditionalFormatting sqref="U40">
    <cfRule type="duplicateValues" dxfId="276" priority="269"/>
  </conditionalFormatting>
  <conditionalFormatting sqref="U41">
    <cfRule type="duplicateValues" dxfId="275" priority="268"/>
  </conditionalFormatting>
  <conditionalFormatting sqref="U42">
    <cfRule type="duplicateValues" dxfId="274" priority="267"/>
  </conditionalFormatting>
  <conditionalFormatting sqref="U43">
    <cfRule type="duplicateValues" dxfId="273" priority="266"/>
  </conditionalFormatting>
  <conditionalFormatting sqref="U44">
    <cfRule type="duplicateValues" dxfId="272" priority="265"/>
  </conditionalFormatting>
  <conditionalFormatting sqref="U45">
    <cfRule type="duplicateValues" dxfId="271" priority="264"/>
  </conditionalFormatting>
  <conditionalFormatting sqref="U46">
    <cfRule type="duplicateValues" dxfId="270" priority="263"/>
  </conditionalFormatting>
  <conditionalFormatting sqref="U47">
    <cfRule type="duplicateValues" dxfId="269" priority="262"/>
  </conditionalFormatting>
  <conditionalFormatting sqref="U48">
    <cfRule type="duplicateValues" dxfId="268" priority="261"/>
  </conditionalFormatting>
  <conditionalFormatting sqref="U49">
    <cfRule type="duplicateValues" dxfId="267" priority="260"/>
  </conditionalFormatting>
  <conditionalFormatting sqref="U50">
    <cfRule type="duplicateValues" dxfId="266" priority="259"/>
  </conditionalFormatting>
  <conditionalFormatting sqref="U51">
    <cfRule type="duplicateValues" dxfId="265" priority="258"/>
  </conditionalFormatting>
  <conditionalFormatting sqref="U52">
    <cfRule type="duplicateValues" dxfId="264" priority="257"/>
  </conditionalFormatting>
  <conditionalFormatting sqref="U53">
    <cfRule type="duplicateValues" dxfId="263" priority="256"/>
  </conditionalFormatting>
  <conditionalFormatting sqref="U54">
    <cfRule type="duplicateValues" dxfId="262" priority="255"/>
  </conditionalFormatting>
  <conditionalFormatting sqref="U55">
    <cfRule type="duplicateValues" dxfId="261" priority="254"/>
  </conditionalFormatting>
  <conditionalFormatting sqref="U56">
    <cfRule type="duplicateValues" dxfId="260" priority="253"/>
  </conditionalFormatting>
  <conditionalFormatting sqref="U57">
    <cfRule type="duplicateValues" dxfId="259" priority="252"/>
  </conditionalFormatting>
  <conditionalFormatting sqref="U58">
    <cfRule type="duplicateValues" dxfId="258" priority="251"/>
  </conditionalFormatting>
  <conditionalFormatting sqref="U59">
    <cfRule type="duplicateValues" dxfId="257" priority="250"/>
  </conditionalFormatting>
  <conditionalFormatting sqref="U60">
    <cfRule type="duplicateValues" dxfId="256" priority="249"/>
  </conditionalFormatting>
  <conditionalFormatting sqref="U61">
    <cfRule type="duplicateValues" dxfId="255" priority="248"/>
  </conditionalFormatting>
  <conditionalFormatting sqref="U62">
    <cfRule type="duplicateValues" dxfId="254" priority="247"/>
  </conditionalFormatting>
  <conditionalFormatting sqref="U63">
    <cfRule type="duplicateValues" dxfId="253" priority="246"/>
  </conditionalFormatting>
  <conditionalFormatting sqref="U64">
    <cfRule type="duplicateValues" dxfId="252" priority="245"/>
  </conditionalFormatting>
  <conditionalFormatting sqref="U65">
    <cfRule type="duplicateValues" dxfId="251" priority="244"/>
  </conditionalFormatting>
  <conditionalFormatting sqref="U66">
    <cfRule type="duplicateValues" dxfId="250" priority="243"/>
  </conditionalFormatting>
  <conditionalFormatting sqref="U67">
    <cfRule type="duplicateValues" dxfId="249" priority="242"/>
  </conditionalFormatting>
  <conditionalFormatting sqref="U68">
    <cfRule type="duplicateValues" dxfId="248" priority="241"/>
  </conditionalFormatting>
  <conditionalFormatting sqref="U69">
    <cfRule type="duplicateValues" dxfId="247" priority="240"/>
  </conditionalFormatting>
  <conditionalFormatting sqref="U70">
    <cfRule type="duplicateValues" dxfId="246" priority="239"/>
  </conditionalFormatting>
  <conditionalFormatting sqref="U71">
    <cfRule type="duplicateValues" dxfId="245" priority="238"/>
  </conditionalFormatting>
  <conditionalFormatting sqref="U72">
    <cfRule type="duplicateValues" dxfId="244" priority="237"/>
  </conditionalFormatting>
  <conditionalFormatting sqref="U73">
    <cfRule type="duplicateValues" dxfId="243" priority="236"/>
  </conditionalFormatting>
  <conditionalFormatting sqref="U74">
    <cfRule type="duplicateValues" dxfId="242" priority="235"/>
  </conditionalFormatting>
  <conditionalFormatting sqref="U75">
    <cfRule type="duplicateValues" dxfId="241" priority="234"/>
  </conditionalFormatting>
  <conditionalFormatting sqref="U76">
    <cfRule type="duplicateValues" dxfId="240" priority="233"/>
  </conditionalFormatting>
  <conditionalFormatting sqref="U77">
    <cfRule type="duplicateValues" dxfId="239" priority="232"/>
  </conditionalFormatting>
  <conditionalFormatting sqref="U78">
    <cfRule type="duplicateValues" dxfId="238" priority="231"/>
  </conditionalFormatting>
  <conditionalFormatting sqref="U79">
    <cfRule type="duplicateValues" dxfId="237" priority="230"/>
  </conditionalFormatting>
  <conditionalFormatting sqref="U80">
    <cfRule type="duplicateValues" dxfId="236" priority="229"/>
  </conditionalFormatting>
  <conditionalFormatting sqref="U81">
    <cfRule type="duplicateValues" dxfId="235" priority="228"/>
  </conditionalFormatting>
  <conditionalFormatting sqref="U82">
    <cfRule type="duplicateValues" dxfId="234" priority="227"/>
  </conditionalFormatting>
  <conditionalFormatting sqref="U83">
    <cfRule type="duplicateValues" dxfId="233" priority="226"/>
  </conditionalFormatting>
  <conditionalFormatting sqref="U84">
    <cfRule type="duplicateValues" dxfId="232" priority="225"/>
  </conditionalFormatting>
  <conditionalFormatting sqref="U85">
    <cfRule type="duplicateValues" dxfId="231" priority="224"/>
  </conditionalFormatting>
  <conditionalFormatting sqref="U86">
    <cfRule type="duplicateValues" dxfId="230" priority="223"/>
  </conditionalFormatting>
  <conditionalFormatting sqref="U87">
    <cfRule type="duplicateValues" dxfId="229" priority="222"/>
  </conditionalFormatting>
  <conditionalFormatting sqref="U88">
    <cfRule type="duplicateValues" dxfId="228" priority="221"/>
  </conditionalFormatting>
  <conditionalFormatting sqref="U89">
    <cfRule type="duplicateValues" dxfId="227" priority="220"/>
  </conditionalFormatting>
  <conditionalFormatting sqref="U90">
    <cfRule type="duplicateValues" dxfId="226" priority="219"/>
  </conditionalFormatting>
  <conditionalFormatting sqref="U91">
    <cfRule type="duplicateValues" dxfId="225" priority="218"/>
  </conditionalFormatting>
  <conditionalFormatting sqref="U92">
    <cfRule type="duplicateValues" dxfId="224" priority="217"/>
  </conditionalFormatting>
  <conditionalFormatting sqref="U93">
    <cfRule type="duplicateValues" dxfId="223" priority="216"/>
  </conditionalFormatting>
  <conditionalFormatting sqref="U94">
    <cfRule type="duplicateValues" dxfId="222" priority="215"/>
  </conditionalFormatting>
  <conditionalFormatting sqref="U95">
    <cfRule type="duplicateValues" dxfId="221" priority="214"/>
  </conditionalFormatting>
  <conditionalFormatting sqref="U96">
    <cfRule type="duplicateValues" dxfId="220" priority="213"/>
  </conditionalFormatting>
  <conditionalFormatting sqref="U97">
    <cfRule type="duplicateValues" dxfId="219" priority="212"/>
  </conditionalFormatting>
  <conditionalFormatting sqref="U98">
    <cfRule type="duplicateValues" dxfId="218" priority="211"/>
  </conditionalFormatting>
  <conditionalFormatting sqref="U99">
    <cfRule type="duplicateValues" dxfId="217" priority="210"/>
  </conditionalFormatting>
  <conditionalFormatting sqref="U100">
    <cfRule type="duplicateValues" dxfId="216" priority="209"/>
  </conditionalFormatting>
  <conditionalFormatting sqref="U101">
    <cfRule type="duplicateValues" dxfId="215" priority="208"/>
  </conditionalFormatting>
  <conditionalFormatting sqref="U102">
    <cfRule type="duplicateValues" dxfId="214" priority="207"/>
  </conditionalFormatting>
  <conditionalFormatting sqref="U103">
    <cfRule type="duplicateValues" dxfId="213" priority="206"/>
  </conditionalFormatting>
  <conditionalFormatting sqref="U104">
    <cfRule type="duplicateValues" dxfId="212" priority="205"/>
  </conditionalFormatting>
  <conditionalFormatting sqref="U105">
    <cfRule type="duplicateValues" dxfId="211" priority="204"/>
  </conditionalFormatting>
  <conditionalFormatting sqref="U6:U105">
    <cfRule type="expression" dxfId="210" priority="203">
      <formula>ISNA($N6)</formula>
    </cfRule>
  </conditionalFormatting>
  <conditionalFormatting sqref="V6">
    <cfRule type="duplicateValues" dxfId="209" priority="202"/>
  </conditionalFormatting>
  <conditionalFormatting sqref="V7">
    <cfRule type="duplicateValues" dxfId="208" priority="201"/>
  </conditionalFormatting>
  <conditionalFormatting sqref="V8">
    <cfRule type="duplicateValues" dxfId="207" priority="200"/>
  </conditionalFormatting>
  <conditionalFormatting sqref="V9">
    <cfRule type="duplicateValues" dxfId="206" priority="199"/>
  </conditionalFormatting>
  <conditionalFormatting sqref="V10">
    <cfRule type="duplicateValues" dxfId="205" priority="198"/>
  </conditionalFormatting>
  <conditionalFormatting sqref="V11">
    <cfRule type="duplicateValues" dxfId="204" priority="197"/>
  </conditionalFormatting>
  <conditionalFormatting sqref="V12">
    <cfRule type="duplicateValues" dxfId="203" priority="196"/>
  </conditionalFormatting>
  <conditionalFormatting sqref="V13">
    <cfRule type="duplicateValues" dxfId="202" priority="195"/>
  </conditionalFormatting>
  <conditionalFormatting sqref="V14">
    <cfRule type="duplicateValues" dxfId="201" priority="194"/>
  </conditionalFormatting>
  <conditionalFormatting sqref="V15">
    <cfRule type="duplicateValues" dxfId="200" priority="193"/>
  </conditionalFormatting>
  <conditionalFormatting sqref="V16">
    <cfRule type="duplicateValues" dxfId="199" priority="192"/>
  </conditionalFormatting>
  <conditionalFormatting sqref="V17">
    <cfRule type="duplicateValues" dxfId="198" priority="191"/>
  </conditionalFormatting>
  <conditionalFormatting sqref="V18">
    <cfRule type="duplicateValues" dxfId="197" priority="190"/>
  </conditionalFormatting>
  <conditionalFormatting sqref="V19">
    <cfRule type="duplicateValues" dxfId="196" priority="189"/>
  </conditionalFormatting>
  <conditionalFormatting sqref="V20">
    <cfRule type="duplicateValues" dxfId="195" priority="188"/>
  </conditionalFormatting>
  <conditionalFormatting sqref="V21">
    <cfRule type="duplicateValues" dxfId="194" priority="187"/>
  </conditionalFormatting>
  <conditionalFormatting sqref="V22">
    <cfRule type="duplicateValues" dxfId="193" priority="186"/>
  </conditionalFormatting>
  <conditionalFormatting sqref="V23">
    <cfRule type="duplicateValues" dxfId="192" priority="185"/>
  </conditionalFormatting>
  <conditionalFormatting sqref="V24">
    <cfRule type="duplicateValues" dxfId="191" priority="184"/>
  </conditionalFormatting>
  <conditionalFormatting sqref="V25">
    <cfRule type="duplicateValues" dxfId="190" priority="183"/>
  </conditionalFormatting>
  <conditionalFormatting sqref="V26">
    <cfRule type="duplicateValues" dxfId="189" priority="182"/>
  </conditionalFormatting>
  <conditionalFormatting sqref="V27">
    <cfRule type="duplicateValues" dxfId="188" priority="181"/>
  </conditionalFormatting>
  <conditionalFormatting sqref="V28">
    <cfRule type="duplicateValues" dxfId="187" priority="180"/>
  </conditionalFormatting>
  <conditionalFormatting sqref="V29">
    <cfRule type="duplicateValues" dxfId="186" priority="179"/>
  </conditionalFormatting>
  <conditionalFormatting sqref="V30">
    <cfRule type="duplicateValues" dxfId="185" priority="178"/>
  </conditionalFormatting>
  <conditionalFormatting sqref="V31">
    <cfRule type="duplicateValues" dxfId="184" priority="177"/>
  </conditionalFormatting>
  <conditionalFormatting sqref="V32">
    <cfRule type="duplicateValues" dxfId="183" priority="176"/>
  </conditionalFormatting>
  <conditionalFormatting sqref="V33">
    <cfRule type="duplicateValues" dxfId="182" priority="175"/>
  </conditionalFormatting>
  <conditionalFormatting sqref="V34">
    <cfRule type="duplicateValues" dxfId="181" priority="174"/>
  </conditionalFormatting>
  <conditionalFormatting sqref="V35">
    <cfRule type="duplicateValues" dxfId="180" priority="173"/>
  </conditionalFormatting>
  <conditionalFormatting sqref="V36">
    <cfRule type="duplicateValues" dxfId="179" priority="172"/>
  </conditionalFormatting>
  <conditionalFormatting sqref="V37">
    <cfRule type="duplicateValues" dxfId="178" priority="171"/>
  </conditionalFormatting>
  <conditionalFormatting sqref="V38">
    <cfRule type="duplicateValues" dxfId="177" priority="170"/>
  </conditionalFormatting>
  <conditionalFormatting sqref="V39">
    <cfRule type="duplicateValues" dxfId="176" priority="169"/>
  </conditionalFormatting>
  <conditionalFormatting sqref="V40">
    <cfRule type="duplicateValues" dxfId="175" priority="168"/>
  </conditionalFormatting>
  <conditionalFormatting sqref="V41">
    <cfRule type="duplicateValues" dxfId="174" priority="167"/>
  </conditionalFormatting>
  <conditionalFormatting sqref="V42">
    <cfRule type="duplicateValues" dxfId="173" priority="166"/>
  </conditionalFormatting>
  <conditionalFormatting sqref="V43">
    <cfRule type="duplicateValues" dxfId="172" priority="165"/>
  </conditionalFormatting>
  <conditionalFormatting sqref="V44">
    <cfRule type="duplicateValues" dxfId="171" priority="164"/>
  </conditionalFormatting>
  <conditionalFormatting sqref="V45">
    <cfRule type="duplicateValues" dxfId="170" priority="163"/>
  </conditionalFormatting>
  <conditionalFormatting sqref="V46">
    <cfRule type="duplicateValues" dxfId="169" priority="162"/>
  </conditionalFormatting>
  <conditionalFormatting sqref="V47">
    <cfRule type="duplicateValues" dxfId="168" priority="161"/>
  </conditionalFormatting>
  <conditionalFormatting sqref="V48">
    <cfRule type="duplicateValues" dxfId="167" priority="160"/>
  </conditionalFormatting>
  <conditionalFormatting sqref="V49">
    <cfRule type="duplicateValues" dxfId="166" priority="159"/>
  </conditionalFormatting>
  <conditionalFormatting sqref="V50">
    <cfRule type="duplicateValues" dxfId="165" priority="158"/>
  </conditionalFormatting>
  <conditionalFormatting sqref="V51">
    <cfRule type="duplicateValues" dxfId="164" priority="157"/>
  </conditionalFormatting>
  <conditionalFormatting sqref="V52">
    <cfRule type="duplicateValues" dxfId="163" priority="156"/>
  </conditionalFormatting>
  <conditionalFormatting sqref="V53">
    <cfRule type="duplicateValues" dxfId="162" priority="155"/>
  </conditionalFormatting>
  <conditionalFormatting sqref="V54">
    <cfRule type="duplicateValues" dxfId="161" priority="154"/>
  </conditionalFormatting>
  <conditionalFormatting sqref="V55">
    <cfRule type="duplicateValues" dxfId="160" priority="153"/>
  </conditionalFormatting>
  <conditionalFormatting sqref="V56">
    <cfRule type="duplicateValues" dxfId="159" priority="152"/>
  </conditionalFormatting>
  <conditionalFormatting sqref="V57">
    <cfRule type="duplicateValues" dxfId="158" priority="151"/>
  </conditionalFormatting>
  <conditionalFormatting sqref="V58">
    <cfRule type="duplicateValues" dxfId="157" priority="150"/>
  </conditionalFormatting>
  <conditionalFormatting sqref="V59">
    <cfRule type="duplicateValues" dxfId="156" priority="149"/>
  </conditionalFormatting>
  <conditionalFormatting sqref="V60">
    <cfRule type="duplicateValues" dxfId="155" priority="148"/>
  </conditionalFormatting>
  <conditionalFormatting sqref="V61">
    <cfRule type="duplicateValues" dxfId="154" priority="147"/>
  </conditionalFormatting>
  <conditionalFormatting sqref="V62">
    <cfRule type="duplicateValues" dxfId="153" priority="146"/>
  </conditionalFormatting>
  <conditionalFormatting sqref="V63">
    <cfRule type="duplicateValues" dxfId="152" priority="145"/>
  </conditionalFormatting>
  <conditionalFormatting sqref="V64">
    <cfRule type="duplicateValues" dxfId="151" priority="144"/>
  </conditionalFormatting>
  <conditionalFormatting sqref="V65">
    <cfRule type="duplicateValues" dxfId="150" priority="143"/>
  </conditionalFormatting>
  <conditionalFormatting sqref="V66">
    <cfRule type="duplicateValues" dxfId="149" priority="142"/>
  </conditionalFormatting>
  <conditionalFormatting sqref="V67">
    <cfRule type="duplicateValues" dxfId="148" priority="141"/>
  </conditionalFormatting>
  <conditionalFormatting sqref="V68">
    <cfRule type="duplicateValues" dxfId="147" priority="140"/>
  </conditionalFormatting>
  <conditionalFormatting sqref="V69">
    <cfRule type="duplicateValues" dxfId="146" priority="139"/>
  </conditionalFormatting>
  <conditionalFormatting sqref="V70">
    <cfRule type="duplicateValues" dxfId="145" priority="138"/>
  </conditionalFormatting>
  <conditionalFormatting sqref="V71">
    <cfRule type="duplicateValues" dxfId="144" priority="137"/>
  </conditionalFormatting>
  <conditionalFormatting sqref="V72">
    <cfRule type="duplicateValues" dxfId="143" priority="136"/>
  </conditionalFormatting>
  <conditionalFormatting sqref="V73">
    <cfRule type="duplicateValues" dxfId="142" priority="135"/>
  </conditionalFormatting>
  <conditionalFormatting sqref="V74">
    <cfRule type="duplicateValues" dxfId="141" priority="134"/>
  </conditionalFormatting>
  <conditionalFormatting sqref="V75">
    <cfRule type="duplicateValues" dxfId="140" priority="133"/>
  </conditionalFormatting>
  <conditionalFormatting sqref="V76">
    <cfRule type="duplicateValues" dxfId="139" priority="132"/>
  </conditionalFormatting>
  <conditionalFormatting sqref="V77">
    <cfRule type="duplicateValues" dxfId="138" priority="131"/>
  </conditionalFormatting>
  <conditionalFormatting sqref="V78">
    <cfRule type="duplicateValues" dxfId="137" priority="130"/>
  </conditionalFormatting>
  <conditionalFormatting sqref="V79">
    <cfRule type="duplicateValues" dxfId="136" priority="129"/>
  </conditionalFormatting>
  <conditionalFormatting sqref="V80">
    <cfRule type="duplicateValues" dxfId="135" priority="128"/>
  </conditionalFormatting>
  <conditionalFormatting sqref="V81">
    <cfRule type="duplicateValues" dxfId="134" priority="127"/>
  </conditionalFormatting>
  <conditionalFormatting sqref="V82">
    <cfRule type="duplicateValues" dxfId="133" priority="126"/>
  </conditionalFormatting>
  <conditionalFormatting sqref="V83">
    <cfRule type="duplicateValues" dxfId="132" priority="125"/>
  </conditionalFormatting>
  <conditionalFormatting sqref="V84">
    <cfRule type="duplicateValues" dxfId="131" priority="124"/>
  </conditionalFormatting>
  <conditionalFormatting sqref="V85">
    <cfRule type="duplicateValues" dxfId="130" priority="123"/>
  </conditionalFormatting>
  <conditionalFormatting sqref="V86">
    <cfRule type="duplicateValues" dxfId="129" priority="122"/>
  </conditionalFormatting>
  <conditionalFormatting sqref="V87">
    <cfRule type="duplicateValues" dxfId="128" priority="121"/>
  </conditionalFormatting>
  <conditionalFormatting sqref="V88">
    <cfRule type="duplicateValues" dxfId="127" priority="120"/>
  </conditionalFormatting>
  <conditionalFormatting sqref="V89">
    <cfRule type="duplicateValues" dxfId="126" priority="119"/>
  </conditionalFormatting>
  <conditionalFormatting sqref="V90">
    <cfRule type="duplicateValues" dxfId="125" priority="118"/>
  </conditionalFormatting>
  <conditionalFormatting sqref="V91">
    <cfRule type="duplicateValues" dxfId="124" priority="117"/>
  </conditionalFormatting>
  <conditionalFormatting sqref="V92">
    <cfRule type="duplicateValues" dxfId="123" priority="116"/>
  </conditionalFormatting>
  <conditionalFormatting sqref="V93">
    <cfRule type="duplicateValues" dxfId="122" priority="115"/>
  </conditionalFormatting>
  <conditionalFormatting sqref="V94">
    <cfRule type="duplicateValues" dxfId="121" priority="114"/>
  </conditionalFormatting>
  <conditionalFormatting sqref="V95">
    <cfRule type="duplicateValues" dxfId="120" priority="113"/>
  </conditionalFormatting>
  <conditionalFormatting sqref="V96">
    <cfRule type="duplicateValues" dxfId="119" priority="112"/>
  </conditionalFormatting>
  <conditionalFormatting sqref="V97">
    <cfRule type="duplicateValues" dxfId="118" priority="111"/>
  </conditionalFormatting>
  <conditionalFormatting sqref="V98">
    <cfRule type="duplicateValues" dxfId="117" priority="110"/>
  </conditionalFormatting>
  <conditionalFormatting sqref="V99">
    <cfRule type="duplicateValues" dxfId="116" priority="109"/>
  </conditionalFormatting>
  <conditionalFormatting sqref="V100">
    <cfRule type="duplicateValues" dxfId="115" priority="108"/>
  </conditionalFormatting>
  <conditionalFormatting sqref="V101">
    <cfRule type="duplicateValues" dxfId="114" priority="107"/>
  </conditionalFormatting>
  <conditionalFormatting sqref="V102">
    <cfRule type="duplicateValues" dxfId="113" priority="106"/>
  </conditionalFormatting>
  <conditionalFormatting sqref="V103">
    <cfRule type="duplicateValues" dxfId="112" priority="105"/>
  </conditionalFormatting>
  <conditionalFormatting sqref="V104">
    <cfRule type="duplicateValues" dxfId="111" priority="104"/>
  </conditionalFormatting>
  <conditionalFormatting sqref="V105">
    <cfRule type="duplicateValues" dxfId="110" priority="103"/>
  </conditionalFormatting>
  <conditionalFormatting sqref="V6:V105">
    <cfRule type="expression" dxfId="109" priority="102">
      <formula>ISNA($N6)</formula>
    </cfRule>
  </conditionalFormatting>
  <conditionalFormatting sqref="W6">
    <cfRule type="duplicateValues" dxfId="108" priority="101"/>
  </conditionalFormatting>
  <conditionalFormatting sqref="W7">
    <cfRule type="duplicateValues" dxfId="107" priority="100"/>
  </conditionalFormatting>
  <conditionalFormatting sqref="W8">
    <cfRule type="duplicateValues" dxfId="106" priority="99"/>
  </conditionalFormatting>
  <conditionalFormatting sqref="W9">
    <cfRule type="duplicateValues" dxfId="105" priority="98"/>
  </conditionalFormatting>
  <conditionalFormatting sqref="W10">
    <cfRule type="duplicateValues" dxfId="104" priority="97"/>
  </conditionalFormatting>
  <conditionalFormatting sqref="W11">
    <cfRule type="duplicateValues" dxfId="103" priority="96"/>
  </conditionalFormatting>
  <conditionalFormatting sqref="W12">
    <cfRule type="duplicateValues" dxfId="102" priority="95"/>
  </conditionalFormatting>
  <conditionalFormatting sqref="W13">
    <cfRule type="duplicateValues" dxfId="101" priority="94"/>
  </conditionalFormatting>
  <conditionalFormatting sqref="W14">
    <cfRule type="duplicateValues" dxfId="100" priority="93"/>
  </conditionalFormatting>
  <conditionalFormatting sqref="W15">
    <cfRule type="duplicateValues" dxfId="99" priority="92"/>
  </conditionalFormatting>
  <conditionalFormatting sqref="W16">
    <cfRule type="duplicateValues" dxfId="98" priority="91"/>
  </conditionalFormatting>
  <conditionalFormatting sqref="W17">
    <cfRule type="duplicateValues" dxfId="97" priority="90"/>
  </conditionalFormatting>
  <conditionalFormatting sqref="W18">
    <cfRule type="duplicateValues" dxfId="96" priority="89"/>
  </conditionalFormatting>
  <conditionalFormatting sqref="W19">
    <cfRule type="duplicateValues" dxfId="95" priority="88"/>
  </conditionalFormatting>
  <conditionalFormatting sqref="W20">
    <cfRule type="duplicateValues" dxfId="94" priority="87"/>
  </conditionalFormatting>
  <conditionalFormatting sqref="W21">
    <cfRule type="duplicateValues" dxfId="93" priority="86"/>
  </conditionalFormatting>
  <conditionalFormatting sqref="W22">
    <cfRule type="duplicateValues" dxfId="92" priority="85"/>
  </conditionalFormatting>
  <conditionalFormatting sqref="W23">
    <cfRule type="duplicateValues" dxfId="91" priority="84"/>
  </conditionalFormatting>
  <conditionalFormatting sqref="W24">
    <cfRule type="duplicateValues" dxfId="90" priority="83"/>
  </conditionalFormatting>
  <conditionalFormatting sqref="W25">
    <cfRule type="duplicateValues" dxfId="89" priority="82"/>
  </conditionalFormatting>
  <conditionalFormatting sqref="W26">
    <cfRule type="duplicateValues" dxfId="88" priority="81"/>
  </conditionalFormatting>
  <conditionalFormatting sqref="W27">
    <cfRule type="duplicateValues" dxfId="87" priority="80"/>
  </conditionalFormatting>
  <conditionalFormatting sqref="W28">
    <cfRule type="duplicateValues" dxfId="86" priority="79"/>
  </conditionalFormatting>
  <conditionalFormatting sqref="W29">
    <cfRule type="duplicateValues" dxfId="85" priority="78"/>
  </conditionalFormatting>
  <conditionalFormatting sqref="W30">
    <cfRule type="duplicateValues" dxfId="84" priority="77"/>
  </conditionalFormatting>
  <conditionalFormatting sqref="W31">
    <cfRule type="duplicateValues" dxfId="83" priority="76"/>
  </conditionalFormatting>
  <conditionalFormatting sqref="W32">
    <cfRule type="duplicateValues" dxfId="82" priority="75"/>
  </conditionalFormatting>
  <conditionalFormatting sqref="W33">
    <cfRule type="duplicateValues" dxfId="81" priority="74"/>
  </conditionalFormatting>
  <conditionalFormatting sqref="W34">
    <cfRule type="duplicateValues" dxfId="80" priority="73"/>
  </conditionalFormatting>
  <conditionalFormatting sqref="W35">
    <cfRule type="duplicateValues" dxfId="79" priority="72"/>
  </conditionalFormatting>
  <conditionalFormatting sqref="W36">
    <cfRule type="duplicateValues" dxfId="78" priority="71"/>
  </conditionalFormatting>
  <conditionalFormatting sqref="W37">
    <cfRule type="duplicateValues" dxfId="77" priority="70"/>
  </conditionalFormatting>
  <conditionalFormatting sqref="W38">
    <cfRule type="duplicateValues" dxfId="76" priority="69"/>
  </conditionalFormatting>
  <conditionalFormatting sqref="W39">
    <cfRule type="duplicateValues" dxfId="75" priority="68"/>
  </conditionalFormatting>
  <conditionalFormatting sqref="W40">
    <cfRule type="duplicateValues" dxfId="74" priority="67"/>
  </conditionalFormatting>
  <conditionalFormatting sqref="W41">
    <cfRule type="duplicateValues" dxfId="73" priority="66"/>
  </conditionalFormatting>
  <conditionalFormatting sqref="W42">
    <cfRule type="duplicateValues" dxfId="72" priority="65"/>
  </conditionalFormatting>
  <conditionalFormatting sqref="W43">
    <cfRule type="duplicateValues" dxfId="71" priority="64"/>
  </conditionalFormatting>
  <conditionalFormatting sqref="W44">
    <cfRule type="duplicateValues" dxfId="70" priority="63"/>
  </conditionalFormatting>
  <conditionalFormatting sqref="W45">
    <cfRule type="duplicateValues" dxfId="69" priority="62"/>
  </conditionalFormatting>
  <conditionalFormatting sqref="W46">
    <cfRule type="duplicateValues" dxfId="68" priority="61"/>
  </conditionalFormatting>
  <conditionalFormatting sqref="W47">
    <cfRule type="duplicateValues" dxfId="67" priority="60"/>
  </conditionalFormatting>
  <conditionalFormatting sqref="W48">
    <cfRule type="duplicateValues" dxfId="66" priority="59"/>
  </conditionalFormatting>
  <conditionalFormatting sqref="W49">
    <cfRule type="duplicateValues" dxfId="65" priority="58"/>
  </conditionalFormatting>
  <conditionalFormatting sqref="W50">
    <cfRule type="duplicateValues" dxfId="64" priority="57"/>
  </conditionalFormatting>
  <conditionalFormatting sqref="W51">
    <cfRule type="duplicateValues" dxfId="63" priority="56"/>
  </conditionalFormatting>
  <conditionalFormatting sqref="W52">
    <cfRule type="duplicateValues" dxfId="62" priority="55"/>
  </conditionalFormatting>
  <conditionalFormatting sqref="W53">
    <cfRule type="duplicateValues" dxfId="61" priority="54"/>
  </conditionalFormatting>
  <conditionalFormatting sqref="W54">
    <cfRule type="duplicateValues" dxfId="60" priority="53"/>
  </conditionalFormatting>
  <conditionalFormatting sqref="W55">
    <cfRule type="duplicateValues" dxfId="59" priority="52"/>
  </conditionalFormatting>
  <conditionalFormatting sqref="W56">
    <cfRule type="duplicateValues" dxfId="58" priority="51"/>
  </conditionalFormatting>
  <conditionalFormatting sqref="W57">
    <cfRule type="duplicateValues" dxfId="57" priority="50"/>
  </conditionalFormatting>
  <conditionalFormatting sqref="W58">
    <cfRule type="duplicateValues" dxfId="56" priority="49"/>
  </conditionalFormatting>
  <conditionalFormatting sqref="W59">
    <cfRule type="duplicateValues" dxfId="55" priority="48"/>
  </conditionalFormatting>
  <conditionalFormatting sqref="W60">
    <cfRule type="duplicateValues" dxfId="54" priority="47"/>
  </conditionalFormatting>
  <conditionalFormatting sqref="W61">
    <cfRule type="duplicateValues" dxfId="53" priority="46"/>
  </conditionalFormatting>
  <conditionalFormatting sqref="W62">
    <cfRule type="duplicateValues" dxfId="52" priority="45"/>
  </conditionalFormatting>
  <conditionalFormatting sqref="W63">
    <cfRule type="duplicateValues" dxfId="51" priority="44"/>
  </conditionalFormatting>
  <conditionalFormatting sqref="W64">
    <cfRule type="duplicateValues" dxfId="50" priority="43"/>
  </conditionalFormatting>
  <conditionalFormatting sqref="W65">
    <cfRule type="duplicateValues" dxfId="49" priority="42"/>
  </conditionalFormatting>
  <conditionalFormatting sqref="W66">
    <cfRule type="duplicateValues" dxfId="48" priority="41"/>
  </conditionalFormatting>
  <conditionalFormatting sqref="W67">
    <cfRule type="duplicateValues" dxfId="47" priority="40"/>
  </conditionalFormatting>
  <conditionalFormatting sqref="W68">
    <cfRule type="duplicateValues" dxfId="46" priority="39"/>
  </conditionalFormatting>
  <conditionalFormatting sqref="W69">
    <cfRule type="duplicateValues" dxfId="45" priority="38"/>
  </conditionalFormatting>
  <conditionalFormatting sqref="W70">
    <cfRule type="duplicateValues" dxfId="44" priority="37"/>
  </conditionalFormatting>
  <conditionalFormatting sqref="W71">
    <cfRule type="duplicateValues" dxfId="43" priority="36"/>
  </conditionalFormatting>
  <conditionalFormatting sqref="W72">
    <cfRule type="duplicateValues" dxfId="42" priority="35"/>
  </conditionalFormatting>
  <conditionalFormatting sqref="W73">
    <cfRule type="duplicateValues" dxfId="41" priority="34"/>
  </conditionalFormatting>
  <conditionalFormatting sqref="W74">
    <cfRule type="duplicateValues" dxfId="40" priority="33"/>
  </conditionalFormatting>
  <conditionalFormatting sqref="W75">
    <cfRule type="duplicateValues" dxfId="39" priority="32"/>
  </conditionalFormatting>
  <conditionalFormatting sqref="W76">
    <cfRule type="duplicateValues" dxfId="38" priority="31"/>
  </conditionalFormatting>
  <conditionalFormatting sqref="W77">
    <cfRule type="duplicateValues" dxfId="37" priority="30"/>
  </conditionalFormatting>
  <conditionalFormatting sqref="W78">
    <cfRule type="duplicateValues" dxfId="36" priority="29"/>
  </conditionalFormatting>
  <conditionalFormatting sqref="W79">
    <cfRule type="duplicateValues" dxfId="35" priority="28"/>
  </conditionalFormatting>
  <conditionalFormatting sqref="W80">
    <cfRule type="duplicateValues" dxfId="34" priority="27"/>
  </conditionalFormatting>
  <conditionalFormatting sqref="W81">
    <cfRule type="duplicateValues" dxfId="33" priority="26"/>
  </conditionalFormatting>
  <conditionalFormatting sqref="W82">
    <cfRule type="duplicateValues" dxfId="32" priority="25"/>
  </conditionalFormatting>
  <conditionalFormatting sqref="W83">
    <cfRule type="duplicateValues" dxfId="31" priority="24"/>
  </conditionalFormatting>
  <conditionalFormatting sqref="W84">
    <cfRule type="duplicateValues" dxfId="30" priority="23"/>
  </conditionalFormatting>
  <conditionalFormatting sqref="W85">
    <cfRule type="duplicateValues" dxfId="29" priority="22"/>
  </conditionalFormatting>
  <conditionalFormatting sqref="W86">
    <cfRule type="duplicateValues" dxfId="28" priority="21"/>
  </conditionalFormatting>
  <conditionalFormatting sqref="W87">
    <cfRule type="duplicateValues" dxfId="27" priority="20"/>
  </conditionalFormatting>
  <conditionalFormatting sqref="W88">
    <cfRule type="duplicateValues" dxfId="26" priority="19"/>
  </conditionalFormatting>
  <conditionalFormatting sqref="W89">
    <cfRule type="duplicateValues" dxfId="25" priority="18"/>
  </conditionalFormatting>
  <conditionalFormatting sqref="W90">
    <cfRule type="duplicateValues" dxfId="24" priority="17"/>
  </conditionalFormatting>
  <conditionalFormatting sqref="W91">
    <cfRule type="duplicateValues" dxfId="23" priority="16"/>
  </conditionalFormatting>
  <conditionalFormatting sqref="W92">
    <cfRule type="duplicateValues" dxfId="22" priority="15"/>
  </conditionalFormatting>
  <conditionalFormatting sqref="W93">
    <cfRule type="duplicateValues" dxfId="21" priority="14"/>
  </conditionalFormatting>
  <conditionalFormatting sqref="W94">
    <cfRule type="duplicateValues" dxfId="20" priority="13"/>
  </conditionalFormatting>
  <conditionalFormatting sqref="W95">
    <cfRule type="duplicateValues" dxfId="19" priority="12"/>
  </conditionalFormatting>
  <conditionalFormatting sqref="W96">
    <cfRule type="duplicateValues" dxfId="18" priority="11"/>
  </conditionalFormatting>
  <conditionalFormatting sqref="W97">
    <cfRule type="duplicateValues" dxfId="17" priority="10"/>
  </conditionalFormatting>
  <conditionalFormatting sqref="W98">
    <cfRule type="duplicateValues" dxfId="16" priority="9"/>
  </conditionalFormatting>
  <conditionalFormatting sqref="W99">
    <cfRule type="duplicateValues" dxfId="15" priority="8"/>
  </conditionalFormatting>
  <conditionalFormatting sqref="W100">
    <cfRule type="duplicateValues" dxfId="14" priority="7"/>
  </conditionalFormatting>
  <conditionalFormatting sqref="W101">
    <cfRule type="duplicateValues" dxfId="13" priority="6"/>
  </conditionalFormatting>
  <conditionalFormatting sqref="W102">
    <cfRule type="duplicateValues" dxfId="12" priority="5"/>
  </conditionalFormatting>
  <conditionalFormatting sqref="W103">
    <cfRule type="duplicateValues" dxfId="11" priority="4"/>
  </conditionalFormatting>
  <conditionalFormatting sqref="W104">
    <cfRule type="duplicateValues" dxfId="10" priority="3"/>
  </conditionalFormatting>
  <conditionalFormatting sqref="W105">
    <cfRule type="duplicateValues" dxfId="9" priority="2"/>
  </conditionalFormatting>
  <conditionalFormatting sqref="W6:W105">
    <cfRule type="expression" dxfId="8" priority="1">
      <formula>ISNA($N6)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7"/>
  <sheetViews>
    <sheetView workbookViewId="0">
      <selection activeCell="B2" sqref="B2"/>
    </sheetView>
  </sheetViews>
  <sheetFormatPr defaultRowHeight="15" x14ac:dyDescent="0.25"/>
  <cols>
    <col min="1" max="1" width="16.42578125" style="64" bestFit="1" customWidth="1"/>
    <col min="2" max="3" width="9.140625" style="64"/>
    <col min="4" max="4" width="0" style="64" hidden="1" customWidth="1"/>
    <col min="5" max="7" width="9.140625" style="64"/>
    <col min="8" max="8" width="16.42578125" style="64" bestFit="1" customWidth="1"/>
    <col min="9" max="10" width="9.140625" style="64"/>
    <col min="11" max="11" width="0" style="64" hidden="1" customWidth="1"/>
    <col min="12" max="14" width="9.140625" style="64"/>
    <col min="15" max="15" width="16.42578125" style="64" bestFit="1" customWidth="1"/>
    <col min="16" max="17" width="9.140625" style="64"/>
    <col min="18" max="18" width="0" style="64" hidden="1" customWidth="1"/>
    <col min="19" max="24" width="9.140625" style="64"/>
    <col min="25" max="25" width="0" style="64" hidden="1" customWidth="1"/>
    <col min="26" max="16384" width="9.140625" style="64"/>
  </cols>
  <sheetData>
    <row r="1" spans="1:27" x14ac:dyDescent="0.25">
      <c r="A1" s="69" t="s">
        <v>0</v>
      </c>
      <c r="B1" s="70" t="s">
        <v>56</v>
      </c>
      <c r="C1" s="71"/>
      <c r="D1" s="72"/>
      <c r="E1" s="70"/>
      <c r="F1" s="70"/>
      <c r="G1" s="70"/>
      <c r="H1" s="70"/>
      <c r="I1" s="71" t="s">
        <v>2</v>
      </c>
      <c r="J1" s="70" t="s">
        <v>36</v>
      </c>
      <c r="K1" s="73"/>
      <c r="L1" s="79"/>
    </row>
    <row r="2" spans="1:27" ht="15.75" thickBot="1" x14ac:dyDescent="0.3">
      <c r="A2" s="74" t="s">
        <v>1</v>
      </c>
      <c r="B2" s="75" t="s">
        <v>56</v>
      </c>
      <c r="C2" s="76"/>
      <c r="D2" s="77"/>
      <c r="E2" s="75"/>
      <c r="F2" s="75"/>
      <c r="G2" s="75"/>
      <c r="H2" s="75"/>
      <c r="I2" s="76" t="s">
        <v>24</v>
      </c>
      <c r="J2" s="75" t="s">
        <v>37</v>
      </c>
      <c r="K2" s="78"/>
      <c r="L2" s="82"/>
    </row>
    <row r="3" spans="1:27" ht="15.75" thickBot="1" x14ac:dyDescent="0.3">
      <c r="A3" s="104" t="s">
        <v>35</v>
      </c>
      <c r="B3" s="81">
        <v>0.5</v>
      </c>
      <c r="C3" s="82"/>
    </row>
    <row r="4" spans="1:27" ht="15.75" thickBot="1" x14ac:dyDescent="0.3"/>
    <row r="5" spans="1:27" ht="15.75" thickBot="1" x14ac:dyDescent="0.3">
      <c r="A5" s="83" t="s">
        <v>34</v>
      </c>
      <c r="B5" s="105" t="s">
        <v>50</v>
      </c>
      <c r="C5" s="106">
        <f>COUNTIF(D8:D107,TRUE)</f>
        <v>13</v>
      </c>
      <c r="D5" s="107" t="s">
        <v>51</v>
      </c>
      <c r="E5" s="108">
        <f>COUNTIF(E8:E107,TRUE)</f>
        <v>6</v>
      </c>
      <c r="F5" s="106">
        <f>COUNTIF(F8:F107,TRUE)</f>
        <v>3</v>
      </c>
      <c r="H5" s="83" t="s">
        <v>34</v>
      </c>
      <c r="I5" s="105" t="s">
        <v>50</v>
      </c>
      <c r="J5" s="106">
        <f>COUNTIF(K8:K107,TRUE)</f>
        <v>41</v>
      </c>
      <c r="K5" s="107" t="s">
        <v>51</v>
      </c>
      <c r="L5" s="108">
        <f>COUNTIF(L8:L107,TRUE)</f>
        <v>0</v>
      </c>
      <c r="M5" s="106">
        <f>COUNTIF(M8:M107,TRUE)</f>
        <v>51</v>
      </c>
      <c r="O5" s="83" t="s">
        <v>34</v>
      </c>
      <c r="P5" s="105" t="s">
        <v>50</v>
      </c>
      <c r="Q5" s="106">
        <f>COUNTIF(R8:R107,TRUE)</f>
        <v>15</v>
      </c>
      <c r="R5" s="107" t="s">
        <v>51</v>
      </c>
      <c r="S5" s="108">
        <f>COUNTIF(S8:S107,TRUE)</f>
        <v>10</v>
      </c>
      <c r="T5" s="106">
        <f>COUNTIF(T8:T107,TRUE)</f>
        <v>4</v>
      </c>
      <c r="V5" s="83" t="s">
        <v>34</v>
      </c>
      <c r="W5" s="105" t="s">
        <v>50</v>
      </c>
      <c r="X5" s="106">
        <f>COUNTIF(Y8:Y107,TRUE)</f>
        <v>15</v>
      </c>
      <c r="Y5" s="107" t="s">
        <v>51</v>
      </c>
      <c r="Z5" s="108">
        <f>COUNTIF(Z8:Z107,TRUE)</f>
        <v>13</v>
      </c>
      <c r="AA5" s="106">
        <f>COUNTIF(AA8:AA107,TRUE)</f>
        <v>0</v>
      </c>
    </row>
    <row r="6" spans="1:27" ht="15.75" thickBot="1" x14ac:dyDescent="0.3">
      <c r="A6" s="80" t="s">
        <v>53</v>
      </c>
      <c r="B6" s="105" t="s">
        <v>17</v>
      </c>
      <c r="C6" s="126">
        <f>COUNTIF(D9:D108,FALSE)/(COUNTIF(D9:D108,TRUE)+COUNTIF(D9:D108,FALSE))</f>
        <v>0.86868686868686873</v>
      </c>
      <c r="D6" s="127"/>
      <c r="E6" s="98"/>
      <c r="F6" s="82"/>
      <c r="H6" s="80" t="s">
        <v>52</v>
      </c>
      <c r="I6" s="105" t="s">
        <v>17</v>
      </c>
      <c r="J6" s="126">
        <f>COUNTIF(K9:K108,FALSE)/(COUNTIF(K9:K108,TRUE)+COUNTIF(K9:K108,FALSE))</f>
        <v>0.58585858585858586</v>
      </c>
      <c r="K6" s="127"/>
      <c r="L6" s="98"/>
      <c r="M6" s="82"/>
      <c r="O6" s="80" t="s">
        <v>54</v>
      </c>
      <c r="P6" s="105" t="s">
        <v>17</v>
      </c>
      <c r="Q6" s="126">
        <f>COUNTIF(R9:R108,FALSE)/(COUNTIF(R9:R108,TRUE)+COUNTIF(R9:R108,FALSE))</f>
        <v>0.84848484848484851</v>
      </c>
      <c r="R6" s="127"/>
      <c r="S6" s="98"/>
      <c r="T6" s="82"/>
      <c r="V6" s="80" t="s">
        <v>55</v>
      </c>
      <c r="W6" s="105" t="s">
        <v>17</v>
      </c>
      <c r="X6" s="126">
        <f>COUNTIF(Y9:Y108,FALSE)/(COUNTIF(Y9:Y108,TRUE)+COUNTIF(Y9:Y108,FALSE))</f>
        <v>0.84848484848484851</v>
      </c>
      <c r="Y6" s="127"/>
      <c r="Z6" s="98"/>
      <c r="AA6" s="82"/>
    </row>
    <row r="7" spans="1:27" ht="15.75" thickBot="1" x14ac:dyDescent="0.3">
      <c r="A7" s="84" t="s">
        <v>31</v>
      </c>
      <c r="B7" s="85" t="s">
        <v>32</v>
      </c>
      <c r="C7" s="86" t="s">
        <v>33</v>
      </c>
      <c r="D7" s="87"/>
      <c r="E7" s="99" t="s">
        <v>38</v>
      </c>
      <c r="F7" s="100" t="s">
        <v>39</v>
      </c>
      <c r="H7" s="84" t="s">
        <v>31</v>
      </c>
      <c r="I7" s="85" t="s">
        <v>32</v>
      </c>
      <c r="J7" s="86" t="s">
        <v>33</v>
      </c>
      <c r="K7" s="87"/>
      <c r="L7" s="99" t="s">
        <v>38</v>
      </c>
      <c r="M7" s="100" t="s">
        <v>39</v>
      </c>
      <c r="O7" s="84" t="s">
        <v>31</v>
      </c>
      <c r="P7" s="85" t="s">
        <v>32</v>
      </c>
      <c r="Q7" s="86" t="s">
        <v>33</v>
      </c>
      <c r="R7" s="87"/>
      <c r="S7" s="99" t="s">
        <v>38</v>
      </c>
      <c r="T7" s="100" t="s">
        <v>39</v>
      </c>
      <c r="V7" s="84" t="s">
        <v>31</v>
      </c>
      <c r="W7" s="85" t="s">
        <v>32</v>
      </c>
      <c r="X7" s="86" t="s">
        <v>33</v>
      </c>
      <c r="Y7" s="87"/>
      <c r="Z7" s="99" t="s">
        <v>38</v>
      </c>
      <c r="AA7" s="100" t="s">
        <v>39</v>
      </c>
    </row>
    <row r="8" spans="1:27" x14ac:dyDescent="0.25">
      <c r="A8" s="89" t="s">
        <v>40</v>
      </c>
      <c r="B8" s="90" t="s">
        <v>40</v>
      </c>
      <c r="C8" s="91">
        <v>1</v>
      </c>
      <c r="D8" s="88" t="b">
        <f>B8&lt;&gt;A8</f>
        <v>0</v>
      </c>
      <c r="E8" s="109" t="b">
        <f t="shared" ref="E8:E10" si="0">(AND(B8&lt;&gt;A8,C8&gt;$B$3))</f>
        <v>0</v>
      </c>
      <c r="F8" s="102" t="b">
        <f>(AND(B8=A8,C8&lt;$B$3))</f>
        <v>0</v>
      </c>
      <c r="H8" s="89" t="s">
        <v>40</v>
      </c>
      <c r="I8" s="90" t="s">
        <v>40</v>
      </c>
      <c r="J8" s="91">
        <v>0.6</v>
      </c>
      <c r="K8" s="88" t="b">
        <f>I8&lt;&gt;H8</f>
        <v>0</v>
      </c>
      <c r="L8" s="109" t="b">
        <f t="shared" ref="L8:L10" si="1">(AND(I8&lt;&gt;H8,J8&gt;$B$3))</f>
        <v>0</v>
      </c>
      <c r="M8" s="102" t="b">
        <f>(AND(I8=H8,J8&lt;$B$3))</f>
        <v>0</v>
      </c>
      <c r="O8" s="89" t="s">
        <v>40</v>
      </c>
      <c r="P8" s="90" t="s">
        <v>40</v>
      </c>
      <c r="Q8" s="91">
        <v>1</v>
      </c>
      <c r="R8" s="88" t="b">
        <f>P8&lt;&gt;O8</f>
        <v>0</v>
      </c>
      <c r="S8" s="109" t="b">
        <f t="shared" ref="S8:S10" si="2">(AND(P8&lt;&gt;O8,Q8&gt;$B$3))</f>
        <v>0</v>
      </c>
      <c r="T8" s="102" t="b">
        <f>(AND(P8=O8,Q8&lt;$B$3))</f>
        <v>0</v>
      </c>
      <c r="V8" s="89" t="s">
        <v>40</v>
      </c>
      <c r="W8" s="90" t="s">
        <v>40</v>
      </c>
      <c r="X8" s="91">
        <v>1.3332999999999999</v>
      </c>
      <c r="Y8" s="88" t="b">
        <f>W8&lt;&gt;V8</f>
        <v>0</v>
      </c>
      <c r="Z8" s="109" t="b">
        <f t="shared" ref="Z8:Z10" si="3">(AND(W8&lt;&gt;V8,X8&gt;$B$3))</f>
        <v>0</v>
      </c>
      <c r="AA8" s="102" t="b">
        <f>(AND(W8=V8,X8&lt;$B$3))</f>
        <v>0</v>
      </c>
    </row>
    <row r="9" spans="1:27" x14ac:dyDescent="0.25">
      <c r="A9" s="92" t="s">
        <v>40</v>
      </c>
      <c r="B9" s="93" t="s">
        <v>40</v>
      </c>
      <c r="C9" s="94">
        <v>1</v>
      </c>
      <c r="D9" s="88" t="b">
        <f t="shared" ref="D9:D72" si="4">B9&lt;&gt;A9</f>
        <v>0</v>
      </c>
      <c r="E9" s="110" t="b">
        <f t="shared" si="0"/>
        <v>0</v>
      </c>
      <c r="F9" s="101" t="b">
        <f t="shared" ref="F9:F72" si="5">(AND(B9=A9,C9&lt;$B$3))</f>
        <v>0</v>
      </c>
      <c r="H9" s="92" t="s">
        <v>40</v>
      </c>
      <c r="I9" s="93" t="s">
        <v>40</v>
      </c>
      <c r="J9" s="94">
        <v>0.6</v>
      </c>
      <c r="K9" s="88" t="b">
        <f t="shared" ref="K9:K72" si="6">I9&lt;&gt;H9</f>
        <v>0</v>
      </c>
      <c r="L9" s="110" t="b">
        <f t="shared" si="1"/>
        <v>0</v>
      </c>
      <c r="M9" s="101" t="b">
        <f t="shared" ref="M9:M72" si="7">(AND(I9=H9,J9&lt;$B$3))</f>
        <v>0</v>
      </c>
      <c r="O9" s="92" t="s">
        <v>40</v>
      </c>
      <c r="P9" s="93" t="s">
        <v>40</v>
      </c>
      <c r="Q9" s="94">
        <v>1</v>
      </c>
      <c r="R9" s="88" t="b">
        <f t="shared" ref="R9:R72" si="8">P9&lt;&gt;O9</f>
        <v>0</v>
      </c>
      <c r="S9" s="110" t="b">
        <f t="shared" si="2"/>
        <v>0</v>
      </c>
      <c r="T9" s="101" t="b">
        <f t="shared" ref="T9:T72" si="9">(AND(P9=O9,Q9&lt;$B$3))</f>
        <v>0</v>
      </c>
      <c r="V9" s="92" t="s">
        <v>40</v>
      </c>
      <c r="W9" s="93" t="s">
        <v>40</v>
      </c>
      <c r="X9" s="94">
        <v>1.3332999999999999</v>
      </c>
      <c r="Y9" s="88" t="b">
        <f t="shared" ref="Y9:Y72" si="10">W9&lt;&gt;V9</f>
        <v>0</v>
      </c>
      <c r="Z9" s="110" t="b">
        <f t="shared" si="3"/>
        <v>0</v>
      </c>
      <c r="AA9" s="101" t="b">
        <f t="shared" ref="AA9:AA72" si="11">(AND(W9=V9,X9&lt;$B$3))</f>
        <v>0</v>
      </c>
    </row>
    <row r="10" spans="1:27" x14ac:dyDescent="0.25">
      <c r="A10" s="92" t="s">
        <v>40</v>
      </c>
      <c r="B10" s="93" t="s">
        <v>40</v>
      </c>
      <c r="C10" s="94">
        <v>1</v>
      </c>
      <c r="D10" s="88" t="b">
        <f t="shared" si="4"/>
        <v>0</v>
      </c>
      <c r="E10" s="110" t="b">
        <f t="shared" si="0"/>
        <v>0</v>
      </c>
      <c r="F10" s="101" t="b">
        <f t="shared" si="5"/>
        <v>0</v>
      </c>
      <c r="H10" s="92" t="s">
        <v>40</v>
      </c>
      <c r="I10" s="93" t="s">
        <v>40</v>
      </c>
      <c r="J10" s="94">
        <v>0.6</v>
      </c>
      <c r="K10" s="88" t="b">
        <f t="shared" si="6"/>
        <v>0</v>
      </c>
      <c r="L10" s="110" t="b">
        <f t="shared" si="1"/>
        <v>0</v>
      </c>
      <c r="M10" s="101" t="b">
        <f t="shared" si="7"/>
        <v>0</v>
      </c>
      <c r="O10" s="92" t="s">
        <v>40</v>
      </c>
      <c r="P10" s="93" t="s">
        <v>40</v>
      </c>
      <c r="Q10" s="94">
        <v>1</v>
      </c>
      <c r="R10" s="88" t="b">
        <f t="shared" si="8"/>
        <v>0</v>
      </c>
      <c r="S10" s="110" t="b">
        <f t="shared" si="2"/>
        <v>0</v>
      </c>
      <c r="T10" s="101" t="b">
        <f t="shared" si="9"/>
        <v>0</v>
      </c>
      <c r="V10" s="92" t="s">
        <v>40</v>
      </c>
      <c r="W10" s="93" t="s">
        <v>40</v>
      </c>
      <c r="X10" s="94">
        <v>1.3332999999999999</v>
      </c>
      <c r="Y10" s="88" t="b">
        <f t="shared" si="10"/>
        <v>0</v>
      </c>
      <c r="Z10" s="110" t="b">
        <f t="shared" si="3"/>
        <v>0</v>
      </c>
      <c r="AA10" s="101" t="b">
        <f t="shared" si="11"/>
        <v>0</v>
      </c>
    </row>
    <row r="11" spans="1:27" x14ac:dyDescent="0.25">
      <c r="A11" s="92" t="s">
        <v>40</v>
      </c>
      <c r="B11" s="93" t="s">
        <v>41</v>
      </c>
      <c r="C11" s="94">
        <v>0.45455000000000001</v>
      </c>
      <c r="D11" s="88" t="b">
        <f t="shared" si="4"/>
        <v>1</v>
      </c>
      <c r="E11" s="110" t="b">
        <f>(AND(B11&lt;&gt;A11,C11&gt;$B$3))</f>
        <v>0</v>
      </c>
      <c r="F11" s="101" t="b">
        <f t="shared" si="5"/>
        <v>0</v>
      </c>
      <c r="H11" s="92" t="s">
        <v>40</v>
      </c>
      <c r="I11" s="93" t="s">
        <v>40</v>
      </c>
      <c r="J11" s="94">
        <v>0.25</v>
      </c>
      <c r="K11" s="88" t="b">
        <f t="shared" si="6"/>
        <v>0</v>
      </c>
      <c r="L11" s="110" t="b">
        <f>(AND(I11&lt;&gt;H11,J11&gt;$B$3))</f>
        <v>0</v>
      </c>
      <c r="M11" s="101" t="b">
        <f t="shared" si="7"/>
        <v>1</v>
      </c>
      <c r="O11" s="92" t="s">
        <v>40</v>
      </c>
      <c r="P11" s="93" t="s">
        <v>41</v>
      </c>
      <c r="Q11" s="94">
        <v>0.8</v>
      </c>
      <c r="R11" s="88" t="b">
        <f t="shared" si="8"/>
        <v>1</v>
      </c>
      <c r="S11" s="110" t="b">
        <f>(AND(P11&lt;&gt;O11,Q11&gt;$B$3))</f>
        <v>1</v>
      </c>
      <c r="T11" s="101" t="b">
        <f t="shared" si="9"/>
        <v>0</v>
      </c>
      <c r="V11" s="92" t="s">
        <v>40</v>
      </c>
      <c r="W11" s="93" t="s">
        <v>41</v>
      </c>
      <c r="X11" s="94">
        <v>1</v>
      </c>
      <c r="Y11" s="88" t="b">
        <f t="shared" si="10"/>
        <v>1</v>
      </c>
      <c r="Z11" s="110" t="b">
        <f>(AND(W11&lt;&gt;V11,X11&gt;$B$3))</f>
        <v>1</v>
      </c>
      <c r="AA11" s="101" t="b">
        <f t="shared" si="11"/>
        <v>0</v>
      </c>
    </row>
    <row r="12" spans="1:27" x14ac:dyDescent="0.25">
      <c r="A12" s="92" t="s">
        <v>40</v>
      </c>
      <c r="B12" s="93" t="s">
        <v>41</v>
      </c>
      <c r="C12" s="94">
        <v>0.71428999999999998</v>
      </c>
      <c r="D12" s="88" t="b">
        <f t="shared" si="4"/>
        <v>1</v>
      </c>
      <c r="E12" s="110" t="b">
        <f t="shared" ref="E12:E75" si="12">(AND(B12&lt;&gt;A12,C12&gt;$B$3))</f>
        <v>1</v>
      </c>
      <c r="F12" s="101" t="b">
        <f t="shared" si="5"/>
        <v>0</v>
      </c>
      <c r="H12" s="92" t="s">
        <v>40</v>
      </c>
      <c r="I12" s="93" t="s">
        <v>40</v>
      </c>
      <c r="J12" s="94">
        <v>0.3</v>
      </c>
      <c r="K12" s="88" t="b">
        <f t="shared" si="6"/>
        <v>0</v>
      </c>
      <c r="L12" s="110" t="b">
        <f t="shared" ref="L12:L75" si="13">(AND(I12&lt;&gt;H12,J12&gt;$B$3))</f>
        <v>0</v>
      </c>
      <c r="M12" s="101" t="b">
        <f t="shared" si="7"/>
        <v>1</v>
      </c>
      <c r="O12" s="92" t="s">
        <v>40</v>
      </c>
      <c r="P12" s="93" t="s">
        <v>41</v>
      </c>
      <c r="Q12" s="94">
        <v>0.8</v>
      </c>
      <c r="R12" s="88" t="b">
        <f t="shared" si="8"/>
        <v>1</v>
      </c>
      <c r="S12" s="110" t="b">
        <f t="shared" ref="S12:S75" si="14">(AND(P12&lt;&gt;O12,Q12&gt;$B$3))</f>
        <v>1</v>
      </c>
      <c r="T12" s="101" t="b">
        <f t="shared" si="9"/>
        <v>0</v>
      </c>
      <c r="V12" s="92" t="s">
        <v>40</v>
      </c>
      <c r="W12" s="93" t="s">
        <v>41</v>
      </c>
      <c r="X12" s="94">
        <v>1</v>
      </c>
      <c r="Y12" s="88" t="b">
        <f t="shared" si="10"/>
        <v>1</v>
      </c>
      <c r="Z12" s="110" t="b">
        <f t="shared" ref="Z12:Z75" si="15">(AND(W12&lt;&gt;V12,X12&gt;$B$3))</f>
        <v>1</v>
      </c>
      <c r="AA12" s="101" t="b">
        <f t="shared" si="11"/>
        <v>0</v>
      </c>
    </row>
    <row r="13" spans="1:27" x14ac:dyDescent="0.25">
      <c r="A13" s="92" t="s">
        <v>40</v>
      </c>
      <c r="B13" s="93" t="s">
        <v>40</v>
      </c>
      <c r="C13" s="94">
        <v>1</v>
      </c>
      <c r="D13" s="88" t="b">
        <f t="shared" si="4"/>
        <v>0</v>
      </c>
      <c r="E13" s="110" t="b">
        <f t="shared" si="12"/>
        <v>0</v>
      </c>
      <c r="F13" s="101" t="b">
        <f t="shared" si="5"/>
        <v>0</v>
      </c>
      <c r="H13" s="92" t="s">
        <v>40</v>
      </c>
      <c r="I13" s="93" t="s">
        <v>40</v>
      </c>
      <c r="J13" s="94">
        <v>0.6</v>
      </c>
      <c r="K13" s="88" t="b">
        <f t="shared" si="6"/>
        <v>0</v>
      </c>
      <c r="L13" s="110" t="b">
        <f t="shared" si="13"/>
        <v>0</v>
      </c>
      <c r="M13" s="101" t="b">
        <f t="shared" si="7"/>
        <v>0</v>
      </c>
      <c r="O13" s="92" t="s">
        <v>40</v>
      </c>
      <c r="P13" s="93" t="s">
        <v>40</v>
      </c>
      <c r="Q13" s="94">
        <v>1</v>
      </c>
      <c r="R13" s="88" t="b">
        <f t="shared" si="8"/>
        <v>0</v>
      </c>
      <c r="S13" s="110" t="b">
        <f t="shared" si="14"/>
        <v>0</v>
      </c>
      <c r="T13" s="101" t="b">
        <f t="shared" si="9"/>
        <v>0</v>
      </c>
      <c r="V13" s="92" t="s">
        <v>40</v>
      </c>
      <c r="W13" s="93" t="s">
        <v>40</v>
      </c>
      <c r="X13" s="94">
        <v>1.3332999999999999</v>
      </c>
      <c r="Y13" s="88" t="b">
        <f t="shared" si="10"/>
        <v>0</v>
      </c>
      <c r="Z13" s="110" t="b">
        <f t="shared" si="15"/>
        <v>0</v>
      </c>
      <c r="AA13" s="101" t="b">
        <f t="shared" si="11"/>
        <v>0</v>
      </c>
    </row>
    <row r="14" spans="1:27" x14ac:dyDescent="0.25">
      <c r="A14" s="92" t="s">
        <v>40</v>
      </c>
      <c r="B14" s="93" t="s">
        <v>40</v>
      </c>
      <c r="C14" s="94">
        <v>1</v>
      </c>
      <c r="D14" s="88" t="b">
        <f t="shared" si="4"/>
        <v>0</v>
      </c>
      <c r="E14" s="110" t="b">
        <f t="shared" si="12"/>
        <v>0</v>
      </c>
      <c r="F14" s="101" t="b">
        <f t="shared" si="5"/>
        <v>0</v>
      </c>
      <c r="H14" s="92" t="s">
        <v>40</v>
      </c>
      <c r="I14" s="93" t="s">
        <v>40</v>
      </c>
      <c r="J14" s="94">
        <v>0.6</v>
      </c>
      <c r="K14" s="88" t="b">
        <f t="shared" si="6"/>
        <v>0</v>
      </c>
      <c r="L14" s="110" t="b">
        <f t="shared" si="13"/>
        <v>0</v>
      </c>
      <c r="M14" s="101" t="b">
        <f t="shared" si="7"/>
        <v>0</v>
      </c>
      <c r="O14" s="92" t="s">
        <v>40</v>
      </c>
      <c r="P14" s="93" t="s">
        <v>40</v>
      </c>
      <c r="Q14" s="94">
        <v>1</v>
      </c>
      <c r="R14" s="88" t="b">
        <f t="shared" si="8"/>
        <v>0</v>
      </c>
      <c r="S14" s="110" t="b">
        <f t="shared" si="14"/>
        <v>0</v>
      </c>
      <c r="T14" s="101" t="b">
        <f t="shared" si="9"/>
        <v>0</v>
      </c>
      <c r="V14" s="92" t="s">
        <v>40</v>
      </c>
      <c r="W14" s="93" t="s">
        <v>40</v>
      </c>
      <c r="X14" s="94">
        <v>1.3332999999999999</v>
      </c>
      <c r="Y14" s="88" t="b">
        <f t="shared" si="10"/>
        <v>0</v>
      </c>
      <c r="Z14" s="110" t="b">
        <f t="shared" si="15"/>
        <v>0</v>
      </c>
      <c r="AA14" s="101" t="b">
        <f t="shared" si="11"/>
        <v>0</v>
      </c>
    </row>
    <row r="15" spans="1:27" x14ac:dyDescent="0.25">
      <c r="A15" s="92" t="s">
        <v>40</v>
      </c>
      <c r="B15" s="93" t="s">
        <v>40</v>
      </c>
      <c r="C15" s="94">
        <v>1</v>
      </c>
      <c r="D15" s="88" t="b">
        <f t="shared" si="4"/>
        <v>0</v>
      </c>
      <c r="E15" s="110" t="b">
        <f t="shared" si="12"/>
        <v>0</v>
      </c>
      <c r="F15" s="101" t="b">
        <f t="shared" si="5"/>
        <v>0</v>
      </c>
      <c r="H15" s="92" t="s">
        <v>40</v>
      </c>
      <c r="I15" s="93" t="s">
        <v>40</v>
      </c>
      <c r="J15" s="94">
        <v>0.6</v>
      </c>
      <c r="K15" s="88" t="b">
        <f t="shared" si="6"/>
        <v>0</v>
      </c>
      <c r="L15" s="110" t="b">
        <f t="shared" si="13"/>
        <v>0</v>
      </c>
      <c r="M15" s="101" t="b">
        <f t="shared" si="7"/>
        <v>0</v>
      </c>
      <c r="O15" s="92" t="s">
        <v>40</v>
      </c>
      <c r="P15" s="93" t="s">
        <v>40</v>
      </c>
      <c r="Q15" s="94">
        <v>1</v>
      </c>
      <c r="R15" s="88" t="b">
        <f t="shared" si="8"/>
        <v>0</v>
      </c>
      <c r="S15" s="110" t="b">
        <f t="shared" si="14"/>
        <v>0</v>
      </c>
      <c r="T15" s="101" t="b">
        <f t="shared" si="9"/>
        <v>0</v>
      </c>
      <c r="V15" s="92" t="s">
        <v>40</v>
      </c>
      <c r="W15" s="93" t="s">
        <v>40</v>
      </c>
      <c r="X15" s="94">
        <v>1.3332999999999999</v>
      </c>
      <c r="Y15" s="88" t="b">
        <f t="shared" si="10"/>
        <v>0</v>
      </c>
      <c r="Z15" s="110" t="b">
        <f t="shared" si="15"/>
        <v>0</v>
      </c>
      <c r="AA15" s="101" t="b">
        <f t="shared" si="11"/>
        <v>0</v>
      </c>
    </row>
    <row r="16" spans="1:27" x14ac:dyDescent="0.25">
      <c r="A16" s="92" t="s">
        <v>40</v>
      </c>
      <c r="B16" s="93" t="s">
        <v>40</v>
      </c>
      <c r="C16" s="94">
        <v>1</v>
      </c>
      <c r="D16" s="88" t="b">
        <f t="shared" si="4"/>
        <v>0</v>
      </c>
      <c r="E16" s="110" t="b">
        <f t="shared" si="12"/>
        <v>0</v>
      </c>
      <c r="F16" s="101" t="b">
        <f t="shared" si="5"/>
        <v>0</v>
      </c>
      <c r="H16" s="92" t="s">
        <v>40</v>
      </c>
      <c r="I16" s="93" t="s">
        <v>40</v>
      </c>
      <c r="J16" s="94">
        <v>0.6</v>
      </c>
      <c r="K16" s="88" t="b">
        <f t="shared" si="6"/>
        <v>0</v>
      </c>
      <c r="L16" s="110" t="b">
        <f t="shared" si="13"/>
        <v>0</v>
      </c>
      <c r="M16" s="101" t="b">
        <f t="shared" si="7"/>
        <v>0</v>
      </c>
      <c r="O16" s="92" t="s">
        <v>40</v>
      </c>
      <c r="P16" s="93" t="s">
        <v>40</v>
      </c>
      <c r="Q16" s="94">
        <v>1</v>
      </c>
      <c r="R16" s="88" t="b">
        <f t="shared" si="8"/>
        <v>0</v>
      </c>
      <c r="S16" s="110" t="b">
        <f t="shared" si="14"/>
        <v>0</v>
      </c>
      <c r="T16" s="101" t="b">
        <f t="shared" si="9"/>
        <v>0</v>
      </c>
      <c r="V16" s="92" t="s">
        <v>40</v>
      </c>
      <c r="W16" s="93" t="s">
        <v>40</v>
      </c>
      <c r="X16" s="94">
        <v>1.3332999999999999</v>
      </c>
      <c r="Y16" s="88" t="b">
        <f t="shared" si="10"/>
        <v>0</v>
      </c>
      <c r="Z16" s="110" t="b">
        <f t="shared" si="15"/>
        <v>0</v>
      </c>
      <c r="AA16" s="101" t="b">
        <f t="shared" si="11"/>
        <v>0</v>
      </c>
    </row>
    <row r="17" spans="1:27" ht="15.75" thickBot="1" x14ac:dyDescent="0.3">
      <c r="A17" s="95" t="s">
        <v>40</v>
      </c>
      <c r="B17" s="96" t="s">
        <v>40</v>
      </c>
      <c r="C17" s="97">
        <v>1</v>
      </c>
      <c r="D17" s="88" t="b">
        <f t="shared" si="4"/>
        <v>0</v>
      </c>
      <c r="E17" s="111" t="b">
        <f t="shared" si="12"/>
        <v>0</v>
      </c>
      <c r="F17" s="103" t="b">
        <f t="shared" si="5"/>
        <v>0</v>
      </c>
      <c r="H17" s="95" t="s">
        <v>40</v>
      </c>
      <c r="I17" s="96" t="s">
        <v>40</v>
      </c>
      <c r="J17" s="97">
        <v>0.6</v>
      </c>
      <c r="K17" s="88" t="b">
        <f t="shared" si="6"/>
        <v>0</v>
      </c>
      <c r="L17" s="111" t="b">
        <f t="shared" si="13"/>
        <v>0</v>
      </c>
      <c r="M17" s="103" t="b">
        <f t="shared" si="7"/>
        <v>0</v>
      </c>
      <c r="O17" s="95" t="s">
        <v>40</v>
      </c>
      <c r="P17" s="96" t="s">
        <v>40</v>
      </c>
      <c r="Q17" s="97">
        <v>1</v>
      </c>
      <c r="R17" s="88" t="b">
        <f t="shared" si="8"/>
        <v>0</v>
      </c>
      <c r="S17" s="111" t="b">
        <f t="shared" si="14"/>
        <v>0</v>
      </c>
      <c r="T17" s="103" t="b">
        <f t="shared" si="9"/>
        <v>0</v>
      </c>
      <c r="V17" s="95" t="s">
        <v>40</v>
      </c>
      <c r="W17" s="96" t="s">
        <v>40</v>
      </c>
      <c r="X17" s="97">
        <v>1.3332999999999999</v>
      </c>
      <c r="Y17" s="88" t="b">
        <f t="shared" si="10"/>
        <v>0</v>
      </c>
      <c r="Z17" s="111" t="b">
        <f t="shared" si="15"/>
        <v>0</v>
      </c>
      <c r="AA17" s="103" t="b">
        <f t="shared" si="11"/>
        <v>0</v>
      </c>
    </row>
    <row r="18" spans="1:27" x14ac:dyDescent="0.25">
      <c r="A18" s="89" t="s">
        <v>42</v>
      </c>
      <c r="B18" s="90" t="s">
        <v>42</v>
      </c>
      <c r="C18" s="91">
        <v>0.83333000000000002</v>
      </c>
      <c r="D18" s="88" t="b">
        <f t="shared" si="4"/>
        <v>0</v>
      </c>
      <c r="E18" s="110" t="b">
        <f t="shared" si="12"/>
        <v>0</v>
      </c>
      <c r="F18" s="101" t="b">
        <f t="shared" si="5"/>
        <v>0</v>
      </c>
      <c r="H18" s="89" t="s">
        <v>42</v>
      </c>
      <c r="I18" s="90" t="s">
        <v>42</v>
      </c>
      <c r="J18" s="91">
        <v>0.42857000000000001</v>
      </c>
      <c r="K18" s="88" t="b">
        <f t="shared" si="6"/>
        <v>0</v>
      </c>
      <c r="L18" s="110" t="b">
        <f t="shared" si="13"/>
        <v>0</v>
      </c>
      <c r="M18" s="101" t="b">
        <f t="shared" si="7"/>
        <v>1</v>
      </c>
      <c r="O18" s="89" t="s">
        <v>42</v>
      </c>
      <c r="P18" s="90" t="s">
        <v>42</v>
      </c>
      <c r="Q18" s="91">
        <v>0.8</v>
      </c>
      <c r="R18" s="88" t="b">
        <f t="shared" si="8"/>
        <v>0</v>
      </c>
      <c r="S18" s="110" t="b">
        <f t="shared" si="14"/>
        <v>0</v>
      </c>
      <c r="T18" s="101" t="b">
        <f t="shared" si="9"/>
        <v>0</v>
      </c>
      <c r="V18" s="89" t="s">
        <v>42</v>
      </c>
      <c r="W18" s="90" t="s">
        <v>42</v>
      </c>
      <c r="X18" s="91">
        <v>1.3332999999999999</v>
      </c>
      <c r="Y18" s="88" t="b">
        <f t="shared" si="10"/>
        <v>0</v>
      </c>
      <c r="Z18" s="110" t="b">
        <f t="shared" si="15"/>
        <v>0</v>
      </c>
      <c r="AA18" s="101" t="b">
        <f t="shared" si="11"/>
        <v>0</v>
      </c>
    </row>
    <row r="19" spans="1:27" x14ac:dyDescent="0.25">
      <c r="A19" s="92" t="s">
        <v>42</v>
      </c>
      <c r="B19" s="93" t="s">
        <v>42</v>
      </c>
      <c r="C19" s="94">
        <v>1</v>
      </c>
      <c r="D19" s="88" t="b">
        <f t="shared" si="4"/>
        <v>0</v>
      </c>
      <c r="E19" s="110" t="b">
        <f t="shared" si="12"/>
        <v>0</v>
      </c>
      <c r="F19" s="101" t="b">
        <f t="shared" si="5"/>
        <v>0</v>
      </c>
      <c r="H19" s="92" t="s">
        <v>42</v>
      </c>
      <c r="I19" s="93" t="s">
        <v>42</v>
      </c>
      <c r="J19" s="94">
        <v>0.42857000000000001</v>
      </c>
      <c r="K19" s="88" t="b">
        <f t="shared" si="6"/>
        <v>0</v>
      </c>
      <c r="L19" s="110" t="b">
        <f t="shared" si="13"/>
        <v>0</v>
      </c>
      <c r="M19" s="101" t="b">
        <f t="shared" si="7"/>
        <v>1</v>
      </c>
      <c r="O19" s="92" t="s">
        <v>42</v>
      </c>
      <c r="P19" s="93" t="s">
        <v>42</v>
      </c>
      <c r="Q19" s="94">
        <v>1</v>
      </c>
      <c r="R19" s="88" t="b">
        <f t="shared" si="8"/>
        <v>0</v>
      </c>
      <c r="S19" s="110" t="b">
        <f t="shared" si="14"/>
        <v>0</v>
      </c>
      <c r="T19" s="101" t="b">
        <f t="shared" si="9"/>
        <v>0</v>
      </c>
      <c r="V19" s="92" t="s">
        <v>42</v>
      </c>
      <c r="W19" s="93" t="s">
        <v>42</v>
      </c>
      <c r="X19" s="94">
        <v>1.3332999999999999</v>
      </c>
      <c r="Y19" s="88" t="b">
        <f t="shared" si="10"/>
        <v>0</v>
      </c>
      <c r="Z19" s="110" t="b">
        <f t="shared" si="15"/>
        <v>0</v>
      </c>
      <c r="AA19" s="101" t="b">
        <f t="shared" si="11"/>
        <v>0</v>
      </c>
    </row>
    <row r="20" spans="1:27" x14ac:dyDescent="0.25">
      <c r="A20" s="92" t="s">
        <v>42</v>
      </c>
      <c r="B20" s="93" t="s">
        <v>42</v>
      </c>
      <c r="C20" s="94">
        <v>1</v>
      </c>
      <c r="D20" s="88" t="b">
        <f t="shared" si="4"/>
        <v>0</v>
      </c>
      <c r="E20" s="110" t="b">
        <f t="shared" si="12"/>
        <v>0</v>
      </c>
      <c r="F20" s="101" t="b">
        <f t="shared" si="5"/>
        <v>0</v>
      </c>
      <c r="H20" s="92" t="s">
        <v>42</v>
      </c>
      <c r="I20" s="93" t="s">
        <v>42</v>
      </c>
      <c r="J20" s="94">
        <v>0.42857000000000001</v>
      </c>
      <c r="K20" s="88" t="b">
        <f t="shared" si="6"/>
        <v>0</v>
      </c>
      <c r="L20" s="110" t="b">
        <f t="shared" si="13"/>
        <v>0</v>
      </c>
      <c r="M20" s="101" t="b">
        <f t="shared" si="7"/>
        <v>1</v>
      </c>
      <c r="O20" s="92" t="s">
        <v>42</v>
      </c>
      <c r="P20" s="93" t="s">
        <v>42</v>
      </c>
      <c r="Q20" s="94">
        <v>1</v>
      </c>
      <c r="R20" s="88" t="b">
        <f t="shared" si="8"/>
        <v>0</v>
      </c>
      <c r="S20" s="110" t="b">
        <f t="shared" si="14"/>
        <v>0</v>
      </c>
      <c r="T20" s="101" t="b">
        <f t="shared" si="9"/>
        <v>0</v>
      </c>
      <c r="V20" s="92" t="s">
        <v>42</v>
      </c>
      <c r="W20" s="93" t="s">
        <v>42</v>
      </c>
      <c r="X20" s="94">
        <v>1.3332999999999999</v>
      </c>
      <c r="Y20" s="88" t="b">
        <f t="shared" si="10"/>
        <v>0</v>
      </c>
      <c r="Z20" s="110" t="b">
        <f t="shared" si="15"/>
        <v>0</v>
      </c>
      <c r="AA20" s="101" t="b">
        <f t="shared" si="11"/>
        <v>0</v>
      </c>
    </row>
    <row r="21" spans="1:27" x14ac:dyDescent="0.25">
      <c r="A21" s="92" t="s">
        <v>42</v>
      </c>
      <c r="B21" s="93" t="s">
        <v>42</v>
      </c>
      <c r="C21" s="94">
        <v>0.5</v>
      </c>
      <c r="D21" s="88" t="b">
        <f t="shared" si="4"/>
        <v>0</v>
      </c>
      <c r="E21" s="110" t="b">
        <f t="shared" si="12"/>
        <v>0</v>
      </c>
      <c r="F21" s="101" t="b">
        <f t="shared" si="5"/>
        <v>0</v>
      </c>
      <c r="H21" s="92" t="s">
        <v>42</v>
      </c>
      <c r="I21" s="93" t="s">
        <v>42</v>
      </c>
      <c r="J21" s="94">
        <v>0.375</v>
      </c>
      <c r="K21" s="88" t="b">
        <f t="shared" si="6"/>
        <v>0</v>
      </c>
      <c r="L21" s="110" t="b">
        <f t="shared" si="13"/>
        <v>0</v>
      </c>
      <c r="M21" s="101" t="b">
        <f t="shared" si="7"/>
        <v>1</v>
      </c>
      <c r="O21" s="92" t="s">
        <v>42</v>
      </c>
      <c r="P21" s="93" t="s">
        <v>42</v>
      </c>
      <c r="Q21" s="94">
        <v>0.44444</v>
      </c>
      <c r="R21" s="88" t="b">
        <f t="shared" si="8"/>
        <v>0</v>
      </c>
      <c r="S21" s="110" t="b">
        <f t="shared" si="14"/>
        <v>0</v>
      </c>
      <c r="T21" s="101" t="b">
        <f t="shared" si="9"/>
        <v>1</v>
      </c>
      <c r="V21" s="92" t="s">
        <v>42</v>
      </c>
      <c r="W21" s="93" t="s">
        <v>42</v>
      </c>
      <c r="X21" s="94">
        <v>0.66666999999999998</v>
      </c>
      <c r="Y21" s="88" t="b">
        <f t="shared" si="10"/>
        <v>0</v>
      </c>
      <c r="Z21" s="110" t="b">
        <f t="shared" si="15"/>
        <v>0</v>
      </c>
      <c r="AA21" s="101" t="b">
        <f t="shared" si="11"/>
        <v>0</v>
      </c>
    </row>
    <row r="22" spans="1:27" x14ac:dyDescent="0.25">
      <c r="A22" s="92" t="s">
        <v>42</v>
      </c>
      <c r="B22" s="93" t="s">
        <v>42</v>
      </c>
      <c r="C22" s="94">
        <v>0.55556000000000005</v>
      </c>
      <c r="D22" s="88" t="b">
        <f t="shared" si="4"/>
        <v>0</v>
      </c>
      <c r="E22" s="110" t="b">
        <f t="shared" si="12"/>
        <v>0</v>
      </c>
      <c r="F22" s="101" t="b">
        <f t="shared" si="5"/>
        <v>0</v>
      </c>
      <c r="H22" s="92" t="s">
        <v>42</v>
      </c>
      <c r="I22" s="93" t="s">
        <v>42</v>
      </c>
      <c r="J22" s="94">
        <v>0.42857000000000001</v>
      </c>
      <c r="K22" s="88" t="b">
        <f t="shared" si="6"/>
        <v>0</v>
      </c>
      <c r="L22" s="110" t="b">
        <f t="shared" si="13"/>
        <v>0</v>
      </c>
      <c r="M22" s="101" t="b">
        <f t="shared" si="7"/>
        <v>1</v>
      </c>
      <c r="O22" s="92" t="s">
        <v>42</v>
      </c>
      <c r="P22" s="93" t="s">
        <v>42</v>
      </c>
      <c r="Q22" s="94">
        <v>0.5</v>
      </c>
      <c r="R22" s="88" t="b">
        <f t="shared" si="8"/>
        <v>0</v>
      </c>
      <c r="S22" s="110" t="b">
        <f t="shared" si="14"/>
        <v>0</v>
      </c>
      <c r="T22" s="101" t="b">
        <f t="shared" si="9"/>
        <v>0</v>
      </c>
      <c r="V22" s="92" t="s">
        <v>42</v>
      </c>
      <c r="W22" s="93" t="s">
        <v>42</v>
      </c>
      <c r="X22" s="94">
        <v>1</v>
      </c>
      <c r="Y22" s="88" t="b">
        <f t="shared" si="10"/>
        <v>0</v>
      </c>
      <c r="Z22" s="110" t="b">
        <f t="shared" si="15"/>
        <v>0</v>
      </c>
      <c r="AA22" s="101" t="b">
        <f t="shared" si="11"/>
        <v>0</v>
      </c>
    </row>
    <row r="23" spans="1:27" x14ac:dyDescent="0.25">
      <c r="A23" s="92" t="s">
        <v>42</v>
      </c>
      <c r="B23" s="93" t="s">
        <v>42</v>
      </c>
      <c r="C23" s="94">
        <v>0.625</v>
      </c>
      <c r="D23" s="88" t="b">
        <f t="shared" si="4"/>
        <v>0</v>
      </c>
      <c r="E23" s="110" t="b">
        <f t="shared" si="12"/>
        <v>0</v>
      </c>
      <c r="F23" s="101" t="b">
        <f t="shared" si="5"/>
        <v>0</v>
      </c>
      <c r="H23" s="92" t="s">
        <v>42</v>
      </c>
      <c r="I23" s="93" t="s">
        <v>42</v>
      </c>
      <c r="J23" s="94">
        <v>0.375</v>
      </c>
      <c r="K23" s="88" t="b">
        <f t="shared" si="6"/>
        <v>0</v>
      </c>
      <c r="L23" s="110" t="b">
        <f t="shared" si="13"/>
        <v>0</v>
      </c>
      <c r="M23" s="101" t="b">
        <f t="shared" si="7"/>
        <v>1</v>
      </c>
      <c r="O23" s="92" t="s">
        <v>42</v>
      </c>
      <c r="P23" s="93" t="s">
        <v>42</v>
      </c>
      <c r="Q23" s="94">
        <v>0.57142999999999999</v>
      </c>
      <c r="R23" s="88" t="b">
        <f t="shared" si="8"/>
        <v>0</v>
      </c>
      <c r="S23" s="110" t="b">
        <f t="shared" si="14"/>
        <v>0</v>
      </c>
      <c r="T23" s="101" t="b">
        <f t="shared" si="9"/>
        <v>0</v>
      </c>
      <c r="V23" s="92" t="s">
        <v>42</v>
      </c>
      <c r="W23" s="93" t="s">
        <v>42</v>
      </c>
      <c r="X23" s="94">
        <v>0.8</v>
      </c>
      <c r="Y23" s="88" t="b">
        <f t="shared" si="10"/>
        <v>0</v>
      </c>
      <c r="Z23" s="110" t="b">
        <f t="shared" si="15"/>
        <v>0</v>
      </c>
      <c r="AA23" s="101" t="b">
        <f t="shared" si="11"/>
        <v>0</v>
      </c>
    </row>
    <row r="24" spans="1:27" x14ac:dyDescent="0.25">
      <c r="A24" s="92" t="s">
        <v>42</v>
      </c>
      <c r="B24" s="93" t="s">
        <v>42</v>
      </c>
      <c r="C24" s="94">
        <v>0.71428999999999998</v>
      </c>
      <c r="D24" s="88" t="b">
        <f t="shared" si="4"/>
        <v>0</v>
      </c>
      <c r="E24" s="110" t="b">
        <f t="shared" si="12"/>
        <v>0</v>
      </c>
      <c r="F24" s="101" t="b">
        <f t="shared" si="5"/>
        <v>0</v>
      </c>
      <c r="H24" s="92" t="s">
        <v>42</v>
      </c>
      <c r="I24" s="93" t="s">
        <v>42</v>
      </c>
      <c r="J24" s="94">
        <v>0.42857000000000001</v>
      </c>
      <c r="K24" s="88" t="b">
        <f t="shared" si="6"/>
        <v>0</v>
      </c>
      <c r="L24" s="110" t="b">
        <f t="shared" si="13"/>
        <v>0</v>
      </c>
      <c r="M24" s="101" t="b">
        <f t="shared" si="7"/>
        <v>1</v>
      </c>
      <c r="O24" s="92" t="s">
        <v>42</v>
      </c>
      <c r="P24" s="93" t="s">
        <v>42</v>
      </c>
      <c r="Q24" s="94">
        <v>0.66666999999999998</v>
      </c>
      <c r="R24" s="88" t="b">
        <f t="shared" si="8"/>
        <v>0</v>
      </c>
      <c r="S24" s="110" t="b">
        <f t="shared" si="14"/>
        <v>0</v>
      </c>
      <c r="T24" s="101" t="b">
        <f t="shared" si="9"/>
        <v>0</v>
      </c>
      <c r="V24" s="92" t="s">
        <v>42</v>
      </c>
      <c r="W24" s="93" t="s">
        <v>42</v>
      </c>
      <c r="X24" s="94">
        <v>1</v>
      </c>
      <c r="Y24" s="88" t="b">
        <f t="shared" si="10"/>
        <v>0</v>
      </c>
      <c r="Z24" s="110" t="b">
        <f t="shared" si="15"/>
        <v>0</v>
      </c>
      <c r="AA24" s="101" t="b">
        <f t="shared" si="11"/>
        <v>0</v>
      </c>
    </row>
    <row r="25" spans="1:27" x14ac:dyDescent="0.25">
      <c r="A25" s="92" t="s">
        <v>42</v>
      </c>
      <c r="B25" s="93" t="s">
        <v>42</v>
      </c>
      <c r="C25" s="94">
        <v>0.83333000000000002</v>
      </c>
      <c r="D25" s="88" t="b">
        <f t="shared" si="4"/>
        <v>0</v>
      </c>
      <c r="E25" s="110" t="b">
        <f t="shared" si="12"/>
        <v>0</v>
      </c>
      <c r="F25" s="101" t="b">
        <f t="shared" si="5"/>
        <v>0</v>
      </c>
      <c r="H25" s="92" t="s">
        <v>42</v>
      </c>
      <c r="I25" s="93" t="s">
        <v>42</v>
      </c>
      <c r="J25" s="94">
        <v>0.375</v>
      </c>
      <c r="K25" s="88" t="b">
        <f t="shared" si="6"/>
        <v>0</v>
      </c>
      <c r="L25" s="110" t="b">
        <f t="shared" si="13"/>
        <v>0</v>
      </c>
      <c r="M25" s="101" t="b">
        <f t="shared" si="7"/>
        <v>1</v>
      </c>
      <c r="O25" s="92" t="s">
        <v>42</v>
      </c>
      <c r="P25" s="93" t="s">
        <v>42</v>
      </c>
      <c r="Q25" s="94">
        <v>1</v>
      </c>
      <c r="R25" s="88" t="b">
        <f t="shared" si="8"/>
        <v>0</v>
      </c>
      <c r="S25" s="110" t="b">
        <f t="shared" si="14"/>
        <v>0</v>
      </c>
      <c r="T25" s="101" t="b">
        <f t="shared" si="9"/>
        <v>0</v>
      </c>
      <c r="V25" s="92" t="s">
        <v>42</v>
      </c>
      <c r="W25" s="93" t="s">
        <v>42</v>
      </c>
      <c r="X25" s="94">
        <v>1.3332999999999999</v>
      </c>
      <c r="Y25" s="88" t="b">
        <f t="shared" si="10"/>
        <v>0</v>
      </c>
      <c r="Z25" s="110" t="b">
        <f t="shared" si="15"/>
        <v>0</v>
      </c>
      <c r="AA25" s="101" t="b">
        <f t="shared" si="11"/>
        <v>0</v>
      </c>
    </row>
    <row r="26" spans="1:27" x14ac:dyDescent="0.25">
      <c r="A26" s="92" t="s">
        <v>42</v>
      </c>
      <c r="B26" s="93" t="s">
        <v>42</v>
      </c>
      <c r="C26" s="94">
        <v>0.625</v>
      </c>
      <c r="D26" s="88" t="b">
        <f t="shared" si="4"/>
        <v>0</v>
      </c>
      <c r="E26" s="110" t="b">
        <f t="shared" si="12"/>
        <v>0</v>
      </c>
      <c r="F26" s="101" t="b">
        <f t="shared" si="5"/>
        <v>0</v>
      </c>
      <c r="H26" s="92" t="s">
        <v>42</v>
      </c>
      <c r="I26" s="93" t="s">
        <v>42</v>
      </c>
      <c r="J26" s="94">
        <v>0.33333000000000002</v>
      </c>
      <c r="K26" s="88" t="b">
        <f t="shared" si="6"/>
        <v>0</v>
      </c>
      <c r="L26" s="110" t="b">
        <f t="shared" si="13"/>
        <v>0</v>
      </c>
      <c r="M26" s="101" t="b">
        <f t="shared" si="7"/>
        <v>1</v>
      </c>
      <c r="O26" s="92" t="s">
        <v>42</v>
      </c>
      <c r="P26" s="93" t="s">
        <v>42</v>
      </c>
      <c r="Q26" s="94">
        <v>0.8</v>
      </c>
      <c r="R26" s="88" t="b">
        <f t="shared" si="8"/>
        <v>0</v>
      </c>
      <c r="S26" s="110" t="b">
        <f t="shared" si="14"/>
        <v>0</v>
      </c>
      <c r="T26" s="101" t="b">
        <f t="shared" si="9"/>
        <v>0</v>
      </c>
      <c r="V26" s="92" t="s">
        <v>42</v>
      </c>
      <c r="W26" s="93" t="s">
        <v>42</v>
      </c>
      <c r="X26" s="94">
        <v>1.3332999999999999</v>
      </c>
      <c r="Y26" s="88" t="b">
        <f t="shared" si="10"/>
        <v>0</v>
      </c>
      <c r="Z26" s="110" t="b">
        <f t="shared" si="15"/>
        <v>0</v>
      </c>
      <c r="AA26" s="101" t="b">
        <f t="shared" si="11"/>
        <v>0</v>
      </c>
    </row>
    <row r="27" spans="1:27" ht="15.75" thickBot="1" x14ac:dyDescent="0.3">
      <c r="A27" s="95" t="s">
        <v>42</v>
      </c>
      <c r="B27" s="96" t="s">
        <v>42</v>
      </c>
      <c r="C27" s="97">
        <v>0.55556000000000005</v>
      </c>
      <c r="D27" s="88" t="b">
        <f t="shared" si="4"/>
        <v>0</v>
      </c>
      <c r="E27" s="110" t="b">
        <f t="shared" si="12"/>
        <v>0</v>
      </c>
      <c r="F27" s="101" t="b">
        <f t="shared" si="5"/>
        <v>0</v>
      </c>
      <c r="H27" s="95" t="s">
        <v>42</v>
      </c>
      <c r="I27" s="96" t="s">
        <v>42</v>
      </c>
      <c r="J27" s="97">
        <v>0.33333000000000002</v>
      </c>
      <c r="K27" s="88" t="b">
        <f t="shared" si="6"/>
        <v>0</v>
      </c>
      <c r="L27" s="110" t="b">
        <f t="shared" si="13"/>
        <v>0</v>
      </c>
      <c r="M27" s="101" t="b">
        <f t="shared" si="7"/>
        <v>1</v>
      </c>
      <c r="O27" s="95" t="s">
        <v>42</v>
      </c>
      <c r="P27" s="96" t="s">
        <v>49</v>
      </c>
      <c r="Q27" s="97">
        <v>0.66666999999999998</v>
      </c>
      <c r="R27" s="88" t="b">
        <f t="shared" si="8"/>
        <v>1</v>
      </c>
      <c r="S27" s="110" t="b">
        <f t="shared" si="14"/>
        <v>1</v>
      </c>
      <c r="T27" s="101" t="b">
        <f t="shared" si="9"/>
        <v>0</v>
      </c>
      <c r="V27" s="95" t="s">
        <v>42</v>
      </c>
      <c r="W27" s="96" t="s">
        <v>42</v>
      </c>
      <c r="X27" s="97">
        <v>0.8</v>
      </c>
      <c r="Y27" s="88" t="b">
        <f t="shared" si="10"/>
        <v>0</v>
      </c>
      <c r="Z27" s="110" t="b">
        <f t="shared" si="15"/>
        <v>0</v>
      </c>
      <c r="AA27" s="101" t="b">
        <f t="shared" si="11"/>
        <v>0</v>
      </c>
    </row>
    <row r="28" spans="1:27" x14ac:dyDescent="0.25">
      <c r="A28" s="89" t="s">
        <v>43</v>
      </c>
      <c r="B28" s="90" t="s">
        <v>42</v>
      </c>
      <c r="C28" s="91">
        <v>0.55556000000000005</v>
      </c>
      <c r="D28" s="88" t="b">
        <f t="shared" si="4"/>
        <v>1</v>
      </c>
      <c r="E28" s="109" t="b">
        <f t="shared" si="12"/>
        <v>1</v>
      </c>
      <c r="F28" s="102" t="b">
        <f t="shared" si="5"/>
        <v>0</v>
      </c>
      <c r="H28" s="89" t="s">
        <v>43</v>
      </c>
      <c r="I28" s="90" t="s">
        <v>42</v>
      </c>
      <c r="J28" s="91">
        <v>0.27272999999999997</v>
      </c>
      <c r="K28" s="88" t="b">
        <f t="shared" si="6"/>
        <v>1</v>
      </c>
      <c r="L28" s="109" t="b">
        <f t="shared" si="13"/>
        <v>0</v>
      </c>
      <c r="M28" s="102" t="b">
        <f t="shared" si="7"/>
        <v>0</v>
      </c>
      <c r="O28" s="89" t="s">
        <v>43</v>
      </c>
      <c r="P28" s="90" t="s">
        <v>42</v>
      </c>
      <c r="Q28" s="91">
        <v>0.8</v>
      </c>
      <c r="R28" s="88" t="b">
        <f t="shared" si="8"/>
        <v>1</v>
      </c>
      <c r="S28" s="109" t="b">
        <f t="shared" si="14"/>
        <v>1</v>
      </c>
      <c r="T28" s="102" t="b">
        <f t="shared" si="9"/>
        <v>0</v>
      </c>
      <c r="V28" s="89" t="s">
        <v>43</v>
      </c>
      <c r="W28" s="90" t="s">
        <v>42</v>
      </c>
      <c r="X28" s="91">
        <v>1</v>
      </c>
      <c r="Y28" s="88" t="b">
        <f t="shared" si="10"/>
        <v>1</v>
      </c>
      <c r="Z28" s="109" t="b">
        <f t="shared" si="15"/>
        <v>1</v>
      </c>
      <c r="AA28" s="102" t="b">
        <f t="shared" si="11"/>
        <v>0</v>
      </c>
    </row>
    <row r="29" spans="1:27" x14ac:dyDescent="0.25">
      <c r="A29" s="92" t="s">
        <v>43</v>
      </c>
      <c r="B29" s="93" t="s">
        <v>43</v>
      </c>
      <c r="C29" s="94">
        <v>0.83333000000000002</v>
      </c>
      <c r="D29" s="88" t="b">
        <f t="shared" si="4"/>
        <v>0</v>
      </c>
      <c r="E29" s="110" t="b">
        <f t="shared" si="12"/>
        <v>0</v>
      </c>
      <c r="F29" s="101" t="b">
        <f t="shared" si="5"/>
        <v>0</v>
      </c>
      <c r="H29" s="92" t="s">
        <v>43</v>
      </c>
      <c r="I29" s="93" t="s">
        <v>43</v>
      </c>
      <c r="J29" s="94">
        <v>0.33333000000000002</v>
      </c>
      <c r="K29" s="88" t="b">
        <f t="shared" si="6"/>
        <v>0</v>
      </c>
      <c r="L29" s="110" t="b">
        <f t="shared" si="13"/>
        <v>0</v>
      </c>
      <c r="M29" s="101" t="b">
        <f t="shared" si="7"/>
        <v>1</v>
      </c>
      <c r="O29" s="92" t="s">
        <v>43</v>
      </c>
      <c r="P29" s="93" t="s">
        <v>43</v>
      </c>
      <c r="Q29" s="94">
        <v>0.8</v>
      </c>
      <c r="R29" s="88" t="b">
        <f t="shared" si="8"/>
        <v>0</v>
      </c>
      <c r="S29" s="110" t="b">
        <f t="shared" si="14"/>
        <v>0</v>
      </c>
      <c r="T29" s="101" t="b">
        <f t="shared" si="9"/>
        <v>0</v>
      </c>
      <c r="V29" s="92" t="s">
        <v>43</v>
      </c>
      <c r="W29" s="93" t="s">
        <v>43</v>
      </c>
      <c r="X29" s="94">
        <v>1</v>
      </c>
      <c r="Y29" s="88" t="b">
        <f t="shared" si="10"/>
        <v>0</v>
      </c>
      <c r="Z29" s="110" t="b">
        <f t="shared" si="15"/>
        <v>0</v>
      </c>
      <c r="AA29" s="101" t="b">
        <f t="shared" si="11"/>
        <v>0</v>
      </c>
    </row>
    <row r="30" spans="1:27" x14ac:dyDescent="0.25">
      <c r="A30" s="92" t="s">
        <v>43</v>
      </c>
      <c r="B30" s="93" t="s">
        <v>42</v>
      </c>
      <c r="C30" s="94">
        <v>0.45455000000000001</v>
      </c>
      <c r="D30" s="88" t="b">
        <f t="shared" si="4"/>
        <v>1</v>
      </c>
      <c r="E30" s="110" t="b">
        <f t="shared" si="12"/>
        <v>0</v>
      </c>
      <c r="F30" s="101" t="b">
        <f t="shared" si="5"/>
        <v>0</v>
      </c>
      <c r="H30" s="92" t="s">
        <v>43</v>
      </c>
      <c r="I30" s="93" t="s">
        <v>42</v>
      </c>
      <c r="J30" s="94">
        <v>0.25</v>
      </c>
      <c r="K30" s="88" t="b">
        <f t="shared" si="6"/>
        <v>1</v>
      </c>
      <c r="L30" s="110" t="b">
        <f t="shared" si="13"/>
        <v>0</v>
      </c>
      <c r="M30" s="101" t="b">
        <f t="shared" si="7"/>
        <v>0</v>
      </c>
      <c r="O30" s="92" t="s">
        <v>43</v>
      </c>
      <c r="P30" s="93" t="s">
        <v>42</v>
      </c>
      <c r="Q30" s="94">
        <v>0.8</v>
      </c>
      <c r="R30" s="88" t="b">
        <f t="shared" si="8"/>
        <v>1</v>
      </c>
      <c r="S30" s="110" t="b">
        <f t="shared" si="14"/>
        <v>1</v>
      </c>
      <c r="T30" s="101" t="b">
        <f t="shared" si="9"/>
        <v>0</v>
      </c>
      <c r="V30" s="92" t="s">
        <v>43</v>
      </c>
      <c r="W30" s="93" t="s">
        <v>42</v>
      </c>
      <c r="X30" s="94">
        <v>1</v>
      </c>
      <c r="Y30" s="88" t="b">
        <f t="shared" si="10"/>
        <v>1</v>
      </c>
      <c r="Z30" s="110" t="b">
        <f t="shared" si="15"/>
        <v>1</v>
      </c>
      <c r="AA30" s="101" t="b">
        <f t="shared" si="11"/>
        <v>0</v>
      </c>
    </row>
    <row r="31" spans="1:27" x14ac:dyDescent="0.25">
      <c r="A31" s="92" t="s">
        <v>43</v>
      </c>
      <c r="B31" s="93" t="s">
        <v>43</v>
      </c>
      <c r="C31" s="94">
        <v>0.55556000000000005</v>
      </c>
      <c r="D31" s="88" t="b">
        <f t="shared" si="4"/>
        <v>0</v>
      </c>
      <c r="E31" s="110" t="b">
        <f t="shared" si="12"/>
        <v>0</v>
      </c>
      <c r="F31" s="101" t="b">
        <f t="shared" si="5"/>
        <v>0</v>
      </c>
      <c r="H31" s="92" t="s">
        <v>43</v>
      </c>
      <c r="I31" s="93" t="s">
        <v>43</v>
      </c>
      <c r="J31" s="94">
        <v>0.27272999999999997</v>
      </c>
      <c r="K31" s="88" t="b">
        <f t="shared" si="6"/>
        <v>0</v>
      </c>
      <c r="L31" s="110" t="b">
        <f t="shared" si="13"/>
        <v>0</v>
      </c>
      <c r="M31" s="101" t="b">
        <f t="shared" si="7"/>
        <v>1</v>
      </c>
      <c r="O31" s="92" t="s">
        <v>43</v>
      </c>
      <c r="P31" s="93" t="s">
        <v>43</v>
      </c>
      <c r="Q31" s="94">
        <v>0.5</v>
      </c>
      <c r="R31" s="88" t="b">
        <f t="shared" si="8"/>
        <v>0</v>
      </c>
      <c r="S31" s="110" t="b">
        <f t="shared" si="14"/>
        <v>0</v>
      </c>
      <c r="T31" s="101" t="b">
        <f t="shared" si="9"/>
        <v>0</v>
      </c>
      <c r="V31" s="92" t="s">
        <v>43</v>
      </c>
      <c r="W31" s="93" t="s">
        <v>43</v>
      </c>
      <c r="X31" s="94">
        <v>0.8</v>
      </c>
      <c r="Y31" s="88" t="b">
        <f t="shared" si="10"/>
        <v>0</v>
      </c>
      <c r="Z31" s="110" t="b">
        <f t="shared" si="15"/>
        <v>0</v>
      </c>
      <c r="AA31" s="101" t="b">
        <f t="shared" si="11"/>
        <v>0</v>
      </c>
    </row>
    <row r="32" spans="1:27" x14ac:dyDescent="0.25">
      <c r="A32" s="92" t="s">
        <v>43</v>
      </c>
      <c r="B32" s="93" t="s">
        <v>43</v>
      </c>
      <c r="C32" s="94">
        <v>0.45455000000000001</v>
      </c>
      <c r="D32" s="88" t="b">
        <f t="shared" si="4"/>
        <v>0</v>
      </c>
      <c r="E32" s="110" t="b">
        <f t="shared" si="12"/>
        <v>0</v>
      </c>
      <c r="F32" s="101" t="b">
        <f t="shared" si="5"/>
        <v>1</v>
      </c>
      <c r="H32" s="92" t="s">
        <v>43</v>
      </c>
      <c r="I32" s="93" t="s">
        <v>43</v>
      </c>
      <c r="J32" s="94">
        <v>0.27272999999999997</v>
      </c>
      <c r="K32" s="88" t="b">
        <f t="shared" si="6"/>
        <v>0</v>
      </c>
      <c r="L32" s="110" t="b">
        <f t="shared" si="13"/>
        <v>0</v>
      </c>
      <c r="M32" s="101" t="b">
        <f t="shared" si="7"/>
        <v>1</v>
      </c>
      <c r="O32" s="92" t="s">
        <v>43</v>
      </c>
      <c r="P32" s="93" t="s">
        <v>43</v>
      </c>
      <c r="Q32" s="94">
        <v>0.4</v>
      </c>
      <c r="R32" s="88" t="b">
        <f t="shared" si="8"/>
        <v>0</v>
      </c>
      <c r="S32" s="110" t="b">
        <f t="shared" si="14"/>
        <v>0</v>
      </c>
      <c r="T32" s="101" t="b">
        <f t="shared" si="9"/>
        <v>1</v>
      </c>
      <c r="V32" s="92" t="s">
        <v>43</v>
      </c>
      <c r="W32" s="93" t="s">
        <v>43</v>
      </c>
      <c r="X32" s="94">
        <v>0.57142999999999999</v>
      </c>
      <c r="Y32" s="88" t="b">
        <f t="shared" si="10"/>
        <v>0</v>
      </c>
      <c r="Z32" s="110" t="b">
        <f t="shared" si="15"/>
        <v>0</v>
      </c>
      <c r="AA32" s="101" t="b">
        <f t="shared" si="11"/>
        <v>0</v>
      </c>
    </row>
    <row r="33" spans="1:27" x14ac:dyDescent="0.25">
      <c r="A33" s="92" t="s">
        <v>43</v>
      </c>
      <c r="B33" s="93" t="s">
        <v>43</v>
      </c>
      <c r="C33" s="94">
        <v>0.55556000000000005</v>
      </c>
      <c r="D33" s="88" t="b">
        <f t="shared" si="4"/>
        <v>0</v>
      </c>
      <c r="E33" s="110" t="b">
        <f t="shared" si="12"/>
        <v>0</v>
      </c>
      <c r="F33" s="101" t="b">
        <f t="shared" si="5"/>
        <v>0</v>
      </c>
      <c r="H33" s="92" t="s">
        <v>43</v>
      </c>
      <c r="I33" s="93" t="s">
        <v>43</v>
      </c>
      <c r="J33" s="94">
        <v>0.27272999999999997</v>
      </c>
      <c r="K33" s="88" t="b">
        <f t="shared" si="6"/>
        <v>0</v>
      </c>
      <c r="L33" s="110" t="b">
        <f t="shared" si="13"/>
        <v>0</v>
      </c>
      <c r="M33" s="101" t="b">
        <f t="shared" si="7"/>
        <v>1</v>
      </c>
      <c r="O33" s="92" t="s">
        <v>43</v>
      </c>
      <c r="P33" s="93" t="s">
        <v>42</v>
      </c>
      <c r="Q33" s="94">
        <v>0.66666999999999998</v>
      </c>
      <c r="R33" s="88" t="b">
        <f t="shared" si="8"/>
        <v>1</v>
      </c>
      <c r="S33" s="110" t="b">
        <f t="shared" si="14"/>
        <v>1</v>
      </c>
      <c r="T33" s="101" t="b">
        <f t="shared" si="9"/>
        <v>0</v>
      </c>
      <c r="V33" s="92" t="s">
        <v>43</v>
      </c>
      <c r="W33" s="93" t="s">
        <v>42</v>
      </c>
      <c r="X33" s="94">
        <v>0.8</v>
      </c>
      <c r="Y33" s="88" t="b">
        <f t="shared" si="10"/>
        <v>1</v>
      </c>
      <c r="Z33" s="110" t="b">
        <f t="shared" si="15"/>
        <v>1</v>
      </c>
      <c r="AA33" s="101" t="b">
        <f t="shared" si="11"/>
        <v>0</v>
      </c>
    </row>
    <row r="34" spans="1:27" x14ac:dyDescent="0.25">
      <c r="A34" s="92" t="s">
        <v>43</v>
      </c>
      <c r="B34" s="93" t="s">
        <v>42</v>
      </c>
      <c r="C34" s="94">
        <v>0.41666999999999998</v>
      </c>
      <c r="D34" s="88" t="b">
        <f t="shared" si="4"/>
        <v>1</v>
      </c>
      <c r="E34" s="110" t="b">
        <f t="shared" si="12"/>
        <v>0</v>
      </c>
      <c r="F34" s="101" t="b">
        <f t="shared" si="5"/>
        <v>0</v>
      </c>
      <c r="H34" s="92" t="s">
        <v>43</v>
      </c>
      <c r="I34" s="93" t="s">
        <v>43</v>
      </c>
      <c r="J34" s="94">
        <v>0.27272999999999997</v>
      </c>
      <c r="K34" s="88" t="b">
        <f t="shared" si="6"/>
        <v>0</v>
      </c>
      <c r="L34" s="110" t="b">
        <f t="shared" si="13"/>
        <v>0</v>
      </c>
      <c r="M34" s="101" t="b">
        <f t="shared" si="7"/>
        <v>1</v>
      </c>
      <c r="O34" s="92" t="s">
        <v>43</v>
      </c>
      <c r="P34" s="93" t="s">
        <v>42</v>
      </c>
      <c r="Q34" s="94">
        <v>0.5</v>
      </c>
      <c r="R34" s="88" t="b">
        <f t="shared" si="8"/>
        <v>1</v>
      </c>
      <c r="S34" s="110" t="b">
        <f t="shared" si="14"/>
        <v>0</v>
      </c>
      <c r="T34" s="101" t="b">
        <f t="shared" si="9"/>
        <v>0</v>
      </c>
      <c r="V34" s="92" t="s">
        <v>43</v>
      </c>
      <c r="W34" s="93" t="s">
        <v>42</v>
      </c>
      <c r="X34" s="94">
        <v>0.8</v>
      </c>
      <c r="Y34" s="88" t="b">
        <f t="shared" si="10"/>
        <v>1</v>
      </c>
      <c r="Z34" s="110" t="b">
        <f t="shared" si="15"/>
        <v>1</v>
      </c>
      <c r="AA34" s="101" t="b">
        <f t="shared" si="11"/>
        <v>0</v>
      </c>
    </row>
    <row r="35" spans="1:27" x14ac:dyDescent="0.25">
      <c r="A35" s="92" t="s">
        <v>43</v>
      </c>
      <c r="B35" s="93" t="s">
        <v>43</v>
      </c>
      <c r="C35" s="94">
        <v>0.83333000000000002</v>
      </c>
      <c r="D35" s="88" t="b">
        <f t="shared" si="4"/>
        <v>0</v>
      </c>
      <c r="E35" s="110" t="b">
        <f t="shared" si="12"/>
        <v>0</v>
      </c>
      <c r="F35" s="101" t="b">
        <f t="shared" si="5"/>
        <v>0</v>
      </c>
      <c r="H35" s="92" t="s">
        <v>43</v>
      </c>
      <c r="I35" s="93" t="s">
        <v>43</v>
      </c>
      <c r="J35" s="94">
        <v>0.3</v>
      </c>
      <c r="K35" s="88" t="b">
        <f t="shared" si="6"/>
        <v>0</v>
      </c>
      <c r="L35" s="110" t="b">
        <f t="shared" si="13"/>
        <v>0</v>
      </c>
      <c r="M35" s="101" t="b">
        <f t="shared" si="7"/>
        <v>1</v>
      </c>
      <c r="O35" s="92" t="s">
        <v>43</v>
      </c>
      <c r="P35" s="93" t="s">
        <v>43</v>
      </c>
      <c r="Q35" s="94">
        <v>0.8</v>
      </c>
      <c r="R35" s="88" t="b">
        <f t="shared" si="8"/>
        <v>0</v>
      </c>
      <c r="S35" s="110" t="b">
        <f t="shared" si="14"/>
        <v>0</v>
      </c>
      <c r="T35" s="101" t="b">
        <f t="shared" si="9"/>
        <v>0</v>
      </c>
      <c r="V35" s="92" t="s">
        <v>43</v>
      </c>
      <c r="W35" s="93" t="s">
        <v>43</v>
      </c>
      <c r="X35" s="94">
        <v>1</v>
      </c>
      <c r="Y35" s="88" t="b">
        <f t="shared" si="10"/>
        <v>0</v>
      </c>
      <c r="Z35" s="110" t="b">
        <f t="shared" si="15"/>
        <v>0</v>
      </c>
      <c r="AA35" s="101" t="b">
        <f t="shared" si="11"/>
        <v>0</v>
      </c>
    </row>
    <row r="36" spans="1:27" x14ac:dyDescent="0.25">
      <c r="A36" s="92" t="s">
        <v>43</v>
      </c>
      <c r="B36" s="93" t="s">
        <v>43</v>
      </c>
      <c r="C36" s="94">
        <v>0.71428999999999998</v>
      </c>
      <c r="D36" s="88" t="b">
        <f t="shared" si="4"/>
        <v>0</v>
      </c>
      <c r="E36" s="110" t="b">
        <f t="shared" si="12"/>
        <v>0</v>
      </c>
      <c r="F36" s="101" t="b">
        <f t="shared" si="5"/>
        <v>0</v>
      </c>
      <c r="H36" s="92" t="s">
        <v>43</v>
      </c>
      <c r="I36" s="93" t="s">
        <v>43</v>
      </c>
      <c r="J36" s="94">
        <v>0.27272999999999997</v>
      </c>
      <c r="K36" s="88" t="b">
        <f t="shared" si="6"/>
        <v>0</v>
      </c>
      <c r="L36" s="110" t="b">
        <f t="shared" si="13"/>
        <v>0</v>
      </c>
      <c r="M36" s="101" t="b">
        <f t="shared" si="7"/>
        <v>1</v>
      </c>
      <c r="O36" s="92" t="s">
        <v>43</v>
      </c>
      <c r="P36" s="93" t="s">
        <v>43</v>
      </c>
      <c r="Q36" s="94">
        <v>1</v>
      </c>
      <c r="R36" s="88" t="b">
        <f t="shared" si="8"/>
        <v>0</v>
      </c>
      <c r="S36" s="110" t="b">
        <f t="shared" si="14"/>
        <v>0</v>
      </c>
      <c r="T36" s="101" t="b">
        <f t="shared" si="9"/>
        <v>0</v>
      </c>
      <c r="V36" s="92" t="s">
        <v>43</v>
      </c>
      <c r="W36" s="93" t="s">
        <v>43</v>
      </c>
      <c r="X36" s="94">
        <v>1.3332999999999999</v>
      </c>
      <c r="Y36" s="88" t="b">
        <f t="shared" si="10"/>
        <v>0</v>
      </c>
      <c r="Z36" s="110" t="b">
        <f t="shared" si="15"/>
        <v>0</v>
      </c>
      <c r="AA36" s="101" t="b">
        <f t="shared" si="11"/>
        <v>0</v>
      </c>
    </row>
    <row r="37" spans="1:27" ht="15.75" thickBot="1" x14ac:dyDescent="0.3">
      <c r="A37" s="95" t="s">
        <v>43</v>
      </c>
      <c r="B37" s="96" t="s">
        <v>42</v>
      </c>
      <c r="C37" s="97">
        <v>0.625</v>
      </c>
      <c r="D37" s="88" t="b">
        <f t="shared" si="4"/>
        <v>1</v>
      </c>
      <c r="E37" s="111" t="b">
        <f t="shared" si="12"/>
        <v>1</v>
      </c>
      <c r="F37" s="103" t="b">
        <f t="shared" si="5"/>
        <v>0</v>
      </c>
      <c r="H37" s="95" t="s">
        <v>43</v>
      </c>
      <c r="I37" s="96" t="s">
        <v>42</v>
      </c>
      <c r="J37" s="97">
        <v>0.3</v>
      </c>
      <c r="K37" s="88" t="b">
        <f t="shared" si="6"/>
        <v>1</v>
      </c>
      <c r="L37" s="111" t="b">
        <f t="shared" si="13"/>
        <v>0</v>
      </c>
      <c r="M37" s="103" t="b">
        <f t="shared" si="7"/>
        <v>0</v>
      </c>
      <c r="O37" s="95" t="s">
        <v>43</v>
      </c>
      <c r="P37" s="96" t="s">
        <v>42</v>
      </c>
      <c r="Q37" s="97">
        <v>1</v>
      </c>
      <c r="R37" s="88" t="b">
        <f t="shared" si="8"/>
        <v>1</v>
      </c>
      <c r="S37" s="111" t="b">
        <f t="shared" si="14"/>
        <v>1</v>
      </c>
      <c r="T37" s="103" t="b">
        <f t="shared" si="9"/>
        <v>0</v>
      </c>
      <c r="V37" s="95" t="s">
        <v>43</v>
      </c>
      <c r="W37" s="96" t="s">
        <v>42</v>
      </c>
      <c r="X37" s="97">
        <v>1.3332999999999999</v>
      </c>
      <c r="Y37" s="88" t="b">
        <f t="shared" si="10"/>
        <v>1</v>
      </c>
      <c r="Z37" s="111" t="b">
        <f t="shared" si="15"/>
        <v>1</v>
      </c>
      <c r="AA37" s="103" t="b">
        <f t="shared" si="11"/>
        <v>0</v>
      </c>
    </row>
    <row r="38" spans="1:27" x14ac:dyDescent="0.25">
      <c r="A38" s="89" t="s">
        <v>41</v>
      </c>
      <c r="B38" s="90" t="s">
        <v>41</v>
      </c>
      <c r="C38" s="91">
        <v>1</v>
      </c>
      <c r="D38" s="88" t="b">
        <f t="shared" si="4"/>
        <v>0</v>
      </c>
      <c r="E38" s="110" t="b">
        <f t="shared" si="12"/>
        <v>0</v>
      </c>
      <c r="F38" s="101" t="b">
        <f t="shared" si="5"/>
        <v>0</v>
      </c>
      <c r="H38" s="89" t="s">
        <v>41</v>
      </c>
      <c r="I38" s="90" t="s">
        <v>41</v>
      </c>
      <c r="J38" s="91">
        <v>0.27272999999999997</v>
      </c>
      <c r="K38" s="88" t="b">
        <f t="shared" si="6"/>
        <v>0</v>
      </c>
      <c r="L38" s="110" t="b">
        <f t="shared" si="13"/>
        <v>0</v>
      </c>
      <c r="M38" s="101" t="b">
        <f t="shared" si="7"/>
        <v>1</v>
      </c>
      <c r="O38" s="89" t="s">
        <v>41</v>
      </c>
      <c r="P38" s="90" t="s">
        <v>41</v>
      </c>
      <c r="Q38" s="91">
        <v>1</v>
      </c>
      <c r="R38" s="88" t="b">
        <f t="shared" si="8"/>
        <v>0</v>
      </c>
      <c r="S38" s="110" t="b">
        <f t="shared" si="14"/>
        <v>0</v>
      </c>
      <c r="T38" s="101" t="b">
        <f t="shared" si="9"/>
        <v>0</v>
      </c>
      <c r="V38" s="89" t="s">
        <v>41</v>
      </c>
      <c r="W38" s="90" t="s">
        <v>41</v>
      </c>
      <c r="X38" s="91">
        <v>1.3332999999999999</v>
      </c>
      <c r="Y38" s="88" t="b">
        <f t="shared" si="10"/>
        <v>0</v>
      </c>
      <c r="Z38" s="110" t="b">
        <f t="shared" si="15"/>
        <v>0</v>
      </c>
      <c r="AA38" s="101" t="b">
        <f t="shared" si="11"/>
        <v>0</v>
      </c>
    </row>
    <row r="39" spans="1:27" x14ac:dyDescent="0.25">
      <c r="A39" s="92" t="s">
        <v>41</v>
      </c>
      <c r="B39" s="93" t="s">
        <v>41</v>
      </c>
      <c r="C39" s="94">
        <v>1</v>
      </c>
      <c r="D39" s="88" t="b">
        <f t="shared" si="4"/>
        <v>0</v>
      </c>
      <c r="E39" s="110" t="b">
        <f t="shared" si="12"/>
        <v>0</v>
      </c>
      <c r="F39" s="101" t="b">
        <f t="shared" si="5"/>
        <v>0</v>
      </c>
      <c r="H39" s="92" t="s">
        <v>41</v>
      </c>
      <c r="I39" s="93" t="s">
        <v>41</v>
      </c>
      <c r="J39" s="94">
        <v>0.27272999999999997</v>
      </c>
      <c r="K39" s="88" t="b">
        <f t="shared" si="6"/>
        <v>0</v>
      </c>
      <c r="L39" s="110" t="b">
        <f t="shared" si="13"/>
        <v>0</v>
      </c>
      <c r="M39" s="101" t="b">
        <f t="shared" si="7"/>
        <v>1</v>
      </c>
      <c r="O39" s="92" t="s">
        <v>41</v>
      </c>
      <c r="P39" s="93" t="s">
        <v>41</v>
      </c>
      <c r="Q39" s="94">
        <v>1</v>
      </c>
      <c r="R39" s="88" t="b">
        <f t="shared" si="8"/>
        <v>0</v>
      </c>
      <c r="S39" s="110" t="b">
        <f t="shared" si="14"/>
        <v>0</v>
      </c>
      <c r="T39" s="101" t="b">
        <f t="shared" si="9"/>
        <v>0</v>
      </c>
      <c r="V39" s="92" t="s">
        <v>41</v>
      </c>
      <c r="W39" s="93" t="s">
        <v>41</v>
      </c>
      <c r="X39" s="94">
        <v>1.3332999999999999</v>
      </c>
      <c r="Y39" s="88" t="b">
        <f t="shared" si="10"/>
        <v>0</v>
      </c>
      <c r="Z39" s="110" t="b">
        <f t="shared" si="15"/>
        <v>0</v>
      </c>
      <c r="AA39" s="101" t="b">
        <f t="shared" si="11"/>
        <v>0</v>
      </c>
    </row>
    <row r="40" spans="1:27" x14ac:dyDescent="0.25">
      <c r="A40" s="92" t="s">
        <v>41</v>
      </c>
      <c r="B40" s="93" t="s">
        <v>41</v>
      </c>
      <c r="C40" s="94">
        <v>1</v>
      </c>
      <c r="D40" s="88" t="b">
        <f t="shared" si="4"/>
        <v>0</v>
      </c>
      <c r="E40" s="110" t="b">
        <f t="shared" si="12"/>
        <v>0</v>
      </c>
      <c r="F40" s="101" t="b">
        <f t="shared" si="5"/>
        <v>0</v>
      </c>
      <c r="H40" s="92" t="s">
        <v>41</v>
      </c>
      <c r="I40" s="93" t="s">
        <v>41</v>
      </c>
      <c r="J40" s="94">
        <v>0.27272999999999997</v>
      </c>
      <c r="K40" s="88" t="b">
        <f t="shared" si="6"/>
        <v>0</v>
      </c>
      <c r="L40" s="110" t="b">
        <f t="shared" si="13"/>
        <v>0</v>
      </c>
      <c r="M40" s="101" t="b">
        <f t="shared" si="7"/>
        <v>1</v>
      </c>
      <c r="O40" s="92" t="s">
        <v>41</v>
      </c>
      <c r="P40" s="93" t="s">
        <v>41</v>
      </c>
      <c r="Q40" s="94">
        <v>1</v>
      </c>
      <c r="R40" s="88" t="b">
        <f t="shared" si="8"/>
        <v>0</v>
      </c>
      <c r="S40" s="110" t="b">
        <f t="shared" si="14"/>
        <v>0</v>
      </c>
      <c r="T40" s="101" t="b">
        <f t="shared" si="9"/>
        <v>0</v>
      </c>
      <c r="V40" s="92" t="s">
        <v>41</v>
      </c>
      <c r="W40" s="93" t="s">
        <v>41</v>
      </c>
      <c r="X40" s="94">
        <v>1.3332999999999999</v>
      </c>
      <c r="Y40" s="88" t="b">
        <f t="shared" si="10"/>
        <v>0</v>
      </c>
      <c r="Z40" s="110" t="b">
        <f t="shared" si="15"/>
        <v>0</v>
      </c>
      <c r="AA40" s="101" t="b">
        <f t="shared" si="11"/>
        <v>0</v>
      </c>
    </row>
    <row r="41" spans="1:27" x14ac:dyDescent="0.25">
      <c r="A41" s="92" t="s">
        <v>41</v>
      </c>
      <c r="B41" s="93" t="s">
        <v>41</v>
      </c>
      <c r="C41" s="94">
        <v>1</v>
      </c>
      <c r="D41" s="88" t="b">
        <f t="shared" si="4"/>
        <v>0</v>
      </c>
      <c r="E41" s="110" t="b">
        <f t="shared" si="12"/>
        <v>0</v>
      </c>
      <c r="F41" s="101" t="b">
        <f t="shared" si="5"/>
        <v>0</v>
      </c>
      <c r="H41" s="92" t="s">
        <v>41</v>
      </c>
      <c r="I41" s="93" t="s">
        <v>41</v>
      </c>
      <c r="J41" s="94">
        <v>0.27272999999999997</v>
      </c>
      <c r="K41" s="88" t="b">
        <f t="shared" si="6"/>
        <v>0</v>
      </c>
      <c r="L41" s="110" t="b">
        <f t="shared" si="13"/>
        <v>0</v>
      </c>
      <c r="M41" s="101" t="b">
        <f t="shared" si="7"/>
        <v>1</v>
      </c>
      <c r="O41" s="92" t="s">
        <v>41</v>
      </c>
      <c r="P41" s="93" t="s">
        <v>41</v>
      </c>
      <c r="Q41" s="94">
        <v>1</v>
      </c>
      <c r="R41" s="88" t="b">
        <f t="shared" si="8"/>
        <v>0</v>
      </c>
      <c r="S41" s="110" t="b">
        <f t="shared" si="14"/>
        <v>0</v>
      </c>
      <c r="T41" s="101" t="b">
        <f t="shared" si="9"/>
        <v>0</v>
      </c>
      <c r="V41" s="92" t="s">
        <v>41</v>
      </c>
      <c r="W41" s="93" t="s">
        <v>41</v>
      </c>
      <c r="X41" s="94">
        <v>1.3332999999999999</v>
      </c>
      <c r="Y41" s="88" t="b">
        <f t="shared" si="10"/>
        <v>0</v>
      </c>
      <c r="Z41" s="110" t="b">
        <f t="shared" si="15"/>
        <v>0</v>
      </c>
      <c r="AA41" s="101" t="b">
        <f t="shared" si="11"/>
        <v>0</v>
      </c>
    </row>
    <row r="42" spans="1:27" x14ac:dyDescent="0.25">
      <c r="A42" s="92" t="s">
        <v>41</v>
      </c>
      <c r="B42" s="93" t="s">
        <v>41</v>
      </c>
      <c r="C42" s="94">
        <v>1</v>
      </c>
      <c r="D42" s="88" t="b">
        <f t="shared" si="4"/>
        <v>0</v>
      </c>
      <c r="E42" s="110" t="b">
        <f t="shared" si="12"/>
        <v>0</v>
      </c>
      <c r="F42" s="101" t="b">
        <f t="shared" si="5"/>
        <v>0</v>
      </c>
      <c r="H42" s="92" t="s">
        <v>41</v>
      </c>
      <c r="I42" s="93" t="s">
        <v>41</v>
      </c>
      <c r="J42" s="94">
        <v>0.27272999999999997</v>
      </c>
      <c r="K42" s="88" t="b">
        <f t="shared" si="6"/>
        <v>0</v>
      </c>
      <c r="L42" s="110" t="b">
        <f t="shared" si="13"/>
        <v>0</v>
      </c>
      <c r="M42" s="101" t="b">
        <f t="shared" si="7"/>
        <v>1</v>
      </c>
      <c r="O42" s="92" t="s">
        <v>41</v>
      </c>
      <c r="P42" s="93" t="s">
        <v>41</v>
      </c>
      <c r="Q42" s="94">
        <v>1</v>
      </c>
      <c r="R42" s="88" t="b">
        <f t="shared" si="8"/>
        <v>0</v>
      </c>
      <c r="S42" s="110" t="b">
        <f t="shared" si="14"/>
        <v>0</v>
      </c>
      <c r="T42" s="101" t="b">
        <f t="shared" si="9"/>
        <v>0</v>
      </c>
      <c r="V42" s="92" t="s">
        <v>41</v>
      </c>
      <c r="W42" s="93" t="s">
        <v>41</v>
      </c>
      <c r="X42" s="94">
        <v>1.3332999999999999</v>
      </c>
      <c r="Y42" s="88" t="b">
        <f t="shared" si="10"/>
        <v>0</v>
      </c>
      <c r="Z42" s="110" t="b">
        <f t="shared" si="15"/>
        <v>0</v>
      </c>
      <c r="AA42" s="101" t="b">
        <f t="shared" si="11"/>
        <v>0</v>
      </c>
    </row>
    <row r="43" spans="1:27" x14ac:dyDescent="0.25">
      <c r="A43" s="92" t="s">
        <v>41</v>
      </c>
      <c r="B43" s="93" t="s">
        <v>41</v>
      </c>
      <c r="C43" s="94">
        <v>0.83333000000000002</v>
      </c>
      <c r="D43" s="88" t="b">
        <f t="shared" si="4"/>
        <v>0</v>
      </c>
      <c r="E43" s="110" t="b">
        <f t="shared" si="12"/>
        <v>0</v>
      </c>
      <c r="F43" s="101" t="b">
        <f t="shared" si="5"/>
        <v>0</v>
      </c>
      <c r="H43" s="92" t="s">
        <v>41</v>
      </c>
      <c r="I43" s="93" t="s">
        <v>41</v>
      </c>
      <c r="J43" s="94">
        <v>0.25</v>
      </c>
      <c r="K43" s="88" t="b">
        <f t="shared" si="6"/>
        <v>0</v>
      </c>
      <c r="L43" s="110" t="b">
        <f t="shared" si="13"/>
        <v>0</v>
      </c>
      <c r="M43" s="101" t="b">
        <f t="shared" si="7"/>
        <v>1</v>
      </c>
      <c r="O43" s="92" t="s">
        <v>41</v>
      </c>
      <c r="P43" s="93" t="s">
        <v>41</v>
      </c>
      <c r="Q43" s="94">
        <v>1</v>
      </c>
      <c r="R43" s="88" t="b">
        <f t="shared" si="8"/>
        <v>0</v>
      </c>
      <c r="S43" s="110" t="b">
        <f t="shared" si="14"/>
        <v>0</v>
      </c>
      <c r="T43" s="101" t="b">
        <f t="shared" si="9"/>
        <v>0</v>
      </c>
      <c r="V43" s="92" t="s">
        <v>41</v>
      </c>
      <c r="W43" s="93" t="s">
        <v>41</v>
      </c>
      <c r="X43" s="94">
        <v>1.3332999999999999</v>
      </c>
      <c r="Y43" s="88" t="b">
        <f t="shared" si="10"/>
        <v>0</v>
      </c>
      <c r="Z43" s="110" t="b">
        <f t="shared" si="15"/>
        <v>0</v>
      </c>
      <c r="AA43" s="101" t="b">
        <f t="shared" si="11"/>
        <v>0</v>
      </c>
    </row>
    <row r="44" spans="1:27" x14ac:dyDescent="0.25">
      <c r="A44" s="92" t="s">
        <v>41</v>
      </c>
      <c r="B44" s="93" t="s">
        <v>41</v>
      </c>
      <c r="C44" s="94">
        <v>1</v>
      </c>
      <c r="D44" s="88" t="b">
        <f t="shared" si="4"/>
        <v>0</v>
      </c>
      <c r="E44" s="110" t="b">
        <f t="shared" si="12"/>
        <v>0</v>
      </c>
      <c r="F44" s="101" t="b">
        <f t="shared" si="5"/>
        <v>0</v>
      </c>
      <c r="H44" s="92" t="s">
        <v>41</v>
      </c>
      <c r="I44" s="93" t="s">
        <v>41</v>
      </c>
      <c r="J44" s="94">
        <v>0.27272999999999997</v>
      </c>
      <c r="K44" s="88" t="b">
        <f t="shared" si="6"/>
        <v>0</v>
      </c>
      <c r="L44" s="110" t="b">
        <f t="shared" si="13"/>
        <v>0</v>
      </c>
      <c r="M44" s="101" t="b">
        <f t="shared" si="7"/>
        <v>1</v>
      </c>
      <c r="O44" s="92" t="s">
        <v>41</v>
      </c>
      <c r="P44" s="93" t="s">
        <v>41</v>
      </c>
      <c r="Q44" s="94">
        <v>1</v>
      </c>
      <c r="R44" s="88" t="b">
        <f t="shared" si="8"/>
        <v>0</v>
      </c>
      <c r="S44" s="110" t="b">
        <f t="shared" si="14"/>
        <v>0</v>
      </c>
      <c r="T44" s="101" t="b">
        <f t="shared" si="9"/>
        <v>0</v>
      </c>
      <c r="V44" s="92" t="s">
        <v>41</v>
      </c>
      <c r="W44" s="93" t="s">
        <v>41</v>
      </c>
      <c r="X44" s="94">
        <v>1.3332999999999999</v>
      </c>
      <c r="Y44" s="88" t="b">
        <f t="shared" si="10"/>
        <v>0</v>
      </c>
      <c r="Z44" s="110" t="b">
        <f t="shared" si="15"/>
        <v>0</v>
      </c>
      <c r="AA44" s="101" t="b">
        <f t="shared" si="11"/>
        <v>0</v>
      </c>
    </row>
    <row r="45" spans="1:27" x14ac:dyDescent="0.25">
      <c r="A45" s="92" t="s">
        <v>41</v>
      </c>
      <c r="B45" s="93" t="s">
        <v>41</v>
      </c>
      <c r="C45" s="94">
        <v>0.625</v>
      </c>
      <c r="D45" s="88" t="b">
        <f t="shared" si="4"/>
        <v>0</v>
      </c>
      <c r="E45" s="110" t="b">
        <f t="shared" si="12"/>
        <v>0</v>
      </c>
      <c r="F45" s="101" t="b">
        <f t="shared" si="5"/>
        <v>0</v>
      </c>
      <c r="H45" s="92" t="s">
        <v>41</v>
      </c>
      <c r="I45" s="93" t="s">
        <v>41</v>
      </c>
      <c r="J45" s="94">
        <v>0.21429000000000001</v>
      </c>
      <c r="K45" s="88" t="b">
        <f t="shared" si="6"/>
        <v>0</v>
      </c>
      <c r="L45" s="110" t="b">
        <f t="shared" si="13"/>
        <v>0</v>
      </c>
      <c r="M45" s="101" t="b">
        <f t="shared" si="7"/>
        <v>1</v>
      </c>
      <c r="O45" s="92" t="s">
        <v>41</v>
      </c>
      <c r="P45" s="93" t="s">
        <v>41</v>
      </c>
      <c r="Q45" s="94">
        <v>1</v>
      </c>
      <c r="R45" s="88" t="b">
        <f t="shared" si="8"/>
        <v>0</v>
      </c>
      <c r="S45" s="110" t="b">
        <f t="shared" si="14"/>
        <v>0</v>
      </c>
      <c r="T45" s="101" t="b">
        <f t="shared" si="9"/>
        <v>0</v>
      </c>
      <c r="V45" s="92" t="s">
        <v>41</v>
      </c>
      <c r="W45" s="93" t="s">
        <v>41</v>
      </c>
      <c r="X45" s="94">
        <v>1.3332999999999999</v>
      </c>
      <c r="Y45" s="88" t="b">
        <f t="shared" si="10"/>
        <v>0</v>
      </c>
      <c r="Z45" s="110" t="b">
        <f t="shared" si="15"/>
        <v>0</v>
      </c>
      <c r="AA45" s="101" t="b">
        <f t="shared" si="11"/>
        <v>0</v>
      </c>
    </row>
    <row r="46" spans="1:27" x14ac:dyDescent="0.25">
      <c r="A46" s="92" t="s">
        <v>41</v>
      </c>
      <c r="B46" s="93" t="s">
        <v>41</v>
      </c>
      <c r="C46" s="94">
        <v>0.625</v>
      </c>
      <c r="D46" s="88" t="b">
        <f t="shared" si="4"/>
        <v>0</v>
      </c>
      <c r="E46" s="110" t="b">
        <f t="shared" si="12"/>
        <v>0</v>
      </c>
      <c r="F46" s="101" t="b">
        <f t="shared" si="5"/>
        <v>0</v>
      </c>
      <c r="H46" s="92" t="s">
        <v>41</v>
      </c>
      <c r="I46" s="93" t="s">
        <v>41</v>
      </c>
      <c r="J46" s="94">
        <v>0.23077</v>
      </c>
      <c r="K46" s="88" t="b">
        <f t="shared" si="6"/>
        <v>0</v>
      </c>
      <c r="L46" s="110" t="b">
        <f t="shared" si="13"/>
        <v>0</v>
      </c>
      <c r="M46" s="101" t="b">
        <f t="shared" si="7"/>
        <v>1</v>
      </c>
      <c r="O46" s="92" t="s">
        <v>41</v>
      </c>
      <c r="P46" s="93" t="s">
        <v>41</v>
      </c>
      <c r="Q46" s="94">
        <v>0.8</v>
      </c>
      <c r="R46" s="88" t="b">
        <f t="shared" si="8"/>
        <v>0</v>
      </c>
      <c r="S46" s="110" t="b">
        <f t="shared" si="14"/>
        <v>0</v>
      </c>
      <c r="T46" s="101" t="b">
        <f t="shared" si="9"/>
        <v>0</v>
      </c>
      <c r="V46" s="92" t="s">
        <v>41</v>
      </c>
      <c r="W46" s="93" t="s">
        <v>41</v>
      </c>
      <c r="X46" s="94">
        <v>1.3332999999999999</v>
      </c>
      <c r="Y46" s="88" t="b">
        <f t="shared" si="10"/>
        <v>0</v>
      </c>
      <c r="Z46" s="110" t="b">
        <f t="shared" si="15"/>
        <v>0</v>
      </c>
      <c r="AA46" s="101" t="b">
        <f t="shared" si="11"/>
        <v>0</v>
      </c>
    </row>
    <row r="47" spans="1:27" ht="15.75" thickBot="1" x14ac:dyDescent="0.3">
      <c r="A47" s="95" t="s">
        <v>41</v>
      </c>
      <c r="B47" s="96" t="s">
        <v>41</v>
      </c>
      <c r="C47" s="97">
        <v>0.71428999999999998</v>
      </c>
      <c r="D47" s="88" t="b">
        <f t="shared" si="4"/>
        <v>0</v>
      </c>
      <c r="E47" s="110" t="b">
        <f t="shared" si="12"/>
        <v>0</v>
      </c>
      <c r="F47" s="101" t="b">
        <f t="shared" si="5"/>
        <v>0</v>
      </c>
      <c r="H47" s="95" t="s">
        <v>41</v>
      </c>
      <c r="I47" s="96" t="s">
        <v>41</v>
      </c>
      <c r="J47" s="97">
        <v>0.23077</v>
      </c>
      <c r="K47" s="88" t="b">
        <f t="shared" si="6"/>
        <v>0</v>
      </c>
      <c r="L47" s="110" t="b">
        <f t="shared" si="13"/>
        <v>0</v>
      </c>
      <c r="M47" s="101" t="b">
        <f t="shared" si="7"/>
        <v>1</v>
      </c>
      <c r="O47" s="95" t="s">
        <v>41</v>
      </c>
      <c r="P47" s="96" t="s">
        <v>41</v>
      </c>
      <c r="Q47" s="97">
        <v>1</v>
      </c>
      <c r="R47" s="88" t="b">
        <f t="shared" si="8"/>
        <v>0</v>
      </c>
      <c r="S47" s="110" t="b">
        <f t="shared" si="14"/>
        <v>0</v>
      </c>
      <c r="T47" s="101" t="b">
        <f t="shared" si="9"/>
        <v>0</v>
      </c>
      <c r="V47" s="95" t="s">
        <v>41</v>
      </c>
      <c r="W47" s="96" t="s">
        <v>41</v>
      </c>
      <c r="X47" s="97">
        <v>1.3332999999999999</v>
      </c>
      <c r="Y47" s="88" t="b">
        <f t="shared" si="10"/>
        <v>0</v>
      </c>
      <c r="Z47" s="110" t="b">
        <f t="shared" si="15"/>
        <v>0</v>
      </c>
      <c r="AA47" s="101" t="b">
        <f t="shared" si="11"/>
        <v>0</v>
      </c>
    </row>
    <row r="48" spans="1:27" x14ac:dyDescent="0.25">
      <c r="A48" s="89" t="s">
        <v>44</v>
      </c>
      <c r="B48" s="90" t="s">
        <v>44</v>
      </c>
      <c r="C48" s="91">
        <v>0.83333000000000002</v>
      </c>
      <c r="D48" s="88" t="b">
        <f t="shared" si="4"/>
        <v>0</v>
      </c>
      <c r="E48" s="109" t="b">
        <f t="shared" si="12"/>
        <v>0</v>
      </c>
      <c r="F48" s="102" t="b">
        <f t="shared" si="5"/>
        <v>0</v>
      </c>
      <c r="H48" s="89" t="s">
        <v>44</v>
      </c>
      <c r="I48" s="90" t="s">
        <v>44</v>
      </c>
      <c r="J48" s="91">
        <v>0.23077</v>
      </c>
      <c r="K48" s="88" t="b">
        <f t="shared" si="6"/>
        <v>0</v>
      </c>
      <c r="L48" s="109" t="b">
        <f t="shared" si="13"/>
        <v>0</v>
      </c>
      <c r="M48" s="102" t="b">
        <f t="shared" si="7"/>
        <v>1</v>
      </c>
      <c r="O48" s="89" t="s">
        <v>44</v>
      </c>
      <c r="P48" s="90" t="s">
        <v>44</v>
      </c>
      <c r="Q48" s="91">
        <v>0.8</v>
      </c>
      <c r="R48" s="88" t="b">
        <f t="shared" si="8"/>
        <v>0</v>
      </c>
      <c r="S48" s="109" t="b">
        <f t="shared" si="14"/>
        <v>0</v>
      </c>
      <c r="T48" s="102" t="b">
        <f t="shared" si="9"/>
        <v>0</v>
      </c>
      <c r="V48" s="89" t="s">
        <v>44</v>
      </c>
      <c r="W48" s="90" t="s">
        <v>44</v>
      </c>
      <c r="X48" s="91">
        <v>1.3332999999999999</v>
      </c>
      <c r="Y48" s="88" t="b">
        <f t="shared" si="10"/>
        <v>0</v>
      </c>
      <c r="Z48" s="109" t="b">
        <f t="shared" si="15"/>
        <v>0</v>
      </c>
      <c r="AA48" s="102" t="b">
        <f t="shared" si="11"/>
        <v>0</v>
      </c>
    </row>
    <row r="49" spans="1:27" x14ac:dyDescent="0.25">
      <c r="A49" s="92" t="s">
        <v>44</v>
      </c>
      <c r="B49" s="93" t="s">
        <v>44</v>
      </c>
      <c r="C49" s="94">
        <v>1</v>
      </c>
      <c r="D49" s="88" t="b">
        <f t="shared" si="4"/>
        <v>0</v>
      </c>
      <c r="E49" s="110" t="b">
        <f t="shared" si="12"/>
        <v>0</v>
      </c>
      <c r="F49" s="101" t="b">
        <f t="shared" si="5"/>
        <v>0</v>
      </c>
      <c r="H49" s="92" t="s">
        <v>44</v>
      </c>
      <c r="I49" s="93" t="s">
        <v>44</v>
      </c>
      <c r="J49" s="94">
        <v>0.23077</v>
      </c>
      <c r="K49" s="88" t="b">
        <f t="shared" si="6"/>
        <v>0</v>
      </c>
      <c r="L49" s="110" t="b">
        <f t="shared" si="13"/>
        <v>0</v>
      </c>
      <c r="M49" s="101" t="b">
        <f t="shared" si="7"/>
        <v>1</v>
      </c>
      <c r="O49" s="92" t="s">
        <v>44</v>
      </c>
      <c r="P49" s="93" t="s">
        <v>44</v>
      </c>
      <c r="Q49" s="94">
        <v>1</v>
      </c>
      <c r="R49" s="88" t="b">
        <f t="shared" si="8"/>
        <v>0</v>
      </c>
      <c r="S49" s="110" t="b">
        <f t="shared" si="14"/>
        <v>0</v>
      </c>
      <c r="T49" s="101" t="b">
        <f t="shared" si="9"/>
        <v>0</v>
      </c>
      <c r="V49" s="92" t="s">
        <v>44</v>
      </c>
      <c r="W49" s="93" t="s">
        <v>44</v>
      </c>
      <c r="X49" s="94">
        <v>1.3332999999999999</v>
      </c>
      <c r="Y49" s="88" t="b">
        <f t="shared" si="10"/>
        <v>0</v>
      </c>
      <c r="Z49" s="110" t="b">
        <f t="shared" si="15"/>
        <v>0</v>
      </c>
      <c r="AA49" s="101" t="b">
        <f t="shared" si="11"/>
        <v>0</v>
      </c>
    </row>
    <row r="50" spans="1:27" x14ac:dyDescent="0.25">
      <c r="A50" s="92" t="s">
        <v>44</v>
      </c>
      <c r="B50" s="93" t="s">
        <v>44</v>
      </c>
      <c r="C50" s="94">
        <v>1</v>
      </c>
      <c r="D50" s="88" t="b">
        <f t="shared" si="4"/>
        <v>0</v>
      </c>
      <c r="E50" s="110" t="b">
        <f t="shared" si="12"/>
        <v>0</v>
      </c>
      <c r="F50" s="101" t="b">
        <f t="shared" si="5"/>
        <v>0</v>
      </c>
      <c r="H50" s="92" t="s">
        <v>44</v>
      </c>
      <c r="I50" s="93" t="s">
        <v>44</v>
      </c>
      <c r="J50" s="94">
        <v>0.23077</v>
      </c>
      <c r="K50" s="88" t="b">
        <f t="shared" si="6"/>
        <v>0</v>
      </c>
      <c r="L50" s="110" t="b">
        <f t="shared" si="13"/>
        <v>0</v>
      </c>
      <c r="M50" s="101" t="b">
        <f t="shared" si="7"/>
        <v>1</v>
      </c>
      <c r="O50" s="92" t="s">
        <v>44</v>
      </c>
      <c r="P50" s="93" t="s">
        <v>44</v>
      </c>
      <c r="Q50" s="94">
        <v>1</v>
      </c>
      <c r="R50" s="88" t="b">
        <f t="shared" si="8"/>
        <v>0</v>
      </c>
      <c r="S50" s="110" t="b">
        <f t="shared" si="14"/>
        <v>0</v>
      </c>
      <c r="T50" s="101" t="b">
        <f t="shared" si="9"/>
        <v>0</v>
      </c>
      <c r="V50" s="92" t="s">
        <v>44</v>
      </c>
      <c r="W50" s="93" t="s">
        <v>44</v>
      </c>
      <c r="X50" s="94">
        <v>1.3332999999999999</v>
      </c>
      <c r="Y50" s="88" t="b">
        <f t="shared" si="10"/>
        <v>0</v>
      </c>
      <c r="Z50" s="110" t="b">
        <f t="shared" si="15"/>
        <v>0</v>
      </c>
      <c r="AA50" s="101" t="b">
        <f t="shared" si="11"/>
        <v>0</v>
      </c>
    </row>
    <row r="51" spans="1:27" x14ac:dyDescent="0.25">
      <c r="A51" s="92" t="s">
        <v>44</v>
      </c>
      <c r="B51" s="93" t="s">
        <v>44</v>
      </c>
      <c r="C51" s="94">
        <v>0.83333000000000002</v>
      </c>
      <c r="D51" s="88" t="b">
        <f t="shared" si="4"/>
        <v>0</v>
      </c>
      <c r="E51" s="110" t="b">
        <f t="shared" si="12"/>
        <v>0</v>
      </c>
      <c r="F51" s="101" t="b">
        <f t="shared" si="5"/>
        <v>0</v>
      </c>
      <c r="H51" s="92" t="s">
        <v>44</v>
      </c>
      <c r="I51" s="93" t="s">
        <v>44</v>
      </c>
      <c r="J51" s="94">
        <v>0.23077</v>
      </c>
      <c r="K51" s="88" t="b">
        <f t="shared" si="6"/>
        <v>0</v>
      </c>
      <c r="L51" s="110" t="b">
        <f t="shared" si="13"/>
        <v>0</v>
      </c>
      <c r="M51" s="101" t="b">
        <f t="shared" si="7"/>
        <v>1</v>
      </c>
      <c r="O51" s="92" t="s">
        <v>44</v>
      </c>
      <c r="P51" s="93" t="s">
        <v>44</v>
      </c>
      <c r="Q51" s="94">
        <v>0.8</v>
      </c>
      <c r="R51" s="88" t="b">
        <f t="shared" si="8"/>
        <v>0</v>
      </c>
      <c r="S51" s="110" t="b">
        <f t="shared" si="14"/>
        <v>0</v>
      </c>
      <c r="T51" s="101" t="b">
        <f t="shared" si="9"/>
        <v>0</v>
      </c>
      <c r="V51" s="92" t="s">
        <v>44</v>
      </c>
      <c r="W51" s="93" t="s">
        <v>44</v>
      </c>
      <c r="X51" s="94">
        <v>1.3332999999999999</v>
      </c>
      <c r="Y51" s="88" t="b">
        <f t="shared" si="10"/>
        <v>0</v>
      </c>
      <c r="Z51" s="110" t="b">
        <f t="shared" si="15"/>
        <v>0</v>
      </c>
      <c r="AA51" s="101" t="b">
        <f t="shared" si="11"/>
        <v>0</v>
      </c>
    </row>
    <row r="52" spans="1:27" x14ac:dyDescent="0.25">
      <c r="A52" s="92" t="s">
        <v>44</v>
      </c>
      <c r="B52" s="93" t="s">
        <v>44</v>
      </c>
      <c r="C52" s="94">
        <v>0.625</v>
      </c>
      <c r="D52" s="88" t="b">
        <f t="shared" si="4"/>
        <v>0</v>
      </c>
      <c r="E52" s="110" t="b">
        <f t="shared" si="12"/>
        <v>0</v>
      </c>
      <c r="F52" s="101" t="b">
        <f t="shared" si="5"/>
        <v>0</v>
      </c>
      <c r="H52" s="92" t="s">
        <v>44</v>
      </c>
      <c r="I52" s="93" t="s">
        <v>44</v>
      </c>
      <c r="J52" s="94">
        <v>0.2</v>
      </c>
      <c r="K52" s="88" t="b">
        <f t="shared" si="6"/>
        <v>0</v>
      </c>
      <c r="L52" s="110" t="b">
        <f t="shared" si="13"/>
        <v>0</v>
      </c>
      <c r="M52" s="101" t="b">
        <f t="shared" si="7"/>
        <v>1</v>
      </c>
      <c r="O52" s="92" t="s">
        <v>44</v>
      </c>
      <c r="P52" s="93" t="s">
        <v>44</v>
      </c>
      <c r="Q52" s="94">
        <v>0.8</v>
      </c>
      <c r="R52" s="88" t="b">
        <f t="shared" si="8"/>
        <v>0</v>
      </c>
      <c r="S52" s="110" t="b">
        <f t="shared" si="14"/>
        <v>0</v>
      </c>
      <c r="T52" s="101" t="b">
        <f t="shared" si="9"/>
        <v>0</v>
      </c>
      <c r="V52" s="92" t="s">
        <v>44</v>
      </c>
      <c r="W52" s="93" t="s">
        <v>44</v>
      </c>
      <c r="X52" s="94">
        <v>1.3332999999999999</v>
      </c>
      <c r="Y52" s="88" t="b">
        <f t="shared" si="10"/>
        <v>0</v>
      </c>
      <c r="Z52" s="110" t="b">
        <f t="shared" si="15"/>
        <v>0</v>
      </c>
      <c r="AA52" s="101" t="b">
        <f t="shared" si="11"/>
        <v>0</v>
      </c>
    </row>
    <row r="53" spans="1:27" x14ac:dyDescent="0.25">
      <c r="A53" s="92" t="s">
        <v>44</v>
      </c>
      <c r="B53" s="93" t="s">
        <v>44</v>
      </c>
      <c r="C53" s="94">
        <v>0.71428999999999998</v>
      </c>
      <c r="D53" s="88" t="b">
        <f t="shared" si="4"/>
        <v>0</v>
      </c>
      <c r="E53" s="110" t="b">
        <f t="shared" si="12"/>
        <v>0</v>
      </c>
      <c r="F53" s="101" t="b">
        <f t="shared" si="5"/>
        <v>0</v>
      </c>
      <c r="H53" s="92" t="s">
        <v>44</v>
      </c>
      <c r="I53" s="93" t="s">
        <v>44</v>
      </c>
      <c r="J53" s="94">
        <v>0.2</v>
      </c>
      <c r="K53" s="88" t="b">
        <f t="shared" si="6"/>
        <v>0</v>
      </c>
      <c r="L53" s="110" t="b">
        <f t="shared" si="13"/>
        <v>0</v>
      </c>
      <c r="M53" s="101" t="b">
        <f t="shared" si="7"/>
        <v>1</v>
      </c>
      <c r="O53" s="92" t="s">
        <v>44</v>
      </c>
      <c r="P53" s="93" t="s">
        <v>44</v>
      </c>
      <c r="Q53" s="94">
        <v>1</v>
      </c>
      <c r="R53" s="88" t="b">
        <f t="shared" si="8"/>
        <v>0</v>
      </c>
      <c r="S53" s="110" t="b">
        <f t="shared" si="14"/>
        <v>0</v>
      </c>
      <c r="T53" s="101" t="b">
        <f t="shared" si="9"/>
        <v>0</v>
      </c>
      <c r="V53" s="92" t="s">
        <v>44</v>
      </c>
      <c r="W53" s="93" t="s">
        <v>44</v>
      </c>
      <c r="X53" s="94">
        <v>1.3332999999999999</v>
      </c>
      <c r="Y53" s="88" t="b">
        <f t="shared" si="10"/>
        <v>0</v>
      </c>
      <c r="Z53" s="110" t="b">
        <f t="shared" si="15"/>
        <v>0</v>
      </c>
      <c r="AA53" s="101" t="b">
        <f t="shared" si="11"/>
        <v>0</v>
      </c>
    </row>
    <row r="54" spans="1:27" x14ac:dyDescent="0.25">
      <c r="A54" s="92" t="s">
        <v>44</v>
      </c>
      <c r="B54" s="93" t="s">
        <v>44</v>
      </c>
      <c r="C54" s="94">
        <v>1</v>
      </c>
      <c r="D54" s="88" t="b">
        <f t="shared" si="4"/>
        <v>0</v>
      </c>
      <c r="E54" s="110" t="b">
        <f t="shared" si="12"/>
        <v>0</v>
      </c>
      <c r="F54" s="101" t="b">
        <f t="shared" si="5"/>
        <v>0</v>
      </c>
      <c r="H54" s="92" t="s">
        <v>44</v>
      </c>
      <c r="I54" s="93" t="s">
        <v>44</v>
      </c>
      <c r="J54" s="94">
        <v>0.23077</v>
      </c>
      <c r="K54" s="88" t="b">
        <f t="shared" si="6"/>
        <v>0</v>
      </c>
      <c r="L54" s="110" t="b">
        <f t="shared" si="13"/>
        <v>0</v>
      </c>
      <c r="M54" s="101" t="b">
        <f t="shared" si="7"/>
        <v>1</v>
      </c>
      <c r="O54" s="92" t="s">
        <v>44</v>
      </c>
      <c r="P54" s="93" t="s">
        <v>44</v>
      </c>
      <c r="Q54" s="94">
        <v>1</v>
      </c>
      <c r="R54" s="88" t="b">
        <f t="shared" si="8"/>
        <v>0</v>
      </c>
      <c r="S54" s="110" t="b">
        <f t="shared" si="14"/>
        <v>0</v>
      </c>
      <c r="T54" s="101" t="b">
        <f t="shared" si="9"/>
        <v>0</v>
      </c>
      <c r="V54" s="92" t="s">
        <v>44</v>
      </c>
      <c r="W54" s="93" t="s">
        <v>44</v>
      </c>
      <c r="X54" s="94">
        <v>1.3332999999999999</v>
      </c>
      <c r="Y54" s="88" t="b">
        <f t="shared" si="10"/>
        <v>0</v>
      </c>
      <c r="Z54" s="110" t="b">
        <f t="shared" si="15"/>
        <v>0</v>
      </c>
      <c r="AA54" s="101" t="b">
        <f t="shared" si="11"/>
        <v>0</v>
      </c>
    </row>
    <row r="55" spans="1:27" x14ac:dyDescent="0.25">
      <c r="A55" s="92" t="s">
        <v>44</v>
      </c>
      <c r="B55" s="93" t="s">
        <v>44</v>
      </c>
      <c r="C55" s="94">
        <v>0.83333000000000002</v>
      </c>
      <c r="D55" s="88" t="b">
        <f t="shared" si="4"/>
        <v>0</v>
      </c>
      <c r="E55" s="110" t="b">
        <f t="shared" si="12"/>
        <v>0</v>
      </c>
      <c r="F55" s="101" t="b">
        <f t="shared" si="5"/>
        <v>0</v>
      </c>
      <c r="H55" s="92" t="s">
        <v>44</v>
      </c>
      <c r="I55" s="93" t="s">
        <v>44</v>
      </c>
      <c r="J55" s="94">
        <v>0.23077</v>
      </c>
      <c r="K55" s="88" t="b">
        <f t="shared" si="6"/>
        <v>0</v>
      </c>
      <c r="L55" s="110" t="b">
        <f t="shared" si="13"/>
        <v>0</v>
      </c>
      <c r="M55" s="101" t="b">
        <f t="shared" si="7"/>
        <v>1</v>
      </c>
      <c r="O55" s="92" t="s">
        <v>44</v>
      </c>
      <c r="P55" s="93" t="s">
        <v>44</v>
      </c>
      <c r="Q55" s="94">
        <v>0.8</v>
      </c>
      <c r="R55" s="88" t="b">
        <f t="shared" si="8"/>
        <v>0</v>
      </c>
      <c r="S55" s="110" t="b">
        <f t="shared" si="14"/>
        <v>0</v>
      </c>
      <c r="T55" s="101" t="b">
        <f t="shared" si="9"/>
        <v>0</v>
      </c>
      <c r="V55" s="92" t="s">
        <v>44</v>
      </c>
      <c r="W55" s="93" t="s">
        <v>44</v>
      </c>
      <c r="X55" s="94">
        <v>1.3332999999999999</v>
      </c>
      <c r="Y55" s="88" t="b">
        <f t="shared" si="10"/>
        <v>0</v>
      </c>
      <c r="Z55" s="110" t="b">
        <f t="shared" si="15"/>
        <v>0</v>
      </c>
      <c r="AA55" s="101" t="b">
        <f t="shared" si="11"/>
        <v>0</v>
      </c>
    </row>
    <row r="56" spans="1:27" x14ac:dyDescent="0.25">
      <c r="A56" s="92" t="s">
        <v>44</v>
      </c>
      <c r="B56" s="93" t="s">
        <v>44</v>
      </c>
      <c r="C56" s="94">
        <v>0.625</v>
      </c>
      <c r="D56" s="88" t="b">
        <f t="shared" si="4"/>
        <v>0</v>
      </c>
      <c r="E56" s="110" t="b">
        <f t="shared" si="12"/>
        <v>0</v>
      </c>
      <c r="F56" s="101" t="b">
        <f t="shared" si="5"/>
        <v>0</v>
      </c>
      <c r="H56" s="92" t="s">
        <v>44</v>
      </c>
      <c r="I56" s="93" t="s">
        <v>44</v>
      </c>
      <c r="J56" s="94">
        <v>0.2</v>
      </c>
      <c r="K56" s="88" t="b">
        <f t="shared" si="6"/>
        <v>0</v>
      </c>
      <c r="L56" s="110" t="b">
        <f t="shared" si="13"/>
        <v>0</v>
      </c>
      <c r="M56" s="101" t="b">
        <f t="shared" si="7"/>
        <v>1</v>
      </c>
      <c r="O56" s="92" t="s">
        <v>44</v>
      </c>
      <c r="P56" s="93" t="s">
        <v>44</v>
      </c>
      <c r="Q56" s="94">
        <v>0.8</v>
      </c>
      <c r="R56" s="88" t="b">
        <f t="shared" si="8"/>
        <v>0</v>
      </c>
      <c r="S56" s="110" t="b">
        <f t="shared" si="14"/>
        <v>0</v>
      </c>
      <c r="T56" s="101" t="b">
        <f t="shared" si="9"/>
        <v>0</v>
      </c>
      <c r="V56" s="92" t="s">
        <v>44</v>
      </c>
      <c r="W56" s="93" t="s">
        <v>44</v>
      </c>
      <c r="X56" s="94">
        <v>1.3332999999999999</v>
      </c>
      <c r="Y56" s="88" t="b">
        <f t="shared" si="10"/>
        <v>0</v>
      </c>
      <c r="Z56" s="110" t="b">
        <f t="shared" si="15"/>
        <v>0</v>
      </c>
      <c r="AA56" s="101" t="b">
        <f t="shared" si="11"/>
        <v>0</v>
      </c>
    </row>
    <row r="57" spans="1:27" ht="15.75" thickBot="1" x14ac:dyDescent="0.3">
      <c r="A57" s="95" t="s">
        <v>44</v>
      </c>
      <c r="B57" s="96" t="s">
        <v>44</v>
      </c>
      <c r="C57" s="97">
        <v>0.83333000000000002</v>
      </c>
      <c r="D57" s="88" t="b">
        <f t="shared" si="4"/>
        <v>0</v>
      </c>
      <c r="E57" s="111" t="b">
        <f t="shared" si="12"/>
        <v>0</v>
      </c>
      <c r="F57" s="103" t="b">
        <f t="shared" si="5"/>
        <v>0</v>
      </c>
      <c r="H57" s="95" t="s">
        <v>44</v>
      </c>
      <c r="I57" s="96" t="s">
        <v>44</v>
      </c>
      <c r="J57" s="97">
        <v>0.23077</v>
      </c>
      <c r="K57" s="88" t="b">
        <f t="shared" si="6"/>
        <v>0</v>
      </c>
      <c r="L57" s="111" t="b">
        <f t="shared" si="13"/>
        <v>0</v>
      </c>
      <c r="M57" s="103" t="b">
        <f t="shared" si="7"/>
        <v>1</v>
      </c>
      <c r="O57" s="95" t="s">
        <v>44</v>
      </c>
      <c r="P57" s="96" t="s">
        <v>44</v>
      </c>
      <c r="Q57" s="97">
        <v>0.8</v>
      </c>
      <c r="R57" s="88" t="b">
        <f t="shared" si="8"/>
        <v>0</v>
      </c>
      <c r="S57" s="111" t="b">
        <f t="shared" si="14"/>
        <v>0</v>
      </c>
      <c r="T57" s="103" t="b">
        <f t="shared" si="9"/>
        <v>0</v>
      </c>
      <c r="V57" s="95" t="s">
        <v>44</v>
      </c>
      <c r="W57" s="96" t="s">
        <v>44</v>
      </c>
      <c r="X57" s="97">
        <v>1.3332999999999999</v>
      </c>
      <c r="Y57" s="88" t="b">
        <f t="shared" si="10"/>
        <v>0</v>
      </c>
      <c r="Z57" s="111" t="b">
        <f t="shared" si="15"/>
        <v>0</v>
      </c>
      <c r="AA57" s="103" t="b">
        <f t="shared" si="11"/>
        <v>0</v>
      </c>
    </row>
    <row r="58" spans="1:27" x14ac:dyDescent="0.25">
      <c r="A58" s="89" t="s">
        <v>45</v>
      </c>
      <c r="B58" s="90" t="s">
        <v>45</v>
      </c>
      <c r="C58" s="91">
        <v>1</v>
      </c>
      <c r="D58" s="88" t="b">
        <f t="shared" si="4"/>
        <v>0</v>
      </c>
      <c r="E58" s="110" t="b">
        <f t="shared" si="12"/>
        <v>0</v>
      </c>
      <c r="F58" s="101" t="b">
        <f t="shared" si="5"/>
        <v>0</v>
      </c>
      <c r="H58" s="89" t="s">
        <v>45</v>
      </c>
      <c r="I58" s="90" t="s">
        <v>42</v>
      </c>
      <c r="J58" s="91">
        <v>0.23077</v>
      </c>
      <c r="K58" s="88" t="b">
        <f t="shared" si="6"/>
        <v>1</v>
      </c>
      <c r="L58" s="110" t="b">
        <f t="shared" si="13"/>
        <v>0</v>
      </c>
      <c r="M58" s="101" t="b">
        <f t="shared" si="7"/>
        <v>0</v>
      </c>
      <c r="O58" s="89" t="s">
        <v>45</v>
      </c>
      <c r="P58" s="90" t="s">
        <v>45</v>
      </c>
      <c r="Q58" s="91">
        <v>1</v>
      </c>
      <c r="R58" s="88" t="b">
        <f t="shared" si="8"/>
        <v>0</v>
      </c>
      <c r="S58" s="110" t="b">
        <f t="shared" si="14"/>
        <v>0</v>
      </c>
      <c r="T58" s="101" t="b">
        <f t="shared" si="9"/>
        <v>0</v>
      </c>
      <c r="V58" s="89" t="s">
        <v>45</v>
      </c>
      <c r="W58" s="90" t="s">
        <v>45</v>
      </c>
      <c r="X58" s="91">
        <v>1.3332999999999999</v>
      </c>
      <c r="Y58" s="88" t="b">
        <f t="shared" si="10"/>
        <v>0</v>
      </c>
      <c r="Z58" s="110" t="b">
        <f t="shared" si="15"/>
        <v>0</v>
      </c>
      <c r="AA58" s="101" t="b">
        <f t="shared" si="11"/>
        <v>0</v>
      </c>
    </row>
    <row r="59" spans="1:27" x14ac:dyDescent="0.25">
      <c r="A59" s="92" t="s">
        <v>45</v>
      </c>
      <c r="B59" s="93" t="s">
        <v>45</v>
      </c>
      <c r="C59" s="94">
        <v>1</v>
      </c>
      <c r="D59" s="88" t="b">
        <f t="shared" si="4"/>
        <v>0</v>
      </c>
      <c r="E59" s="110" t="b">
        <f t="shared" si="12"/>
        <v>0</v>
      </c>
      <c r="F59" s="101" t="b">
        <f t="shared" si="5"/>
        <v>0</v>
      </c>
      <c r="H59" s="92" t="s">
        <v>45</v>
      </c>
      <c r="I59" s="93" t="s">
        <v>42</v>
      </c>
      <c r="J59" s="94">
        <v>0.2</v>
      </c>
      <c r="K59" s="88" t="b">
        <f t="shared" si="6"/>
        <v>1</v>
      </c>
      <c r="L59" s="110" t="b">
        <f t="shared" si="13"/>
        <v>0</v>
      </c>
      <c r="M59" s="101" t="b">
        <f t="shared" si="7"/>
        <v>0</v>
      </c>
      <c r="O59" s="92" t="s">
        <v>45</v>
      </c>
      <c r="P59" s="93" t="s">
        <v>45</v>
      </c>
      <c r="Q59" s="94">
        <v>1</v>
      </c>
      <c r="R59" s="88" t="b">
        <f t="shared" si="8"/>
        <v>0</v>
      </c>
      <c r="S59" s="110" t="b">
        <f t="shared" si="14"/>
        <v>0</v>
      </c>
      <c r="T59" s="101" t="b">
        <f t="shared" si="9"/>
        <v>0</v>
      </c>
      <c r="V59" s="92" t="s">
        <v>45</v>
      </c>
      <c r="W59" s="93" t="s">
        <v>45</v>
      </c>
      <c r="X59" s="94">
        <v>1.3332999999999999</v>
      </c>
      <c r="Y59" s="88" t="b">
        <f t="shared" si="10"/>
        <v>0</v>
      </c>
      <c r="Z59" s="110" t="b">
        <f t="shared" si="15"/>
        <v>0</v>
      </c>
      <c r="AA59" s="101" t="b">
        <f t="shared" si="11"/>
        <v>0</v>
      </c>
    </row>
    <row r="60" spans="1:27" x14ac:dyDescent="0.25">
      <c r="A60" s="92" t="s">
        <v>45</v>
      </c>
      <c r="B60" s="93" t="s">
        <v>45</v>
      </c>
      <c r="C60" s="94">
        <v>0.83333000000000002</v>
      </c>
      <c r="D60" s="88" t="b">
        <f t="shared" si="4"/>
        <v>0</v>
      </c>
      <c r="E60" s="110" t="b">
        <f t="shared" si="12"/>
        <v>0</v>
      </c>
      <c r="F60" s="101" t="b">
        <f t="shared" si="5"/>
        <v>0</v>
      </c>
      <c r="H60" s="92" t="s">
        <v>45</v>
      </c>
      <c r="I60" s="93" t="s">
        <v>42</v>
      </c>
      <c r="J60" s="94">
        <v>0.2</v>
      </c>
      <c r="K60" s="88" t="b">
        <f t="shared" si="6"/>
        <v>1</v>
      </c>
      <c r="L60" s="110" t="b">
        <f t="shared" si="13"/>
        <v>0</v>
      </c>
      <c r="M60" s="101" t="b">
        <f t="shared" si="7"/>
        <v>0</v>
      </c>
      <c r="O60" s="92" t="s">
        <v>45</v>
      </c>
      <c r="P60" s="93" t="s">
        <v>45</v>
      </c>
      <c r="Q60" s="94">
        <v>1</v>
      </c>
      <c r="R60" s="88" t="b">
        <f t="shared" si="8"/>
        <v>0</v>
      </c>
      <c r="S60" s="110" t="b">
        <f t="shared" si="14"/>
        <v>0</v>
      </c>
      <c r="T60" s="101" t="b">
        <f t="shared" si="9"/>
        <v>0</v>
      </c>
      <c r="V60" s="92" t="s">
        <v>45</v>
      </c>
      <c r="W60" s="93" t="s">
        <v>45</v>
      </c>
      <c r="X60" s="94">
        <v>1.3332999999999999</v>
      </c>
      <c r="Y60" s="88" t="b">
        <f t="shared" si="10"/>
        <v>0</v>
      </c>
      <c r="Z60" s="110" t="b">
        <f t="shared" si="15"/>
        <v>0</v>
      </c>
      <c r="AA60" s="101" t="b">
        <f t="shared" si="11"/>
        <v>0</v>
      </c>
    </row>
    <row r="61" spans="1:27" x14ac:dyDescent="0.25">
      <c r="A61" s="92" t="s">
        <v>45</v>
      </c>
      <c r="B61" s="93" t="s">
        <v>45</v>
      </c>
      <c r="C61" s="94">
        <v>0.625</v>
      </c>
      <c r="D61" s="88" t="b">
        <f t="shared" si="4"/>
        <v>0</v>
      </c>
      <c r="E61" s="110" t="b">
        <f t="shared" si="12"/>
        <v>0</v>
      </c>
      <c r="F61" s="101" t="b">
        <f t="shared" si="5"/>
        <v>0</v>
      </c>
      <c r="H61" s="92" t="s">
        <v>45</v>
      </c>
      <c r="I61" s="93" t="s">
        <v>42</v>
      </c>
      <c r="J61" s="94">
        <v>0.21429000000000001</v>
      </c>
      <c r="K61" s="88" t="b">
        <f t="shared" si="6"/>
        <v>1</v>
      </c>
      <c r="L61" s="110" t="b">
        <f t="shared" si="13"/>
        <v>0</v>
      </c>
      <c r="M61" s="101" t="b">
        <f t="shared" si="7"/>
        <v>0</v>
      </c>
      <c r="O61" s="92" t="s">
        <v>45</v>
      </c>
      <c r="P61" s="93" t="s">
        <v>45</v>
      </c>
      <c r="Q61" s="94">
        <v>0.66666999999999998</v>
      </c>
      <c r="R61" s="88" t="b">
        <f t="shared" si="8"/>
        <v>0</v>
      </c>
      <c r="S61" s="110" t="b">
        <f t="shared" si="14"/>
        <v>0</v>
      </c>
      <c r="T61" s="101" t="b">
        <f t="shared" si="9"/>
        <v>0</v>
      </c>
      <c r="V61" s="92" t="s">
        <v>45</v>
      </c>
      <c r="W61" s="93" t="s">
        <v>45</v>
      </c>
      <c r="X61" s="94">
        <v>1</v>
      </c>
      <c r="Y61" s="88" t="b">
        <f t="shared" si="10"/>
        <v>0</v>
      </c>
      <c r="Z61" s="110" t="b">
        <f t="shared" si="15"/>
        <v>0</v>
      </c>
      <c r="AA61" s="101" t="b">
        <f t="shared" si="11"/>
        <v>0</v>
      </c>
    </row>
    <row r="62" spans="1:27" x14ac:dyDescent="0.25">
      <c r="A62" s="92" t="s">
        <v>45</v>
      </c>
      <c r="B62" s="93" t="s">
        <v>45</v>
      </c>
      <c r="C62" s="94">
        <v>0.83333000000000002</v>
      </c>
      <c r="D62" s="88" t="b">
        <f t="shared" si="4"/>
        <v>0</v>
      </c>
      <c r="E62" s="110" t="b">
        <f t="shared" si="12"/>
        <v>0</v>
      </c>
      <c r="F62" s="101" t="b">
        <f t="shared" si="5"/>
        <v>0</v>
      </c>
      <c r="H62" s="92" t="s">
        <v>45</v>
      </c>
      <c r="I62" s="93" t="s">
        <v>45</v>
      </c>
      <c r="J62" s="94">
        <v>0.2</v>
      </c>
      <c r="K62" s="88" t="b">
        <f t="shared" si="6"/>
        <v>0</v>
      </c>
      <c r="L62" s="110" t="b">
        <f t="shared" si="13"/>
        <v>0</v>
      </c>
      <c r="M62" s="101" t="b">
        <f t="shared" si="7"/>
        <v>1</v>
      </c>
      <c r="O62" s="92" t="s">
        <v>45</v>
      </c>
      <c r="P62" s="93" t="s">
        <v>45</v>
      </c>
      <c r="Q62" s="94">
        <v>0.8</v>
      </c>
      <c r="R62" s="88" t="b">
        <f t="shared" si="8"/>
        <v>0</v>
      </c>
      <c r="S62" s="110" t="b">
        <f t="shared" si="14"/>
        <v>0</v>
      </c>
      <c r="T62" s="101" t="b">
        <f t="shared" si="9"/>
        <v>0</v>
      </c>
      <c r="V62" s="92" t="s">
        <v>45</v>
      </c>
      <c r="W62" s="93" t="s">
        <v>45</v>
      </c>
      <c r="X62" s="94">
        <v>1</v>
      </c>
      <c r="Y62" s="88" t="b">
        <f t="shared" si="10"/>
        <v>0</v>
      </c>
      <c r="Z62" s="110" t="b">
        <f t="shared" si="15"/>
        <v>0</v>
      </c>
      <c r="AA62" s="101" t="b">
        <f t="shared" si="11"/>
        <v>0</v>
      </c>
    </row>
    <row r="63" spans="1:27" x14ac:dyDescent="0.25">
      <c r="A63" s="92" t="s">
        <v>45</v>
      </c>
      <c r="B63" s="93" t="s">
        <v>45</v>
      </c>
      <c r="C63" s="94">
        <v>0.71428999999999998</v>
      </c>
      <c r="D63" s="88" t="b">
        <f t="shared" si="4"/>
        <v>0</v>
      </c>
      <c r="E63" s="110" t="b">
        <f t="shared" si="12"/>
        <v>0</v>
      </c>
      <c r="F63" s="101" t="b">
        <f t="shared" si="5"/>
        <v>0</v>
      </c>
      <c r="H63" s="92" t="s">
        <v>45</v>
      </c>
      <c r="I63" s="93" t="s">
        <v>42</v>
      </c>
      <c r="J63" s="94">
        <v>0.25</v>
      </c>
      <c r="K63" s="88" t="b">
        <f t="shared" si="6"/>
        <v>1</v>
      </c>
      <c r="L63" s="110" t="b">
        <f t="shared" si="13"/>
        <v>0</v>
      </c>
      <c r="M63" s="101" t="b">
        <f t="shared" si="7"/>
        <v>0</v>
      </c>
      <c r="O63" s="92" t="s">
        <v>45</v>
      </c>
      <c r="P63" s="93" t="s">
        <v>45</v>
      </c>
      <c r="Q63" s="94">
        <v>0.8</v>
      </c>
      <c r="R63" s="88" t="b">
        <f t="shared" si="8"/>
        <v>0</v>
      </c>
      <c r="S63" s="110" t="b">
        <f t="shared" si="14"/>
        <v>0</v>
      </c>
      <c r="T63" s="101" t="b">
        <f t="shared" si="9"/>
        <v>0</v>
      </c>
      <c r="V63" s="92" t="s">
        <v>45</v>
      </c>
      <c r="W63" s="93" t="s">
        <v>45</v>
      </c>
      <c r="X63" s="94">
        <v>1.3332999999999999</v>
      </c>
      <c r="Y63" s="88" t="b">
        <f t="shared" si="10"/>
        <v>0</v>
      </c>
      <c r="Z63" s="110" t="b">
        <f t="shared" si="15"/>
        <v>0</v>
      </c>
      <c r="AA63" s="101" t="b">
        <f t="shared" si="11"/>
        <v>0</v>
      </c>
    </row>
    <row r="64" spans="1:27" x14ac:dyDescent="0.25">
      <c r="A64" s="92" t="s">
        <v>45</v>
      </c>
      <c r="B64" s="93" t="s">
        <v>45</v>
      </c>
      <c r="C64" s="94">
        <v>0.83333000000000002</v>
      </c>
      <c r="D64" s="88" t="b">
        <f t="shared" si="4"/>
        <v>0</v>
      </c>
      <c r="E64" s="110" t="b">
        <f t="shared" si="12"/>
        <v>0</v>
      </c>
      <c r="F64" s="101" t="b">
        <f t="shared" si="5"/>
        <v>0</v>
      </c>
      <c r="H64" s="92" t="s">
        <v>45</v>
      </c>
      <c r="I64" s="93" t="s">
        <v>42</v>
      </c>
      <c r="J64" s="94">
        <v>0.21429000000000001</v>
      </c>
      <c r="K64" s="88" t="b">
        <f t="shared" si="6"/>
        <v>1</v>
      </c>
      <c r="L64" s="110" t="b">
        <f t="shared" si="13"/>
        <v>0</v>
      </c>
      <c r="M64" s="101" t="b">
        <f t="shared" si="7"/>
        <v>0</v>
      </c>
      <c r="O64" s="92" t="s">
        <v>45</v>
      </c>
      <c r="P64" s="93" t="s">
        <v>45</v>
      </c>
      <c r="Q64" s="94">
        <v>0.8</v>
      </c>
      <c r="R64" s="88" t="b">
        <f t="shared" si="8"/>
        <v>0</v>
      </c>
      <c r="S64" s="110" t="b">
        <f t="shared" si="14"/>
        <v>0</v>
      </c>
      <c r="T64" s="101" t="b">
        <f t="shared" si="9"/>
        <v>0</v>
      </c>
      <c r="V64" s="92" t="s">
        <v>45</v>
      </c>
      <c r="W64" s="93" t="s">
        <v>45</v>
      </c>
      <c r="X64" s="94">
        <v>1</v>
      </c>
      <c r="Y64" s="88" t="b">
        <f t="shared" si="10"/>
        <v>0</v>
      </c>
      <c r="Z64" s="110" t="b">
        <f t="shared" si="15"/>
        <v>0</v>
      </c>
      <c r="AA64" s="101" t="b">
        <f t="shared" si="11"/>
        <v>0</v>
      </c>
    </row>
    <row r="65" spans="1:27" x14ac:dyDescent="0.25">
      <c r="A65" s="92" t="s">
        <v>45</v>
      </c>
      <c r="B65" s="93" t="s">
        <v>45</v>
      </c>
      <c r="C65" s="94">
        <v>0.71428999999999998</v>
      </c>
      <c r="D65" s="88" t="b">
        <f t="shared" si="4"/>
        <v>0</v>
      </c>
      <c r="E65" s="110" t="b">
        <f t="shared" si="12"/>
        <v>0</v>
      </c>
      <c r="F65" s="101" t="b">
        <f t="shared" si="5"/>
        <v>0</v>
      </c>
      <c r="H65" s="92" t="s">
        <v>45</v>
      </c>
      <c r="I65" s="93" t="s">
        <v>42</v>
      </c>
      <c r="J65" s="94">
        <v>0.23077</v>
      </c>
      <c r="K65" s="88" t="b">
        <f t="shared" si="6"/>
        <v>1</v>
      </c>
      <c r="L65" s="110" t="b">
        <f t="shared" si="13"/>
        <v>0</v>
      </c>
      <c r="M65" s="101" t="b">
        <f t="shared" si="7"/>
        <v>0</v>
      </c>
      <c r="O65" s="92" t="s">
        <v>45</v>
      </c>
      <c r="P65" s="93" t="s">
        <v>45</v>
      </c>
      <c r="Q65" s="94">
        <v>0.8</v>
      </c>
      <c r="R65" s="88" t="b">
        <f t="shared" si="8"/>
        <v>0</v>
      </c>
      <c r="S65" s="110" t="b">
        <f t="shared" si="14"/>
        <v>0</v>
      </c>
      <c r="T65" s="101" t="b">
        <f t="shared" si="9"/>
        <v>0</v>
      </c>
      <c r="V65" s="92" t="s">
        <v>45</v>
      </c>
      <c r="W65" s="93" t="s">
        <v>45</v>
      </c>
      <c r="X65" s="94">
        <v>1</v>
      </c>
      <c r="Y65" s="88" t="b">
        <f t="shared" si="10"/>
        <v>0</v>
      </c>
      <c r="Z65" s="110" t="b">
        <f t="shared" si="15"/>
        <v>0</v>
      </c>
      <c r="AA65" s="101" t="b">
        <f t="shared" si="11"/>
        <v>0</v>
      </c>
    </row>
    <row r="66" spans="1:27" x14ac:dyDescent="0.25">
      <c r="A66" s="92" t="s">
        <v>45</v>
      </c>
      <c r="B66" s="93" t="s">
        <v>45</v>
      </c>
      <c r="C66" s="94">
        <v>0.71428999999999998</v>
      </c>
      <c r="D66" s="88" t="b">
        <f t="shared" si="4"/>
        <v>0</v>
      </c>
      <c r="E66" s="110" t="b">
        <f t="shared" si="12"/>
        <v>0</v>
      </c>
      <c r="F66" s="101" t="b">
        <f t="shared" si="5"/>
        <v>0</v>
      </c>
      <c r="H66" s="92" t="s">
        <v>45</v>
      </c>
      <c r="I66" s="93" t="s">
        <v>45</v>
      </c>
      <c r="J66" s="94">
        <v>0.1875</v>
      </c>
      <c r="K66" s="88" t="b">
        <f t="shared" si="6"/>
        <v>0</v>
      </c>
      <c r="L66" s="110" t="b">
        <f t="shared" si="13"/>
        <v>0</v>
      </c>
      <c r="M66" s="101" t="b">
        <f t="shared" si="7"/>
        <v>1</v>
      </c>
      <c r="O66" s="92" t="s">
        <v>45</v>
      </c>
      <c r="P66" s="93" t="s">
        <v>45</v>
      </c>
      <c r="Q66" s="94">
        <v>0.8</v>
      </c>
      <c r="R66" s="88" t="b">
        <f t="shared" si="8"/>
        <v>0</v>
      </c>
      <c r="S66" s="110" t="b">
        <f t="shared" si="14"/>
        <v>0</v>
      </c>
      <c r="T66" s="101" t="b">
        <f t="shared" si="9"/>
        <v>0</v>
      </c>
      <c r="V66" s="92" t="s">
        <v>45</v>
      </c>
      <c r="W66" s="93" t="s">
        <v>45</v>
      </c>
      <c r="X66" s="94">
        <v>1</v>
      </c>
      <c r="Y66" s="88" t="b">
        <f t="shared" si="10"/>
        <v>0</v>
      </c>
      <c r="Z66" s="110" t="b">
        <f t="shared" si="15"/>
        <v>0</v>
      </c>
      <c r="AA66" s="101" t="b">
        <f t="shared" si="11"/>
        <v>0</v>
      </c>
    </row>
    <row r="67" spans="1:27" ht="15.75" thickBot="1" x14ac:dyDescent="0.3">
      <c r="A67" s="95" t="s">
        <v>45</v>
      </c>
      <c r="B67" s="96" t="s">
        <v>45</v>
      </c>
      <c r="C67" s="97">
        <v>0.83333000000000002</v>
      </c>
      <c r="D67" s="88" t="b">
        <f t="shared" si="4"/>
        <v>0</v>
      </c>
      <c r="E67" s="110" t="b">
        <f t="shared" si="12"/>
        <v>0</v>
      </c>
      <c r="F67" s="101" t="b">
        <f t="shared" si="5"/>
        <v>0</v>
      </c>
      <c r="H67" s="95" t="s">
        <v>45</v>
      </c>
      <c r="I67" s="96" t="s">
        <v>45</v>
      </c>
      <c r="J67" s="97">
        <v>0.2</v>
      </c>
      <c r="K67" s="88" t="b">
        <f t="shared" si="6"/>
        <v>0</v>
      </c>
      <c r="L67" s="110" t="b">
        <f t="shared" si="13"/>
        <v>0</v>
      </c>
      <c r="M67" s="101" t="b">
        <f t="shared" si="7"/>
        <v>1</v>
      </c>
      <c r="O67" s="95" t="s">
        <v>45</v>
      </c>
      <c r="P67" s="96" t="s">
        <v>45</v>
      </c>
      <c r="Q67" s="97">
        <v>0.8</v>
      </c>
      <c r="R67" s="88" t="b">
        <f t="shared" si="8"/>
        <v>0</v>
      </c>
      <c r="S67" s="110" t="b">
        <f t="shared" si="14"/>
        <v>0</v>
      </c>
      <c r="T67" s="101" t="b">
        <f t="shared" si="9"/>
        <v>0</v>
      </c>
      <c r="V67" s="95" t="s">
        <v>45</v>
      </c>
      <c r="W67" s="96" t="s">
        <v>45</v>
      </c>
      <c r="X67" s="97">
        <v>1</v>
      </c>
      <c r="Y67" s="88" t="b">
        <f t="shared" si="10"/>
        <v>0</v>
      </c>
      <c r="Z67" s="110" t="b">
        <f t="shared" si="15"/>
        <v>0</v>
      </c>
      <c r="AA67" s="101" t="b">
        <f t="shared" si="11"/>
        <v>0</v>
      </c>
    </row>
    <row r="68" spans="1:27" x14ac:dyDescent="0.25">
      <c r="A68" s="89" t="s">
        <v>46</v>
      </c>
      <c r="B68" s="90" t="s">
        <v>46</v>
      </c>
      <c r="C68" s="91">
        <v>0.83333000000000002</v>
      </c>
      <c r="D68" s="88" t="b">
        <f t="shared" si="4"/>
        <v>0</v>
      </c>
      <c r="E68" s="109" t="b">
        <f t="shared" si="12"/>
        <v>0</v>
      </c>
      <c r="F68" s="102" t="b">
        <f t="shared" si="5"/>
        <v>0</v>
      </c>
      <c r="H68" s="89" t="s">
        <v>46</v>
      </c>
      <c r="I68" s="90" t="s">
        <v>40</v>
      </c>
      <c r="J68" s="91">
        <v>0.17646999999999999</v>
      </c>
      <c r="K68" s="88" t="b">
        <f t="shared" si="6"/>
        <v>1</v>
      </c>
      <c r="L68" s="109" t="b">
        <f t="shared" si="13"/>
        <v>0</v>
      </c>
      <c r="M68" s="102" t="b">
        <f t="shared" si="7"/>
        <v>0</v>
      </c>
      <c r="O68" s="89" t="s">
        <v>46</v>
      </c>
      <c r="P68" s="90" t="s">
        <v>46</v>
      </c>
      <c r="Q68" s="91">
        <v>0.8</v>
      </c>
      <c r="R68" s="88" t="b">
        <f t="shared" si="8"/>
        <v>0</v>
      </c>
      <c r="S68" s="109" t="b">
        <f t="shared" si="14"/>
        <v>0</v>
      </c>
      <c r="T68" s="102" t="b">
        <f t="shared" si="9"/>
        <v>0</v>
      </c>
      <c r="V68" s="89" t="s">
        <v>46</v>
      </c>
      <c r="W68" s="90" t="s">
        <v>46</v>
      </c>
      <c r="X68" s="91">
        <v>1.3332999999999999</v>
      </c>
      <c r="Y68" s="88" t="b">
        <f t="shared" si="10"/>
        <v>0</v>
      </c>
      <c r="Z68" s="109" t="b">
        <f t="shared" si="15"/>
        <v>0</v>
      </c>
      <c r="AA68" s="102" t="b">
        <f t="shared" si="11"/>
        <v>0</v>
      </c>
    </row>
    <row r="69" spans="1:27" x14ac:dyDescent="0.25">
      <c r="A69" s="92" t="s">
        <v>46</v>
      </c>
      <c r="B69" s="93" t="s">
        <v>46</v>
      </c>
      <c r="C69" s="94">
        <v>0.71428999999999998</v>
      </c>
      <c r="D69" s="88" t="b">
        <f t="shared" si="4"/>
        <v>0</v>
      </c>
      <c r="E69" s="110" t="b">
        <f t="shared" si="12"/>
        <v>0</v>
      </c>
      <c r="F69" s="101" t="b">
        <f t="shared" si="5"/>
        <v>0</v>
      </c>
      <c r="H69" s="92" t="s">
        <v>46</v>
      </c>
      <c r="I69" s="93" t="s">
        <v>46</v>
      </c>
      <c r="J69" s="94">
        <v>0.17646999999999999</v>
      </c>
      <c r="K69" s="88" t="b">
        <f t="shared" si="6"/>
        <v>0</v>
      </c>
      <c r="L69" s="110" t="b">
        <f t="shared" si="13"/>
        <v>0</v>
      </c>
      <c r="M69" s="101" t="b">
        <f t="shared" si="7"/>
        <v>1</v>
      </c>
      <c r="O69" s="92" t="s">
        <v>46</v>
      </c>
      <c r="P69" s="93" t="s">
        <v>46</v>
      </c>
      <c r="Q69" s="94">
        <v>0.66666999999999998</v>
      </c>
      <c r="R69" s="88" t="b">
        <f t="shared" si="8"/>
        <v>0</v>
      </c>
      <c r="S69" s="110" t="b">
        <f t="shared" si="14"/>
        <v>0</v>
      </c>
      <c r="T69" s="101" t="b">
        <f t="shared" si="9"/>
        <v>0</v>
      </c>
      <c r="V69" s="92" t="s">
        <v>46</v>
      </c>
      <c r="W69" s="93" t="s">
        <v>46</v>
      </c>
      <c r="X69" s="94">
        <v>1.3332999999999999</v>
      </c>
      <c r="Y69" s="88" t="b">
        <f t="shared" si="10"/>
        <v>0</v>
      </c>
      <c r="Z69" s="110" t="b">
        <f t="shared" si="15"/>
        <v>0</v>
      </c>
      <c r="AA69" s="101" t="b">
        <f t="shared" si="11"/>
        <v>0</v>
      </c>
    </row>
    <row r="70" spans="1:27" x14ac:dyDescent="0.25">
      <c r="A70" s="92" t="s">
        <v>46</v>
      </c>
      <c r="B70" s="93" t="s">
        <v>46</v>
      </c>
      <c r="C70" s="94">
        <v>0.625</v>
      </c>
      <c r="D70" s="88" t="b">
        <f t="shared" si="4"/>
        <v>0</v>
      </c>
      <c r="E70" s="110" t="b">
        <f t="shared" si="12"/>
        <v>0</v>
      </c>
      <c r="F70" s="101" t="b">
        <f t="shared" si="5"/>
        <v>0</v>
      </c>
      <c r="H70" s="92" t="s">
        <v>46</v>
      </c>
      <c r="I70" s="93" t="s">
        <v>46</v>
      </c>
      <c r="J70" s="94">
        <v>0.17646999999999999</v>
      </c>
      <c r="K70" s="88" t="b">
        <f t="shared" si="6"/>
        <v>0</v>
      </c>
      <c r="L70" s="110" t="b">
        <f t="shared" si="13"/>
        <v>0</v>
      </c>
      <c r="M70" s="101" t="b">
        <f t="shared" si="7"/>
        <v>1</v>
      </c>
      <c r="O70" s="92" t="s">
        <v>46</v>
      </c>
      <c r="P70" s="93" t="s">
        <v>46</v>
      </c>
      <c r="Q70" s="94">
        <v>0.57142999999999999</v>
      </c>
      <c r="R70" s="88" t="b">
        <f t="shared" si="8"/>
        <v>0</v>
      </c>
      <c r="S70" s="110" t="b">
        <f t="shared" si="14"/>
        <v>0</v>
      </c>
      <c r="T70" s="101" t="b">
        <f t="shared" si="9"/>
        <v>0</v>
      </c>
      <c r="V70" s="92" t="s">
        <v>46</v>
      </c>
      <c r="W70" s="93" t="s">
        <v>46</v>
      </c>
      <c r="X70" s="94">
        <v>1.3332999999999999</v>
      </c>
      <c r="Y70" s="88" t="b">
        <f t="shared" si="10"/>
        <v>0</v>
      </c>
      <c r="Z70" s="110" t="b">
        <f t="shared" si="15"/>
        <v>0</v>
      </c>
      <c r="AA70" s="101" t="b">
        <f t="shared" si="11"/>
        <v>0</v>
      </c>
    </row>
    <row r="71" spans="1:27" x14ac:dyDescent="0.25">
      <c r="A71" s="92" t="s">
        <v>46</v>
      </c>
      <c r="B71" s="93" t="s">
        <v>46</v>
      </c>
      <c r="C71" s="94">
        <v>0.41666999999999998</v>
      </c>
      <c r="D71" s="88" t="b">
        <f t="shared" si="4"/>
        <v>0</v>
      </c>
      <c r="E71" s="110" t="b">
        <f t="shared" si="12"/>
        <v>0</v>
      </c>
      <c r="F71" s="101" t="b">
        <f t="shared" si="5"/>
        <v>1</v>
      </c>
      <c r="H71" s="92" t="s">
        <v>46</v>
      </c>
      <c r="I71" s="93" t="s">
        <v>46</v>
      </c>
      <c r="J71" s="94">
        <v>0.17646999999999999</v>
      </c>
      <c r="K71" s="88" t="b">
        <f t="shared" si="6"/>
        <v>0</v>
      </c>
      <c r="L71" s="110" t="b">
        <f t="shared" si="13"/>
        <v>0</v>
      </c>
      <c r="M71" s="101" t="b">
        <f t="shared" si="7"/>
        <v>1</v>
      </c>
      <c r="O71" s="92" t="s">
        <v>46</v>
      </c>
      <c r="P71" s="93" t="s">
        <v>46</v>
      </c>
      <c r="Q71" s="94">
        <v>0.36364000000000002</v>
      </c>
      <c r="R71" s="88" t="b">
        <f t="shared" si="8"/>
        <v>0</v>
      </c>
      <c r="S71" s="110" t="b">
        <f t="shared" si="14"/>
        <v>0</v>
      </c>
      <c r="T71" s="101" t="b">
        <f t="shared" si="9"/>
        <v>1</v>
      </c>
      <c r="V71" s="92" t="s">
        <v>46</v>
      </c>
      <c r="W71" s="93" t="s">
        <v>49</v>
      </c>
      <c r="X71" s="94">
        <v>0.5</v>
      </c>
      <c r="Y71" s="88" t="b">
        <f t="shared" si="10"/>
        <v>1</v>
      </c>
      <c r="Z71" s="110" t="b">
        <f t="shared" si="15"/>
        <v>0</v>
      </c>
      <c r="AA71" s="101" t="b">
        <f t="shared" si="11"/>
        <v>0</v>
      </c>
    </row>
    <row r="72" spans="1:27" x14ac:dyDescent="0.25">
      <c r="A72" s="92" t="s">
        <v>46</v>
      </c>
      <c r="B72" s="93" t="s">
        <v>46</v>
      </c>
      <c r="C72" s="94">
        <v>0.41666999999999998</v>
      </c>
      <c r="D72" s="88" t="b">
        <f t="shared" si="4"/>
        <v>0</v>
      </c>
      <c r="E72" s="110" t="b">
        <f t="shared" si="12"/>
        <v>0</v>
      </c>
      <c r="F72" s="101" t="b">
        <f t="shared" si="5"/>
        <v>1</v>
      </c>
      <c r="H72" s="92" t="s">
        <v>46</v>
      </c>
      <c r="I72" s="93" t="s">
        <v>46</v>
      </c>
      <c r="J72" s="94">
        <v>0.17646999999999999</v>
      </c>
      <c r="K72" s="88" t="b">
        <f t="shared" si="6"/>
        <v>0</v>
      </c>
      <c r="L72" s="110" t="b">
        <f t="shared" si="13"/>
        <v>0</v>
      </c>
      <c r="M72" s="101" t="b">
        <f t="shared" si="7"/>
        <v>1</v>
      </c>
      <c r="O72" s="92" t="s">
        <v>46</v>
      </c>
      <c r="P72" s="93" t="s">
        <v>46</v>
      </c>
      <c r="Q72" s="94">
        <v>0.36364000000000002</v>
      </c>
      <c r="R72" s="88" t="b">
        <f t="shared" si="8"/>
        <v>0</v>
      </c>
      <c r="S72" s="110" t="b">
        <f t="shared" si="14"/>
        <v>0</v>
      </c>
      <c r="T72" s="101" t="b">
        <f t="shared" si="9"/>
        <v>1</v>
      </c>
      <c r="V72" s="92" t="s">
        <v>46</v>
      </c>
      <c r="W72" s="93" t="s">
        <v>49</v>
      </c>
      <c r="X72" s="94">
        <v>0.5</v>
      </c>
      <c r="Y72" s="88" t="b">
        <f t="shared" si="10"/>
        <v>1</v>
      </c>
      <c r="Z72" s="110" t="b">
        <f t="shared" si="15"/>
        <v>0</v>
      </c>
      <c r="AA72" s="101" t="b">
        <f t="shared" si="11"/>
        <v>0</v>
      </c>
    </row>
    <row r="73" spans="1:27" x14ac:dyDescent="0.25">
      <c r="A73" s="92" t="s">
        <v>46</v>
      </c>
      <c r="B73" s="93" t="s">
        <v>46</v>
      </c>
      <c r="C73" s="94">
        <v>0.71428999999999998</v>
      </c>
      <c r="D73" s="88" t="b">
        <f t="shared" ref="D73:D107" si="16">B73&lt;&gt;A73</f>
        <v>0</v>
      </c>
      <c r="E73" s="110" t="b">
        <f t="shared" si="12"/>
        <v>0</v>
      </c>
      <c r="F73" s="101" t="b">
        <f t="shared" ref="F73:F107" si="17">(AND(B73=A73,C73&lt;$B$3))</f>
        <v>0</v>
      </c>
      <c r="H73" s="92" t="s">
        <v>46</v>
      </c>
      <c r="I73" s="93" t="s">
        <v>46</v>
      </c>
      <c r="J73" s="94">
        <v>0.17646999999999999</v>
      </c>
      <c r="K73" s="88" t="b">
        <f t="shared" ref="K73:K107" si="18">I73&lt;&gt;H73</f>
        <v>0</v>
      </c>
      <c r="L73" s="110" t="b">
        <f t="shared" si="13"/>
        <v>0</v>
      </c>
      <c r="M73" s="101" t="b">
        <f t="shared" ref="M73:M107" si="19">(AND(I73=H73,J73&lt;$B$3))</f>
        <v>1</v>
      </c>
      <c r="O73" s="92" t="s">
        <v>46</v>
      </c>
      <c r="P73" s="93" t="s">
        <v>46</v>
      </c>
      <c r="Q73" s="94">
        <v>0.66666999999999998</v>
      </c>
      <c r="R73" s="88" t="b">
        <f t="shared" ref="R73:R107" si="20">P73&lt;&gt;O73</f>
        <v>0</v>
      </c>
      <c r="S73" s="110" t="b">
        <f t="shared" si="14"/>
        <v>0</v>
      </c>
      <c r="T73" s="101" t="b">
        <f t="shared" ref="T73:T107" si="21">(AND(P73=O73,Q73&lt;$B$3))</f>
        <v>0</v>
      </c>
      <c r="V73" s="92" t="s">
        <v>46</v>
      </c>
      <c r="W73" s="93" t="s">
        <v>46</v>
      </c>
      <c r="X73" s="94">
        <v>1.3332999999999999</v>
      </c>
      <c r="Y73" s="88" t="b">
        <f t="shared" ref="Y73:Y107" si="22">W73&lt;&gt;V73</f>
        <v>0</v>
      </c>
      <c r="Z73" s="110" t="b">
        <f t="shared" si="15"/>
        <v>0</v>
      </c>
      <c r="AA73" s="101" t="b">
        <f t="shared" ref="AA73:AA107" si="23">(AND(W73=V73,X73&lt;$B$3))</f>
        <v>0</v>
      </c>
    </row>
    <row r="74" spans="1:27" x14ac:dyDescent="0.25">
      <c r="A74" s="92" t="s">
        <v>46</v>
      </c>
      <c r="B74" s="93" t="s">
        <v>46</v>
      </c>
      <c r="C74" s="94">
        <v>0.71428999999999998</v>
      </c>
      <c r="D74" s="88" t="b">
        <f t="shared" si="16"/>
        <v>0</v>
      </c>
      <c r="E74" s="110" t="b">
        <f t="shared" si="12"/>
        <v>0</v>
      </c>
      <c r="F74" s="101" t="b">
        <f t="shared" si="17"/>
        <v>0</v>
      </c>
      <c r="H74" s="92" t="s">
        <v>46</v>
      </c>
      <c r="I74" s="93" t="s">
        <v>46</v>
      </c>
      <c r="J74" s="94">
        <v>0.17646999999999999</v>
      </c>
      <c r="K74" s="88" t="b">
        <f t="shared" si="18"/>
        <v>0</v>
      </c>
      <c r="L74" s="110" t="b">
        <f t="shared" si="13"/>
        <v>0</v>
      </c>
      <c r="M74" s="101" t="b">
        <f t="shared" si="19"/>
        <v>1</v>
      </c>
      <c r="O74" s="92" t="s">
        <v>46</v>
      </c>
      <c r="P74" s="93" t="s">
        <v>46</v>
      </c>
      <c r="Q74" s="94">
        <v>0.66666999999999998</v>
      </c>
      <c r="R74" s="88" t="b">
        <f t="shared" si="20"/>
        <v>0</v>
      </c>
      <c r="S74" s="110" t="b">
        <f t="shared" si="14"/>
        <v>0</v>
      </c>
      <c r="T74" s="101" t="b">
        <f t="shared" si="21"/>
        <v>0</v>
      </c>
      <c r="V74" s="92" t="s">
        <v>46</v>
      </c>
      <c r="W74" s="93" t="s">
        <v>46</v>
      </c>
      <c r="X74" s="94">
        <v>1.3332999999999999</v>
      </c>
      <c r="Y74" s="88" t="b">
        <f t="shared" si="22"/>
        <v>0</v>
      </c>
      <c r="Z74" s="110" t="b">
        <f t="shared" si="15"/>
        <v>0</v>
      </c>
      <c r="AA74" s="101" t="b">
        <f t="shared" si="23"/>
        <v>0</v>
      </c>
    </row>
    <row r="75" spans="1:27" x14ac:dyDescent="0.25">
      <c r="A75" s="92" t="s">
        <v>46</v>
      </c>
      <c r="B75" s="93" t="s">
        <v>46</v>
      </c>
      <c r="C75" s="94">
        <v>0.71428999999999998</v>
      </c>
      <c r="D75" s="88" t="b">
        <f t="shared" si="16"/>
        <v>0</v>
      </c>
      <c r="E75" s="110" t="b">
        <f t="shared" si="12"/>
        <v>0</v>
      </c>
      <c r="F75" s="101" t="b">
        <f t="shared" si="17"/>
        <v>0</v>
      </c>
      <c r="H75" s="92" t="s">
        <v>46</v>
      </c>
      <c r="I75" s="93" t="s">
        <v>46</v>
      </c>
      <c r="J75" s="94">
        <v>0.17646999999999999</v>
      </c>
      <c r="K75" s="88" t="b">
        <f t="shared" si="18"/>
        <v>0</v>
      </c>
      <c r="L75" s="110" t="b">
        <f t="shared" si="13"/>
        <v>0</v>
      </c>
      <c r="M75" s="101" t="b">
        <f t="shared" si="19"/>
        <v>1</v>
      </c>
      <c r="O75" s="92" t="s">
        <v>46</v>
      </c>
      <c r="P75" s="93" t="s">
        <v>46</v>
      </c>
      <c r="Q75" s="94">
        <v>0.66666999999999998</v>
      </c>
      <c r="R75" s="88" t="b">
        <f t="shared" si="20"/>
        <v>0</v>
      </c>
      <c r="S75" s="110" t="b">
        <f t="shared" si="14"/>
        <v>0</v>
      </c>
      <c r="T75" s="101" t="b">
        <f t="shared" si="21"/>
        <v>0</v>
      </c>
      <c r="V75" s="92" t="s">
        <v>46</v>
      </c>
      <c r="W75" s="93" t="s">
        <v>46</v>
      </c>
      <c r="X75" s="94">
        <v>1.3332999999999999</v>
      </c>
      <c r="Y75" s="88" t="b">
        <f t="shared" si="22"/>
        <v>0</v>
      </c>
      <c r="Z75" s="110" t="b">
        <f t="shared" si="15"/>
        <v>0</v>
      </c>
      <c r="AA75" s="101" t="b">
        <f t="shared" si="23"/>
        <v>0</v>
      </c>
    </row>
    <row r="76" spans="1:27" x14ac:dyDescent="0.25">
      <c r="A76" s="92" t="s">
        <v>46</v>
      </c>
      <c r="B76" s="93" t="s">
        <v>46</v>
      </c>
      <c r="C76" s="94">
        <v>0.625</v>
      </c>
      <c r="D76" s="88" t="b">
        <f t="shared" si="16"/>
        <v>0</v>
      </c>
      <c r="E76" s="110" t="b">
        <f t="shared" ref="E76:E107" si="24">(AND(B76&lt;&gt;A76,C76&gt;$B$3))</f>
        <v>0</v>
      </c>
      <c r="F76" s="101" t="b">
        <f t="shared" si="17"/>
        <v>0</v>
      </c>
      <c r="H76" s="92" t="s">
        <v>46</v>
      </c>
      <c r="I76" s="93" t="s">
        <v>46</v>
      </c>
      <c r="J76" s="94">
        <v>0.16667000000000001</v>
      </c>
      <c r="K76" s="88" t="b">
        <f t="shared" si="18"/>
        <v>0</v>
      </c>
      <c r="L76" s="110" t="b">
        <f t="shared" ref="L76:L107" si="25">(AND(I76&lt;&gt;H76,J76&gt;$B$3))</f>
        <v>0</v>
      </c>
      <c r="M76" s="101" t="b">
        <f t="shared" si="19"/>
        <v>1</v>
      </c>
      <c r="O76" s="92" t="s">
        <v>46</v>
      </c>
      <c r="P76" s="93" t="s">
        <v>46</v>
      </c>
      <c r="Q76" s="94">
        <v>0.66666999999999998</v>
      </c>
      <c r="R76" s="88" t="b">
        <f t="shared" si="20"/>
        <v>0</v>
      </c>
      <c r="S76" s="110" t="b">
        <f t="shared" ref="S76:S107" si="26">(AND(P76&lt;&gt;O76,Q76&gt;$B$3))</f>
        <v>0</v>
      </c>
      <c r="T76" s="101" t="b">
        <f t="shared" si="21"/>
        <v>0</v>
      </c>
      <c r="V76" s="92" t="s">
        <v>46</v>
      </c>
      <c r="W76" s="93" t="s">
        <v>46</v>
      </c>
      <c r="X76" s="94">
        <v>1.3332999999999999</v>
      </c>
      <c r="Y76" s="88" t="b">
        <f t="shared" si="22"/>
        <v>0</v>
      </c>
      <c r="Z76" s="110" t="b">
        <f t="shared" ref="Z76:Z107" si="27">(AND(W76&lt;&gt;V76,X76&gt;$B$3))</f>
        <v>0</v>
      </c>
      <c r="AA76" s="101" t="b">
        <f t="shared" si="23"/>
        <v>0</v>
      </c>
    </row>
    <row r="77" spans="1:27" ht="15.75" thickBot="1" x14ac:dyDescent="0.3">
      <c r="A77" s="95" t="s">
        <v>46</v>
      </c>
      <c r="B77" s="96" t="s">
        <v>46</v>
      </c>
      <c r="C77" s="97">
        <v>0.83333000000000002</v>
      </c>
      <c r="D77" s="88" t="b">
        <f t="shared" si="16"/>
        <v>0</v>
      </c>
      <c r="E77" s="111" t="b">
        <f t="shared" si="24"/>
        <v>0</v>
      </c>
      <c r="F77" s="103" t="b">
        <f t="shared" si="17"/>
        <v>0</v>
      </c>
      <c r="H77" s="95" t="s">
        <v>46</v>
      </c>
      <c r="I77" s="96" t="s">
        <v>46</v>
      </c>
      <c r="J77" s="97">
        <v>0.17646999999999999</v>
      </c>
      <c r="K77" s="88" t="b">
        <f t="shared" si="18"/>
        <v>0</v>
      </c>
      <c r="L77" s="111" t="b">
        <f t="shared" si="25"/>
        <v>0</v>
      </c>
      <c r="M77" s="103" t="b">
        <f t="shared" si="19"/>
        <v>1</v>
      </c>
      <c r="O77" s="95" t="s">
        <v>46</v>
      </c>
      <c r="P77" s="96" t="s">
        <v>46</v>
      </c>
      <c r="Q77" s="97">
        <v>0.8</v>
      </c>
      <c r="R77" s="88" t="b">
        <f t="shared" si="20"/>
        <v>0</v>
      </c>
      <c r="S77" s="111" t="b">
        <f t="shared" si="26"/>
        <v>0</v>
      </c>
      <c r="T77" s="103" t="b">
        <f t="shared" si="21"/>
        <v>0</v>
      </c>
      <c r="V77" s="95" t="s">
        <v>46</v>
      </c>
      <c r="W77" s="96" t="s">
        <v>46</v>
      </c>
      <c r="X77" s="97">
        <v>1.3332999999999999</v>
      </c>
      <c r="Y77" s="88" t="b">
        <f t="shared" si="22"/>
        <v>0</v>
      </c>
      <c r="Z77" s="111" t="b">
        <f t="shared" si="27"/>
        <v>0</v>
      </c>
      <c r="AA77" s="103" t="b">
        <f t="shared" si="23"/>
        <v>0</v>
      </c>
    </row>
    <row r="78" spans="1:27" x14ac:dyDescent="0.25">
      <c r="A78" s="89" t="s">
        <v>47</v>
      </c>
      <c r="B78" s="90" t="s">
        <v>47</v>
      </c>
      <c r="C78" s="91">
        <v>1</v>
      </c>
      <c r="D78" s="88" t="b">
        <f t="shared" si="16"/>
        <v>0</v>
      </c>
      <c r="E78" s="110" t="b">
        <f t="shared" si="24"/>
        <v>0</v>
      </c>
      <c r="F78" s="101" t="b">
        <f t="shared" si="17"/>
        <v>0</v>
      </c>
      <c r="H78" s="89" t="s">
        <v>47</v>
      </c>
      <c r="I78" s="90" t="s">
        <v>42</v>
      </c>
      <c r="J78" s="91">
        <v>0.17646999999999999</v>
      </c>
      <c r="K78" s="88" t="b">
        <f t="shared" si="18"/>
        <v>1</v>
      </c>
      <c r="L78" s="110" t="b">
        <f t="shared" si="25"/>
        <v>0</v>
      </c>
      <c r="M78" s="101" t="b">
        <f t="shared" si="19"/>
        <v>0</v>
      </c>
      <c r="O78" s="89" t="s">
        <v>47</v>
      </c>
      <c r="P78" s="90" t="s">
        <v>47</v>
      </c>
      <c r="Q78" s="91">
        <v>1</v>
      </c>
      <c r="R78" s="88" t="b">
        <f t="shared" si="20"/>
        <v>0</v>
      </c>
      <c r="S78" s="110" t="b">
        <f t="shared" si="26"/>
        <v>0</v>
      </c>
      <c r="T78" s="101" t="b">
        <f t="shared" si="21"/>
        <v>0</v>
      </c>
      <c r="V78" s="89" t="s">
        <v>47</v>
      </c>
      <c r="W78" s="90" t="s">
        <v>47</v>
      </c>
      <c r="X78" s="91">
        <v>1.3332999999999999</v>
      </c>
      <c r="Y78" s="88" t="b">
        <f t="shared" si="22"/>
        <v>0</v>
      </c>
      <c r="Z78" s="110" t="b">
        <f t="shared" si="27"/>
        <v>0</v>
      </c>
      <c r="AA78" s="101" t="b">
        <f t="shared" si="23"/>
        <v>0</v>
      </c>
    </row>
    <row r="79" spans="1:27" x14ac:dyDescent="0.25">
      <c r="A79" s="92" t="s">
        <v>47</v>
      </c>
      <c r="B79" s="93" t="s">
        <v>47</v>
      </c>
      <c r="C79" s="94">
        <v>1</v>
      </c>
      <c r="D79" s="88" t="b">
        <f t="shared" si="16"/>
        <v>0</v>
      </c>
      <c r="E79" s="110" t="b">
        <f t="shared" si="24"/>
        <v>0</v>
      </c>
      <c r="F79" s="101" t="b">
        <f t="shared" si="17"/>
        <v>0</v>
      </c>
      <c r="H79" s="92" t="s">
        <v>47</v>
      </c>
      <c r="I79" s="93" t="s">
        <v>42</v>
      </c>
      <c r="J79" s="94">
        <v>0.1875</v>
      </c>
      <c r="K79" s="88" t="b">
        <f t="shared" si="18"/>
        <v>1</v>
      </c>
      <c r="L79" s="110" t="b">
        <f t="shared" si="25"/>
        <v>0</v>
      </c>
      <c r="M79" s="101" t="b">
        <f t="shared" si="19"/>
        <v>0</v>
      </c>
      <c r="O79" s="92" t="s">
        <v>47</v>
      </c>
      <c r="P79" s="93" t="s">
        <v>47</v>
      </c>
      <c r="Q79" s="94">
        <v>1</v>
      </c>
      <c r="R79" s="88" t="b">
        <f t="shared" si="20"/>
        <v>0</v>
      </c>
      <c r="S79" s="110" t="b">
        <f t="shared" si="26"/>
        <v>0</v>
      </c>
      <c r="T79" s="101" t="b">
        <f t="shared" si="21"/>
        <v>0</v>
      </c>
      <c r="V79" s="92" t="s">
        <v>47</v>
      </c>
      <c r="W79" s="93" t="s">
        <v>47</v>
      </c>
      <c r="X79" s="94">
        <v>1.3332999999999999</v>
      </c>
      <c r="Y79" s="88" t="b">
        <f t="shared" si="22"/>
        <v>0</v>
      </c>
      <c r="Z79" s="110" t="b">
        <f t="shared" si="27"/>
        <v>0</v>
      </c>
      <c r="AA79" s="101" t="b">
        <f t="shared" si="23"/>
        <v>0</v>
      </c>
    </row>
    <row r="80" spans="1:27" x14ac:dyDescent="0.25">
      <c r="A80" s="92" t="s">
        <v>47</v>
      </c>
      <c r="B80" s="93" t="s">
        <v>47</v>
      </c>
      <c r="C80" s="94">
        <v>0.83333000000000002</v>
      </c>
      <c r="D80" s="88" t="b">
        <f t="shared" si="16"/>
        <v>0</v>
      </c>
      <c r="E80" s="110" t="b">
        <f t="shared" si="24"/>
        <v>0</v>
      </c>
      <c r="F80" s="101" t="b">
        <f t="shared" si="17"/>
        <v>0</v>
      </c>
      <c r="H80" s="92" t="s">
        <v>47</v>
      </c>
      <c r="I80" s="93" t="s">
        <v>45</v>
      </c>
      <c r="J80" s="94">
        <v>0.17646999999999999</v>
      </c>
      <c r="K80" s="88" t="b">
        <f t="shared" si="18"/>
        <v>1</v>
      </c>
      <c r="L80" s="110" t="b">
        <f t="shared" si="25"/>
        <v>0</v>
      </c>
      <c r="M80" s="101" t="b">
        <f t="shared" si="19"/>
        <v>0</v>
      </c>
      <c r="O80" s="92" t="s">
        <v>47</v>
      </c>
      <c r="P80" s="93" t="s">
        <v>47</v>
      </c>
      <c r="Q80" s="94">
        <v>1</v>
      </c>
      <c r="R80" s="88" t="b">
        <f t="shared" si="20"/>
        <v>0</v>
      </c>
      <c r="S80" s="110" t="b">
        <f t="shared" si="26"/>
        <v>0</v>
      </c>
      <c r="T80" s="101" t="b">
        <f t="shared" si="21"/>
        <v>0</v>
      </c>
      <c r="V80" s="92" t="s">
        <v>47</v>
      </c>
      <c r="W80" s="93" t="s">
        <v>47</v>
      </c>
      <c r="X80" s="94">
        <v>1.3332999999999999</v>
      </c>
      <c r="Y80" s="88" t="b">
        <f t="shared" si="22"/>
        <v>0</v>
      </c>
      <c r="Z80" s="110" t="b">
        <f t="shared" si="27"/>
        <v>0</v>
      </c>
      <c r="AA80" s="101" t="b">
        <f t="shared" si="23"/>
        <v>0</v>
      </c>
    </row>
    <row r="81" spans="1:27" x14ac:dyDescent="0.25">
      <c r="A81" s="92" t="s">
        <v>47</v>
      </c>
      <c r="B81" s="93" t="s">
        <v>47</v>
      </c>
      <c r="C81" s="94">
        <v>1</v>
      </c>
      <c r="D81" s="88" t="b">
        <f t="shared" si="16"/>
        <v>0</v>
      </c>
      <c r="E81" s="110" t="b">
        <f t="shared" si="24"/>
        <v>0</v>
      </c>
      <c r="F81" s="101" t="b">
        <f t="shared" si="17"/>
        <v>0</v>
      </c>
      <c r="H81" s="92" t="s">
        <v>47</v>
      </c>
      <c r="I81" s="93" t="s">
        <v>42</v>
      </c>
      <c r="J81" s="94">
        <v>0.1875</v>
      </c>
      <c r="K81" s="88" t="b">
        <f t="shared" si="18"/>
        <v>1</v>
      </c>
      <c r="L81" s="110" t="b">
        <f t="shared" si="25"/>
        <v>0</v>
      </c>
      <c r="M81" s="101" t="b">
        <f t="shared" si="19"/>
        <v>0</v>
      </c>
      <c r="O81" s="92" t="s">
        <v>47</v>
      </c>
      <c r="P81" s="93" t="s">
        <v>47</v>
      </c>
      <c r="Q81" s="94">
        <v>1</v>
      </c>
      <c r="R81" s="88" t="b">
        <f t="shared" si="20"/>
        <v>0</v>
      </c>
      <c r="S81" s="110" t="b">
        <f t="shared" si="26"/>
        <v>0</v>
      </c>
      <c r="T81" s="101" t="b">
        <f t="shared" si="21"/>
        <v>0</v>
      </c>
      <c r="V81" s="92" t="s">
        <v>47</v>
      </c>
      <c r="W81" s="93" t="s">
        <v>47</v>
      </c>
      <c r="X81" s="94">
        <v>1.3332999999999999</v>
      </c>
      <c r="Y81" s="88" t="b">
        <f t="shared" si="22"/>
        <v>0</v>
      </c>
      <c r="Z81" s="110" t="b">
        <f t="shared" si="27"/>
        <v>0</v>
      </c>
      <c r="AA81" s="101" t="b">
        <f t="shared" si="23"/>
        <v>0</v>
      </c>
    </row>
    <row r="82" spans="1:27" x14ac:dyDescent="0.25">
      <c r="A82" s="92" t="s">
        <v>47</v>
      </c>
      <c r="B82" s="93" t="s">
        <v>45</v>
      </c>
      <c r="C82" s="94">
        <v>0.71428999999999998</v>
      </c>
      <c r="D82" s="88" t="b">
        <f t="shared" si="16"/>
        <v>1</v>
      </c>
      <c r="E82" s="110" t="b">
        <f t="shared" si="24"/>
        <v>1</v>
      </c>
      <c r="F82" s="101" t="b">
        <f t="shared" si="17"/>
        <v>0</v>
      </c>
      <c r="H82" s="92" t="s">
        <v>47</v>
      </c>
      <c r="I82" s="93" t="s">
        <v>42</v>
      </c>
      <c r="J82" s="94">
        <v>0.17646999999999999</v>
      </c>
      <c r="K82" s="88" t="b">
        <f t="shared" si="18"/>
        <v>1</v>
      </c>
      <c r="L82" s="110" t="b">
        <f t="shared" si="25"/>
        <v>0</v>
      </c>
      <c r="M82" s="101" t="b">
        <f t="shared" si="19"/>
        <v>0</v>
      </c>
      <c r="O82" s="92" t="s">
        <v>47</v>
      </c>
      <c r="P82" s="93" t="s">
        <v>45</v>
      </c>
      <c r="Q82" s="94">
        <v>0.8</v>
      </c>
      <c r="R82" s="88" t="b">
        <f t="shared" si="20"/>
        <v>1</v>
      </c>
      <c r="S82" s="110" t="b">
        <f t="shared" si="26"/>
        <v>1</v>
      </c>
      <c r="T82" s="101" t="b">
        <f t="shared" si="21"/>
        <v>0</v>
      </c>
      <c r="V82" s="92" t="s">
        <v>47</v>
      </c>
      <c r="W82" s="93" t="s">
        <v>45</v>
      </c>
      <c r="X82" s="94">
        <v>1</v>
      </c>
      <c r="Y82" s="88" t="b">
        <f t="shared" si="22"/>
        <v>1</v>
      </c>
      <c r="Z82" s="110" t="b">
        <f t="shared" si="27"/>
        <v>1</v>
      </c>
      <c r="AA82" s="101" t="b">
        <f t="shared" si="23"/>
        <v>0</v>
      </c>
    </row>
    <row r="83" spans="1:27" x14ac:dyDescent="0.25">
      <c r="A83" s="92" t="s">
        <v>47</v>
      </c>
      <c r="B83" s="93" t="s">
        <v>47</v>
      </c>
      <c r="C83" s="94">
        <v>1</v>
      </c>
      <c r="D83" s="88" t="b">
        <f t="shared" si="16"/>
        <v>0</v>
      </c>
      <c r="E83" s="110" t="b">
        <f t="shared" si="24"/>
        <v>0</v>
      </c>
      <c r="F83" s="101" t="b">
        <f t="shared" si="17"/>
        <v>0</v>
      </c>
      <c r="H83" s="92" t="s">
        <v>47</v>
      </c>
      <c r="I83" s="93" t="s">
        <v>42</v>
      </c>
      <c r="J83" s="94">
        <v>0.2</v>
      </c>
      <c r="K83" s="88" t="b">
        <f t="shared" si="18"/>
        <v>1</v>
      </c>
      <c r="L83" s="110" t="b">
        <f t="shared" si="25"/>
        <v>0</v>
      </c>
      <c r="M83" s="101" t="b">
        <f t="shared" si="19"/>
        <v>0</v>
      </c>
      <c r="O83" s="92" t="s">
        <v>47</v>
      </c>
      <c r="P83" s="93" t="s">
        <v>47</v>
      </c>
      <c r="Q83" s="94">
        <v>1</v>
      </c>
      <c r="R83" s="88" t="b">
        <f t="shared" si="20"/>
        <v>0</v>
      </c>
      <c r="S83" s="110" t="b">
        <f t="shared" si="26"/>
        <v>0</v>
      </c>
      <c r="T83" s="101" t="b">
        <f t="shared" si="21"/>
        <v>0</v>
      </c>
      <c r="V83" s="92" t="s">
        <v>47</v>
      </c>
      <c r="W83" s="93" t="s">
        <v>47</v>
      </c>
      <c r="X83" s="94">
        <v>1.3332999999999999</v>
      </c>
      <c r="Y83" s="88" t="b">
        <f t="shared" si="22"/>
        <v>0</v>
      </c>
      <c r="Z83" s="110" t="b">
        <f t="shared" si="27"/>
        <v>0</v>
      </c>
      <c r="AA83" s="101" t="b">
        <f t="shared" si="23"/>
        <v>0</v>
      </c>
    </row>
    <row r="84" spans="1:27" x14ac:dyDescent="0.25">
      <c r="A84" s="92" t="s">
        <v>47</v>
      </c>
      <c r="B84" s="93" t="s">
        <v>47</v>
      </c>
      <c r="C84" s="94">
        <v>1</v>
      </c>
      <c r="D84" s="88" t="b">
        <f t="shared" si="16"/>
        <v>0</v>
      </c>
      <c r="E84" s="110" t="b">
        <f t="shared" si="24"/>
        <v>0</v>
      </c>
      <c r="F84" s="101" t="b">
        <f t="shared" si="17"/>
        <v>0</v>
      </c>
      <c r="H84" s="92" t="s">
        <v>47</v>
      </c>
      <c r="I84" s="93" t="s">
        <v>42</v>
      </c>
      <c r="J84" s="94">
        <v>0.17646999999999999</v>
      </c>
      <c r="K84" s="88" t="b">
        <f t="shared" si="18"/>
        <v>1</v>
      </c>
      <c r="L84" s="110" t="b">
        <f t="shared" si="25"/>
        <v>0</v>
      </c>
      <c r="M84" s="101" t="b">
        <f t="shared" si="19"/>
        <v>0</v>
      </c>
      <c r="O84" s="92" t="s">
        <v>47</v>
      </c>
      <c r="P84" s="93" t="s">
        <v>47</v>
      </c>
      <c r="Q84" s="94">
        <v>1</v>
      </c>
      <c r="R84" s="88" t="b">
        <f t="shared" si="20"/>
        <v>0</v>
      </c>
      <c r="S84" s="110" t="b">
        <f t="shared" si="26"/>
        <v>0</v>
      </c>
      <c r="T84" s="101" t="b">
        <f t="shared" si="21"/>
        <v>0</v>
      </c>
      <c r="V84" s="92" t="s">
        <v>47</v>
      </c>
      <c r="W84" s="93" t="s">
        <v>47</v>
      </c>
      <c r="X84" s="94">
        <v>1.3332999999999999</v>
      </c>
      <c r="Y84" s="88" t="b">
        <f t="shared" si="22"/>
        <v>0</v>
      </c>
      <c r="Z84" s="110" t="b">
        <f t="shared" si="27"/>
        <v>0</v>
      </c>
      <c r="AA84" s="101" t="b">
        <f t="shared" si="23"/>
        <v>0</v>
      </c>
    </row>
    <row r="85" spans="1:27" x14ac:dyDescent="0.25">
      <c r="A85" s="92" t="s">
        <v>47</v>
      </c>
      <c r="B85" s="93" t="s">
        <v>47</v>
      </c>
      <c r="C85" s="94">
        <v>0.83333000000000002</v>
      </c>
      <c r="D85" s="88" t="b">
        <f t="shared" si="16"/>
        <v>0</v>
      </c>
      <c r="E85" s="110" t="b">
        <f t="shared" si="24"/>
        <v>0</v>
      </c>
      <c r="F85" s="101" t="b">
        <f t="shared" si="17"/>
        <v>0</v>
      </c>
      <c r="H85" s="92" t="s">
        <v>47</v>
      </c>
      <c r="I85" s="93" t="s">
        <v>42</v>
      </c>
      <c r="J85" s="94">
        <v>0.17646999999999999</v>
      </c>
      <c r="K85" s="88" t="b">
        <f t="shared" si="18"/>
        <v>1</v>
      </c>
      <c r="L85" s="110" t="b">
        <f t="shared" si="25"/>
        <v>0</v>
      </c>
      <c r="M85" s="101" t="b">
        <f t="shared" si="19"/>
        <v>0</v>
      </c>
      <c r="O85" s="92" t="s">
        <v>47</v>
      </c>
      <c r="P85" s="93" t="s">
        <v>47</v>
      </c>
      <c r="Q85" s="94">
        <v>1</v>
      </c>
      <c r="R85" s="88" t="b">
        <f t="shared" si="20"/>
        <v>0</v>
      </c>
      <c r="S85" s="110" t="b">
        <f t="shared" si="26"/>
        <v>0</v>
      </c>
      <c r="T85" s="101" t="b">
        <f t="shared" si="21"/>
        <v>0</v>
      </c>
      <c r="V85" s="92" t="s">
        <v>47</v>
      </c>
      <c r="W85" s="93" t="s">
        <v>47</v>
      </c>
      <c r="X85" s="94">
        <v>1.3332999999999999</v>
      </c>
      <c r="Y85" s="88" t="b">
        <f t="shared" si="22"/>
        <v>0</v>
      </c>
      <c r="Z85" s="110" t="b">
        <f t="shared" si="27"/>
        <v>0</v>
      </c>
      <c r="AA85" s="101" t="b">
        <f t="shared" si="23"/>
        <v>0</v>
      </c>
    </row>
    <row r="86" spans="1:27" x14ac:dyDescent="0.25">
      <c r="A86" s="92" t="s">
        <v>47</v>
      </c>
      <c r="B86" s="93" t="s">
        <v>47</v>
      </c>
      <c r="C86" s="94">
        <v>0.83333000000000002</v>
      </c>
      <c r="D86" s="88" t="b">
        <f t="shared" si="16"/>
        <v>0</v>
      </c>
      <c r="E86" s="110" t="b">
        <f t="shared" si="24"/>
        <v>0</v>
      </c>
      <c r="F86" s="101" t="b">
        <f t="shared" si="17"/>
        <v>0</v>
      </c>
      <c r="H86" s="92" t="s">
        <v>47</v>
      </c>
      <c r="I86" s="93" t="s">
        <v>42</v>
      </c>
      <c r="J86" s="94">
        <v>0.17646999999999999</v>
      </c>
      <c r="K86" s="88" t="b">
        <f t="shared" si="18"/>
        <v>1</v>
      </c>
      <c r="L86" s="110" t="b">
        <f t="shared" si="25"/>
        <v>0</v>
      </c>
      <c r="M86" s="101" t="b">
        <f t="shared" si="19"/>
        <v>0</v>
      </c>
      <c r="O86" s="92" t="s">
        <v>47</v>
      </c>
      <c r="P86" s="93" t="s">
        <v>47</v>
      </c>
      <c r="Q86" s="94">
        <v>1</v>
      </c>
      <c r="R86" s="88" t="b">
        <f t="shared" si="20"/>
        <v>0</v>
      </c>
      <c r="S86" s="110" t="b">
        <f t="shared" si="26"/>
        <v>0</v>
      </c>
      <c r="T86" s="101" t="b">
        <f t="shared" si="21"/>
        <v>0</v>
      </c>
      <c r="V86" s="92" t="s">
        <v>47</v>
      </c>
      <c r="W86" s="93" t="s">
        <v>47</v>
      </c>
      <c r="X86" s="94">
        <v>1.3332999999999999</v>
      </c>
      <c r="Y86" s="88" t="b">
        <f t="shared" si="22"/>
        <v>0</v>
      </c>
      <c r="Z86" s="110" t="b">
        <f t="shared" si="27"/>
        <v>0</v>
      </c>
      <c r="AA86" s="101" t="b">
        <f t="shared" si="23"/>
        <v>0</v>
      </c>
    </row>
    <row r="87" spans="1:27" ht="15.75" thickBot="1" x14ac:dyDescent="0.3">
      <c r="A87" s="95" t="s">
        <v>47</v>
      </c>
      <c r="B87" s="96" t="s">
        <v>47</v>
      </c>
      <c r="C87" s="97">
        <v>1</v>
      </c>
      <c r="D87" s="88" t="b">
        <f t="shared" si="16"/>
        <v>0</v>
      </c>
      <c r="E87" s="110" t="b">
        <f t="shared" si="24"/>
        <v>0</v>
      </c>
      <c r="F87" s="101" t="b">
        <f t="shared" si="17"/>
        <v>0</v>
      </c>
      <c r="H87" s="95" t="s">
        <v>47</v>
      </c>
      <c r="I87" s="96" t="s">
        <v>42</v>
      </c>
      <c r="J87" s="97">
        <v>0.2</v>
      </c>
      <c r="K87" s="88" t="b">
        <f t="shared" si="18"/>
        <v>1</v>
      </c>
      <c r="L87" s="110" t="b">
        <f t="shared" si="25"/>
        <v>0</v>
      </c>
      <c r="M87" s="101" t="b">
        <f t="shared" si="19"/>
        <v>0</v>
      </c>
      <c r="O87" s="95" t="s">
        <v>47</v>
      </c>
      <c r="P87" s="96" t="s">
        <v>47</v>
      </c>
      <c r="Q87" s="97">
        <v>1</v>
      </c>
      <c r="R87" s="88" t="b">
        <f t="shared" si="20"/>
        <v>0</v>
      </c>
      <c r="S87" s="110" t="b">
        <f t="shared" si="26"/>
        <v>0</v>
      </c>
      <c r="T87" s="101" t="b">
        <f t="shared" si="21"/>
        <v>0</v>
      </c>
      <c r="V87" s="95" t="s">
        <v>47</v>
      </c>
      <c r="W87" s="96" t="s">
        <v>47</v>
      </c>
      <c r="X87" s="97">
        <v>1.3332999999999999</v>
      </c>
      <c r="Y87" s="88" t="b">
        <f t="shared" si="22"/>
        <v>0</v>
      </c>
      <c r="Z87" s="110" t="b">
        <f t="shared" si="27"/>
        <v>0</v>
      </c>
      <c r="AA87" s="101" t="b">
        <f t="shared" si="23"/>
        <v>0</v>
      </c>
    </row>
    <row r="88" spans="1:27" x14ac:dyDescent="0.25">
      <c r="A88" s="89" t="s">
        <v>48</v>
      </c>
      <c r="B88" s="90" t="s">
        <v>48</v>
      </c>
      <c r="C88" s="91">
        <v>0.83333000000000002</v>
      </c>
      <c r="D88" s="88" t="b">
        <f t="shared" si="16"/>
        <v>0</v>
      </c>
      <c r="E88" s="109" t="b">
        <f t="shared" si="24"/>
        <v>0</v>
      </c>
      <c r="F88" s="102" t="b">
        <f t="shared" si="17"/>
        <v>0</v>
      </c>
      <c r="H88" s="89" t="s">
        <v>48</v>
      </c>
      <c r="I88" s="90" t="s">
        <v>40</v>
      </c>
      <c r="J88" s="91">
        <v>0.14285999999999999</v>
      </c>
      <c r="K88" s="88" t="b">
        <f t="shared" si="18"/>
        <v>1</v>
      </c>
      <c r="L88" s="109" t="b">
        <f t="shared" si="25"/>
        <v>0</v>
      </c>
      <c r="M88" s="102" t="b">
        <f t="shared" si="19"/>
        <v>0</v>
      </c>
      <c r="O88" s="89" t="s">
        <v>48</v>
      </c>
      <c r="P88" s="90" t="s">
        <v>48</v>
      </c>
      <c r="Q88" s="91">
        <v>0.8</v>
      </c>
      <c r="R88" s="88" t="b">
        <f t="shared" si="20"/>
        <v>0</v>
      </c>
      <c r="S88" s="109" t="b">
        <f t="shared" si="26"/>
        <v>0</v>
      </c>
      <c r="T88" s="102" t="b">
        <f t="shared" si="21"/>
        <v>0</v>
      </c>
      <c r="V88" s="89" t="s">
        <v>48</v>
      </c>
      <c r="W88" s="90" t="s">
        <v>48</v>
      </c>
      <c r="X88" s="91">
        <v>1.3332999999999999</v>
      </c>
      <c r="Y88" s="88" t="b">
        <f t="shared" si="22"/>
        <v>0</v>
      </c>
      <c r="Z88" s="109" t="b">
        <f t="shared" si="27"/>
        <v>0</v>
      </c>
      <c r="AA88" s="102" t="b">
        <f t="shared" si="23"/>
        <v>0</v>
      </c>
    </row>
    <row r="89" spans="1:27" x14ac:dyDescent="0.25">
      <c r="A89" s="92" t="s">
        <v>48</v>
      </c>
      <c r="B89" s="93" t="s">
        <v>48</v>
      </c>
      <c r="C89" s="94">
        <v>0.71428999999999998</v>
      </c>
      <c r="D89" s="88" t="b">
        <f t="shared" si="16"/>
        <v>0</v>
      </c>
      <c r="E89" s="110" t="b">
        <f t="shared" si="24"/>
        <v>0</v>
      </c>
      <c r="F89" s="101" t="b">
        <f t="shared" si="17"/>
        <v>0</v>
      </c>
      <c r="H89" s="92" t="s">
        <v>48</v>
      </c>
      <c r="I89" s="93" t="s">
        <v>40</v>
      </c>
      <c r="J89" s="94">
        <v>0.1875</v>
      </c>
      <c r="K89" s="88" t="b">
        <f t="shared" si="18"/>
        <v>1</v>
      </c>
      <c r="L89" s="110" t="b">
        <f t="shared" si="25"/>
        <v>0</v>
      </c>
      <c r="M89" s="101" t="b">
        <f t="shared" si="19"/>
        <v>0</v>
      </c>
      <c r="O89" s="92" t="s">
        <v>48</v>
      </c>
      <c r="P89" s="93" t="s">
        <v>48</v>
      </c>
      <c r="Q89" s="94">
        <v>0.66666999999999998</v>
      </c>
      <c r="R89" s="88" t="b">
        <f t="shared" si="20"/>
        <v>0</v>
      </c>
      <c r="S89" s="110" t="b">
        <f t="shared" si="26"/>
        <v>0</v>
      </c>
      <c r="T89" s="101" t="b">
        <f t="shared" si="21"/>
        <v>0</v>
      </c>
      <c r="V89" s="92" t="s">
        <v>48</v>
      </c>
      <c r="W89" s="93" t="s">
        <v>48</v>
      </c>
      <c r="X89" s="94">
        <v>1</v>
      </c>
      <c r="Y89" s="88" t="b">
        <f t="shared" si="22"/>
        <v>0</v>
      </c>
      <c r="Z89" s="110" t="b">
        <f t="shared" si="27"/>
        <v>0</v>
      </c>
      <c r="AA89" s="101" t="b">
        <f t="shared" si="23"/>
        <v>0</v>
      </c>
    </row>
    <row r="90" spans="1:27" x14ac:dyDescent="0.25">
      <c r="A90" s="92" t="s">
        <v>48</v>
      </c>
      <c r="B90" s="93" t="s">
        <v>48</v>
      </c>
      <c r="C90" s="94">
        <v>1</v>
      </c>
      <c r="D90" s="88" t="b">
        <f t="shared" si="16"/>
        <v>0</v>
      </c>
      <c r="E90" s="110" t="b">
        <f t="shared" si="24"/>
        <v>0</v>
      </c>
      <c r="F90" s="101" t="b">
        <f t="shared" si="17"/>
        <v>0</v>
      </c>
      <c r="H90" s="92" t="s">
        <v>48</v>
      </c>
      <c r="I90" s="93" t="s">
        <v>44</v>
      </c>
      <c r="J90" s="94">
        <v>0.15789</v>
      </c>
      <c r="K90" s="88" t="b">
        <f t="shared" si="18"/>
        <v>1</v>
      </c>
      <c r="L90" s="110" t="b">
        <f t="shared" si="25"/>
        <v>0</v>
      </c>
      <c r="M90" s="101" t="b">
        <f t="shared" si="19"/>
        <v>0</v>
      </c>
      <c r="O90" s="92" t="s">
        <v>48</v>
      </c>
      <c r="P90" s="93" t="s">
        <v>48</v>
      </c>
      <c r="Q90" s="94">
        <v>1</v>
      </c>
      <c r="R90" s="88" t="b">
        <f t="shared" si="20"/>
        <v>0</v>
      </c>
      <c r="S90" s="110" t="b">
        <f t="shared" si="26"/>
        <v>0</v>
      </c>
      <c r="T90" s="101" t="b">
        <f t="shared" si="21"/>
        <v>0</v>
      </c>
      <c r="V90" s="92" t="s">
        <v>48</v>
      </c>
      <c r="W90" s="93" t="s">
        <v>48</v>
      </c>
      <c r="X90" s="94">
        <v>1.3332999999999999</v>
      </c>
      <c r="Y90" s="88" t="b">
        <f t="shared" si="22"/>
        <v>0</v>
      </c>
      <c r="Z90" s="110" t="b">
        <f t="shared" si="27"/>
        <v>0</v>
      </c>
      <c r="AA90" s="101" t="b">
        <f t="shared" si="23"/>
        <v>0</v>
      </c>
    </row>
    <row r="91" spans="1:27" x14ac:dyDescent="0.25">
      <c r="A91" s="92" t="s">
        <v>48</v>
      </c>
      <c r="B91" s="93" t="s">
        <v>48</v>
      </c>
      <c r="C91" s="94">
        <v>1</v>
      </c>
      <c r="D91" s="88" t="b">
        <f t="shared" si="16"/>
        <v>0</v>
      </c>
      <c r="E91" s="110" t="b">
        <f t="shared" si="24"/>
        <v>0</v>
      </c>
      <c r="F91" s="101" t="b">
        <f t="shared" si="17"/>
        <v>0</v>
      </c>
      <c r="H91" s="92" t="s">
        <v>48</v>
      </c>
      <c r="I91" s="93" t="s">
        <v>40</v>
      </c>
      <c r="J91" s="94">
        <v>0.16667000000000001</v>
      </c>
      <c r="K91" s="88" t="b">
        <f t="shared" si="18"/>
        <v>1</v>
      </c>
      <c r="L91" s="110" t="b">
        <f t="shared" si="25"/>
        <v>0</v>
      </c>
      <c r="M91" s="101" t="b">
        <f t="shared" si="19"/>
        <v>0</v>
      </c>
      <c r="O91" s="92" t="s">
        <v>48</v>
      </c>
      <c r="P91" s="93" t="s">
        <v>48</v>
      </c>
      <c r="Q91" s="94">
        <v>1</v>
      </c>
      <c r="R91" s="88" t="b">
        <f t="shared" si="20"/>
        <v>0</v>
      </c>
      <c r="S91" s="110" t="b">
        <f t="shared" si="26"/>
        <v>0</v>
      </c>
      <c r="T91" s="101" t="b">
        <f t="shared" si="21"/>
        <v>0</v>
      </c>
      <c r="V91" s="92" t="s">
        <v>48</v>
      </c>
      <c r="W91" s="93" t="s">
        <v>48</v>
      </c>
      <c r="X91" s="94">
        <v>1.3332999999999999</v>
      </c>
      <c r="Y91" s="88" t="b">
        <f t="shared" si="22"/>
        <v>0</v>
      </c>
      <c r="Z91" s="110" t="b">
        <f t="shared" si="27"/>
        <v>0</v>
      </c>
      <c r="AA91" s="101" t="b">
        <f t="shared" si="23"/>
        <v>0</v>
      </c>
    </row>
    <row r="92" spans="1:27" x14ac:dyDescent="0.25">
      <c r="A92" s="92" t="s">
        <v>48</v>
      </c>
      <c r="B92" s="93" t="s">
        <v>48</v>
      </c>
      <c r="C92" s="94">
        <v>1</v>
      </c>
      <c r="D92" s="88" t="b">
        <f t="shared" si="16"/>
        <v>0</v>
      </c>
      <c r="E92" s="110" t="b">
        <f t="shared" si="24"/>
        <v>0</v>
      </c>
      <c r="F92" s="101" t="b">
        <f t="shared" si="17"/>
        <v>0</v>
      </c>
      <c r="H92" s="92" t="s">
        <v>48</v>
      </c>
      <c r="I92" s="93" t="s">
        <v>44</v>
      </c>
      <c r="J92" s="94">
        <v>0.15789</v>
      </c>
      <c r="K92" s="88" t="b">
        <f t="shared" si="18"/>
        <v>1</v>
      </c>
      <c r="L92" s="110" t="b">
        <f t="shared" si="25"/>
        <v>0</v>
      </c>
      <c r="M92" s="101" t="b">
        <f t="shared" si="19"/>
        <v>0</v>
      </c>
      <c r="O92" s="92" t="s">
        <v>48</v>
      </c>
      <c r="P92" s="93" t="s">
        <v>48</v>
      </c>
      <c r="Q92" s="94">
        <v>1</v>
      </c>
      <c r="R92" s="88" t="b">
        <f t="shared" si="20"/>
        <v>0</v>
      </c>
      <c r="S92" s="110" t="b">
        <f t="shared" si="26"/>
        <v>0</v>
      </c>
      <c r="T92" s="101" t="b">
        <f t="shared" si="21"/>
        <v>0</v>
      </c>
      <c r="V92" s="92" t="s">
        <v>48</v>
      </c>
      <c r="W92" s="93" t="s">
        <v>48</v>
      </c>
      <c r="X92" s="94">
        <v>1.3332999999999999</v>
      </c>
      <c r="Y92" s="88" t="b">
        <f t="shared" si="22"/>
        <v>0</v>
      </c>
      <c r="Z92" s="110" t="b">
        <f t="shared" si="27"/>
        <v>0</v>
      </c>
      <c r="AA92" s="101" t="b">
        <f t="shared" si="23"/>
        <v>0</v>
      </c>
    </row>
    <row r="93" spans="1:27" x14ac:dyDescent="0.25">
      <c r="A93" s="92" t="s">
        <v>48</v>
      </c>
      <c r="B93" s="93" t="s">
        <v>48</v>
      </c>
      <c r="C93" s="94">
        <v>1</v>
      </c>
      <c r="D93" s="88" t="b">
        <f t="shared" si="16"/>
        <v>0</v>
      </c>
      <c r="E93" s="110" t="b">
        <f t="shared" si="24"/>
        <v>0</v>
      </c>
      <c r="F93" s="101" t="b">
        <f t="shared" si="17"/>
        <v>0</v>
      </c>
      <c r="H93" s="92" t="s">
        <v>48</v>
      </c>
      <c r="I93" s="93" t="s">
        <v>43</v>
      </c>
      <c r="J93" s="94">
        <v>0.14285999999999999</v>
      </c>
      <c r="K93" s="88" t="b">
        <f t="shared" si="18"/>
        <v>1</v>
      </c>
      <c r="L93" s="110" t="b">
        <f t="shared" si="25"/>
        <v>0</v>
      </c>
      <c r="M93" s="101" t="b">
        <f t="shared" si="19"/>
        <v>0</v>
      </c>
      <c r="O93" s="92" t="s">
        <v>48</v>
      </c>
      <c r="P93" s="93" t="s">
        <v>48</v>
      </c>
      <c r="Q93" s="94">
        <v>1</v>
      </c>
      <c r="R93" s="88" t="b">
        <f t="shared" si="20"/>
        <v>0</v>
      </c>
      <c r="S93" s="110" t="b">
        <f t="shared" si="26"/>
        <v>0</v>
      </c>
      <c r="T93" s="101" t="b">
        <f t="shared" si="21"/>
        <v>0</v>
      </c>
      <c r="V93" s="92" t="s">
        <v>48</v>
      </c>
      <c r="W93" s="93" t="s">
        <v>48</v>
      </c>
      <c r="X93" s="94">
        <v>1.3332999999999999</v>
      </c>
      <c r="Y93" s="88" t="b">
        <f t="shared" si="22"/>
        <v>0</v>
      </c>
      <c r="Z93" s="110" t="b">
        <f t="shared" si="27"/>
        <v>0</v>
      </c>
      <c r="AA93" s="101" t="b">
        <f t="shared" si="23"/>
        <v>0</v>
      </c>
    </row>
    <row r="94" spans="1:27" x14ac:dyDescent="0.25">
      <c r="A94" s="92" t="s">
        <v>48</v>
      </c>
      <c r="B94" s="93" t="s">
        <v>48</v>
      </c>
      <c r="C94" s="94">
        <v>0.83333000000000002</v>
      </c>
      <c r="D94" s="88" t="b">
        <f t="shared" si="16"/>
        <v>0</v>
      </c>
      <c r="E94" s="110" t="b">
        <f t="shared" si="24"/>
        <v>0</v>
      </c>
      <c r="F94" s="101" t="b">
        <f t="shared" si="17"/>
        <v>0</v>
      </c>
      <c r="H94" s="92" t="s">
        <v>48</v>
      </c>
      <c r="I94" s="93" t="s">
        <v>44</v>
      </c>
      <c r="J94" s="94">
        <v>0.14285999999999999</v>
      </c>
      <c r="K94" s="88" t="b">
        <f t="shared" si="18"/>
        <v>1</v>
      </c>
      <c r="L94" s="110" t="b">
        <f t="shared" si="25"/>
        <v>0</v>
      </c>
      <c r="M94" s="101" t="b">
        <f t="shared" si="19"/>
        <v>0</v>
      </c>
      <c r="O94" s="92" t="s">
        <v>48</v>
      </c>
      <c r="P94" s="93" t="s">
        <v>48</v>
      </c>
      <c r="Q94" s="94">
        <v>0.8</v>
      </c>
      <c r="R94" s="88" t="b">
        <f t="shared" si="20"/>
        <v>0</v>
      </c>
      <c r="S94" s="110" t="b">
        <f t="shared" si="26"/>
        <v>0</v>
      </c>
      <c r="T94" s="101" t="b">
        <f t="shared" si="21"/>
        <v>0</v>
      </c>
      <c r="V94" s="92" t="s">
        <v>48</v>
      </c>
      <c r="W94" s="93" t="s">
        <v>48</v>
      </c>
      <c r="X94" s="94">
        <v>1.3332999999999999</v>
      </c>
      <c r="Y94" s="88" t="b">
        <f t="shared" si="22"/>
        <v>0</v>
      </c>
      <c r="Z94" s="110" t="b">
        <f t="shared" si="27"/>
        <v>0</v>
      </c>
      <c r="AA94" s="101" t="b">
        <f t="shared" si="23"/>
        <v>0</v>
      </c>
    </row>
    <row r="95" spans="1:27" x14ac:dyDescent="0.25">
      <c r="A95" s="92" t="s">
        <v>48</v>
      </c>
      <c r="B95" s="93" t="s">
        <v>48</v>
      </c>
      <c r="C95" s="94">
        <v>1</v>
      </c>
      <c r="D95" s="88" t="b">
        <f t="shared" si="16"/>
        <v>0</v>
      </c>
      <c r="E95" s="110" t="b">
        <f t="shared" si="24"/>
        <v>0</v>
      </c>
      <c r="F95" s="101" t="b">
        <f t="shared" si="17"/>
        <v>0</v>
      </c>
      <c r="H95" s="92" t="s">
        <v>48</v>
      </c>
      <c r="I95" s="93" t="s">
        <v>40</v>
      </c>
      <c r="J95" s="94">
        <v>0.17646999999999999</v>
      </c>
      <c r="K95" s="88" t="b">
        <f t="shared" si="18"/>
        <v>1</v>
      </c>
      <c r="L95" s="110" t="b">
        <f t="shared" si="25"/>
        <v>0</v>
      </c>
      <c r="M95" s="101" t="b">
        <f t="shared" si="19"/>
        <v>0</v>
      </c>
      <c r="O95" s="92" t="s">
        <v>48</v>
      </c>
      <c r="P95" s="93" t="s">
        <v>48</v>
      </c>
      <c r="Q95" s="94">
        <v>1</v>
      </c>
      <c r="R95" s="88" t="b">
        <f t="shared" si="20"/>
        <v>0</v>
      </c>
      <c r="S95" s="110" t="b">
        <f t="shared" si="26"/>
        <v>0</v>
      </c>
      <c r="T95" s="101" t="b">
        <f t="shared" si="21"/>
        <v>0</v>
      </c>
      <c r="V95" s="92" t="s">
        <v>48</v>
      </c>
      <c r="W95" s="93" t="s">
        <v>48</v>
      </c>
      <c r="X95" s="94">
        <v>1.3332999999999999</v>
      </c>
      <c r="Y95" s="88" t="b">
        <f t="shared" si="22"/>
        <v>0</v>
      </c>
      <c r="Z95" s="110" t="b">
        <f t="shared" si="27"/>
        <v>0</v>
      </c>
      <c r="AA95" s="101" t="b">
        <f t="shared" si="23"/>
        <v>0</v>
      </c>
    </row>
    <row r="96" spans="1:27" x14ac:dyDescent="0.25">
      <c r="A96" s="92" t="s">
        <v>48</v>
      </c>
      <c r="B96" s="93" t="s">
        <v>48</v>
      </c>
      <c r="C96" s="94">
        <v>0.625</v>
      </c>
      <c r="D96" s="88" t="b">
        <f t="shared" si="16"/>
        <v>0</v>
      </c>
      <c r="E96" s="110" t="b">
        <f t="shared" si="24"/>
        <v>0</v>
      </c>
      <c r="F96" s="101" t="b">
        <f t="shared" si="17"/>
        <v>0</v>
      </c>
      <c r="H96" s="92" t="s">
        <v>48</v>
      </c>
      <c r="I96" s="93" t="s">
        <v>40</v>
      </c>
      <c r="J96" s="94">
        <v>0.15</v>
      </c>
      <c r="K96" s="88" t="b">
        <f t="shared" si="18"/>
        <v>1</v>
      </c>
      <c r="L96" s="110" t="b">
        <f t="shared" si="25"/>
        <v>0</v>
      </c>
      <c r="M96" s="101" t="b">
        <f t="shared" si="19"/>
        <v>0</v>
      </c>
      <c r="O96" s="92" t="s">
        <v>48</v>
      </c>
      <c r="P96" s="93" t="s">
        <v>48</v>
      </c>
      <c r="Q96" s="94">
        <v>0.57142999999999999</v>
      </c>
      <c r="R96" s="88" t="b">
        <f t="shared" si="20"/>
        <v>0</v>
      </c>
      <c r="S96" s="110" t="b">
        <f t="shared" si="26"/>
        <v>0</v>
      </c>
      <c r="T96" s="101" t="b">
        <f t="shared" si="21"/>
        <v>0</v>
      </c>
      <c r="V96" s="92" t="s">
        <v>48</v>
      </c>
      <c r="W96" s="93" t="s">
        <v>48</v>
      </c>
      <c r="X96" s="94">
        <v>1</v>
      </c>
      <c r="Y96" s="88" t="b">
        <f t="shared" si="22"/>
        <v>0</v>
      </c>
      <c r="Z96" s="110" t="b">
        <f t="shared" si="27"/>
        <v>0</v>
      </c>
      <c r="AA96" s="101" t="b">
        <f t="shared" si="23"/>
        <v>0</v>
      </c>
    </row>
    <row r="97" spans="1:27" ht="15.75" thickBot="1" x14ac:dyDescent="0.3">
      <c r="A97" s="95" t="s">
        <v>48</v>
      </c>
      <c r="B97" s="96" t="s">
        <v>48</v>
      </c>
      <c r="C97" s="97">
        <v>0.83333000000000002</v>
      </c>
      <c r="D97" s="88" t="b">
        <f t="shared" si="16"/>
        <v>0</v>
      </c>
      <c r="E97" s="111" t="b">
        <f t="shared" si="24"/>
        <v>0</v>
      </c>
      <c r="F97" s="103" t="b">
        <f t="shared" si="17"/>
        <v>0</v>
      </c>
      <c r="H97" s="95" t="s">
        <v>48</v>
      </c>
      <c r="I97" s="96" t="s">
        <v>42</v>
      </c>
      <c r="J97" s="97">
        <v>0.15</v>
      </c>
      <c r="K97" s="88" t="b">
        <f t="shared" si="18"/>
        <v>1</v>
      </c>
      <c r="L97" s="111" t="b">
        <f t="shared" si="25"/>
        <v>0</v>
      </c>
      <c r="M97" s="103" t="b">
        <f t="shared" si="19"/>
        <v>0</v>
      </c>
      <c r="O97" s="95" t="s">
        <v>48</v>
      </c>
      <c r="P97" s="96" t="s">
        <v>48</v>
      </c>
      <c r="Q97" s="97">
        <v>0.8</v>
      </c>
      <c r="R97" s="88" t="b">
        <f t="shared" si="20"/>
        <v>0</v>
      </c>
      <c r="S97" s="111" t="b">
        <f t="shared" si="26"/>
        <v>0</v>
      </c>
      <c r="T97" s="103" t="b">
        <f t="shared" si="21"/>
        <v>0</v>
      </c>
      <c r="V97" s="95" t="s">
        <v>48</v>
      </c>
      <c r="W97" s="96" t="s">
        <v>48</v>
      </c>
      <c r="X97" s="97">
        <v>1.3332999999999999</v>
      </c>
      <c r="Y97" s="88" t="b">
        <f t="shared" si="22"/>
        <v>0</v>
      </c>
      <c r="Z97" s="111" t="b">
        <f t="shared" si="27"/>
        <v>0</v>
      </c>
      <c r="AA97" s="103" t="b">
        <f t="shared" si="23"/>
        <v>0</v>
      </c>
    </row>
    <row r="98" spans="1:27" x14ac:dyDescent="0.25">
      <c r="A98" s="89" t="s">
        <v>49</v>
      </c>
      <c r="B98" s="90" t="s">
        <v>43</v>
      </c>
      <c r="C98" s="91">
        <v>0.45455000000000001</v>
      </c>
      <c r="D98" s="88" t="b">
        <f t="shared" si="16"/>
        <v>1</v>
      </c>
      <c r="E98" s="109" t="b">
        <f t="shared" si="24"/>
        <v>0</v>
      </c>
      <c r="F98" s="102" t="b">
        <f t="shared" si="17"/>
        <v>0</v>
      </c>
      <c r="H98" s="89" t="s">
        <v>49</v>
      </c>
      <c r="I98" s="90" t="s">
        <v>42</v>
      </c>
      <c r="J98" s="91">
        <v>0.23077</v>
      </c>
      <c r="K98" s="88" t="b">
        <f t="shared" si="18"/>
        <v>1</v>
      </c>
      <c r="L98" s="109" t="b">
        <f t="shared" si="25"/>
        <v>0</v>
      </c>
      <c r="M98" s="102" t="b">
        <f t="shared" si="19"/>
        <v>0</v>
      </c>
      <c r="O98" s="89" t="s">
        <v>49</v>
      </c>
      <c r="P98" s="90" t="s">
        <v>43</v>
      </c>
      <c r="Q98" s="91">
        <v>0.5</v>
      </c>
      <c r="R98" s="88" t="b">
        <f t="shared" si="20"/>
        <v>1</v>
      </c>
      <c r="S98" s="109" t="b">
        <f t="shared" si="26"/>
        <v>0</v>
      </c>
      <c r="T98" s="102" t="b">
        <f t="shared" si="21"/>
        <v>0</v>
      </c>
      <c r="V98" s="89" t="s">
        <v>49</v>
      </c>
      <c r="W98" s="90" t="s">
        <v>43</v>
      </c>
      <c r="X98" s="91">
        <v>0.8</v>
      </c>
      <c r="Y98" s="88" t="b">
        <f t="shared" si="22"/>
        <v>1</v>
      </c>
      <c r="Z98" s="109" t="b">
        <f t="shared" si="27"/>
        <v>1</v>
      </c>
      <c r="AA98" s="102" t="b">
        <f t="shared" si="23"/>
        <v>0</v>
      </c>
    </row>
    <row r="99" spans="1:27" x14ac:dyDescent="0.25">
      <c r="A99" s="92" t="s">
        <v>49</v>
      </c>
      <c r="B99" s="93" t="s">
        <v>49</v>
      </c>
      <c r="C99" s="94">
        <v>0.83333000000000002</v>
      </c>
      <c r="D99" s="88" t="b">
        <f t="shared" si="16"/>
        <v>0</v>
      </c>
      <c r="E99" s="110" t="b">
        <f t="shared" si="24"/>
        <v>0</v>
      </c>
      <c r="F99" s="101" t="b">
        <f t="shared" si="17"/>
        <v>0</v>
      </c>
      <c r="H99" s="92" t="s">
        <v>49</v>
      </c>
      <c r="I99" s="93" t="s">
        <v>43</v>
      </c>
      <c r="J99" s="94">
        <v>0.23077</v>
      </c>
      <c r="K99" s="88" t="b">
        <f t="shared" si="18"/>
        <v>1</v>
      </c>
      <c r="L99" s="110" t="b">
        <f t="shared" si="25"/>
        <v>0</v>
      </c>
      <c r="M99" s="101" t="b">
        <f t="shared" si="19"/>
        <v>0</v>
      </c>
      <c r="O99" s="92" t="s">
        <v>49</v>
      </c>
      <c r="P99" s="93" t="s">
        <v>49</v>
      </c>
      <c r="Q99" s="94">
        <v>0.8</v>
      </c>
      <c r="R99" s="88" t="b">
        <f t="shared" si="20"/>
        <v>0</v>
      </c>
      <c r="S99" s="110" t="b">
        <f t="shared" si="26"/>
        <v>0</v>
      </c>
      <c r="T99" s="101" t="b">
        <f t="shared" si="21"/>
        <v>0</v>
      </c>
      <c r="V99" s="92" t="s">
        <v>49</v>
      </c>
      <c r="W99" s="93" t="s">
        <v>49</v>
      </c>
      <c r="X99" s="94">
        <v>1.3332999999999999</v>
      </c>
      <c r="Y99" s="88" t="b">
        <f t="shared" si="22"/>
        <v>0</v>
      </c>
      <c r="Z99" s="110" t="b">
        <f t="shared" si="27"/>
        <v>0</v>
      </c>
      <c r="AA99" s="101" t="b">
        <f t="shared" si="23"/>
        <v>0</v>
      </c>
    </row>
    <row r="100" spans="1:27" x14ac:dyDescent="0.25">
      <c r="A100" s="92" t="s">
        <v>49</v>
      </c>
      <c r="B100" s="93" t="s">
        <v>49</v>
      </c>
      <c r="C100" s="94">
        <v>0.625</v>
      </c>
      <c r="D100" s="88" t="b">
        <f t="shared" si="16"/>
        <v>0</v>
      </c>
      <c r="E100" s="110" t="b">
        <f t="shared" si="24"/>
        <v>0</v>
      </c>
      <c r="F100" s="101" t="b">
        <f t="shared" si="17"/>
        <v>0</v>
      </c>
      <c r="H100" s="92" t="s">
        <v>49</v>
      </c>
      <c r="I100" s="93" t="s">
        <v>42</v>
      </c>
      <c r="J100" s="94">
        <v>0.21429000000000001</v>
      </c>
      <c r="K100" s="88" t="b">
        <f t="shared" si="18"/>
        <v>1</v>
      </c>
      <c r="L100" s="110" t="b">
        <f t="shared" si="25"/>
        <v>0</v>
      </c>
      <c r="M100" s="101" t="b">
        <f t="shared" si="19"/>
        <v>0</v>
      </c>
      <c r="O100" s="92" t="s">
        <v>49</v>
      </c>
      <c r="P100" s="93" t="s">
        <v>49</v>
      </c>
      <c r="Q100" s="94">
        <v>0.57142999999999999</v>
      </c>
      <c r="R100" s="88" t="b">
        <f t="shared" si="20"/>
        <v>0</v>
      </c>
      <c r="S100" s="110" t="b">
        <f t="shared" si="26"/>
        <v>0</v>
      </c>
      <c r="T100" s="101" t="b">
        <f t="shared" si="21"/>
        <v>0</v>
      </c>
      <c r="V100" s="92" t="s">
        <v>49</v>
      </c>
      <c r="W100" s="93" t="s">
        <v>49</v>
      </c>
      <c r="X100" s="94">
        <v>1.3332999999999999</v>
      </c>
      <c r="Y100" s="88" t="b">
        <f t="shared" si="22"/>
        <v>0</v>
      </c>
      <c r="Z100" s="110" t="b">
        <f t="shared" si="27"/>
        <v>0</v>
      </c>
      <c r="AA100" s="101" t="b">
        <f t="shared" si="23"/>
        <v>0</v>
      </c>
    </row>
    <row r="101" spans="1:27" x14ac:dyDescent="0.25">
      <c r="A101" s="92" t="s">
        <v>49</v>
      </c>
      <c r="B101" s="93" t="s">
        <v>43</v>
      </c>
      <c r="C101" s="94">
        <v>0.45455000000000001</v>
      </c>
      <c r="D101" s="88" t="b">
        <f t="shared" si="16"/>
        <v>1</v>
      </c>
      <c r="E101" s="110" t="b">
        <f t="shared" si="24"/>
        <v>0</v>
      </c>
      <c r="F101" s="101" t="b">
        <f t="shared" si="17"/>
        <v>0</v>
      </c>
      <c r="H101" s="92" t="s">
        <v>49</v>
      </c>
      <c r="I101" s="93" t="s">
        <v>43</v>
      </c>
      <c r="J101" s="94">
        <v>0.23077</v>
      </c>
      <c r="K101" s="88" t="b">
        <f t="shared" si="18"/>
        <v>1</v>
      </c>
      <c r="L101" s="110" t="b">
        <f t="shared" si="25"/>
        <v>0</v>
      </c>
      <c r="M101" s="101" t="b">
        <f t="shared" si="19"/>
        <v>0</v>
      </c>
      <c r="O101" s="92" t="s">
        <v>49</v>
      </c>
      <c r="P101" s="93" t="s">
        <v>43</v>
      </c>
      <c r="Q101" s="94">
        <v>0.5</v>
      </c>
      <c r="R101" s="88" t="b">
        <f t="shared" si="20"/>
        <v>1</v>
      </c>
      <c r="S101" s="110" t="b">
        <f t="shared" si="26"/>
        <v>0</v>
      </c>
      <c r="T101" s="101" t="b">
        <f t="shared" si="21"/>
        <v>0</v>
      </c>
      <c r="V101" s="92" t="s">
        <v>49</v>
      </c>
      <c r="W101" s="93" t="s">
        <v>43</v>
      </c>
      <c r="X101" s="94">
        <v>0.57142999999999999</v>
      </c>
      <c r="Y101" s="88" t="b">
        <f t="shared" si="22"/>
        <v>1</v>
      </c>
      <c r="Z101" s="110" t="b">
        <f t="shared" si="27"/>
        <v>1</v>
      </c>
      <c r="AA101" s="101" t="b">
        <f t="shared" si="23"/>
        <v>0</v>
      </c>
    </row>
    <row r="102" spans="1:27" x14ac:dyDescent="0.25">
      <c r="A102" s="92" t="s">
        <v>49</v>
      </c>
      <c r="B102" s="93" t="s">
        <v>42</v>
      </c>
      <c r="C102" s="94">
        <v>0.35714000000000001</v>
      </c>
      <c r="D102" s="88" t="b">
        <f t="shared" si="16"/>
        <v>1</v>
      </c>
      <c r="E102" s="110" t="b">
        <f t="shared" si="24"/>
        <v>0</v>
      </c>
      <c r="F102" s="101" t="b">
        <f t="shared" si="17"/>
        <v>0</v>
      </c>
      <c r="H102" s="92" t="s">
        <v>49</v>
      </c>
      <c r="I102" s="93" t="s">
        <v>42</v>
      </c>
      <c r="J102" s="94">
        <v>0.25</v>
      </c>
      <c r="K102" s="88" t="b">
        <f t="shared" si="18"/>
        <v>1</v>
      </c>
      <c r="L102" s="110" t="b">
        <f t="shared" si="25"/>
        <v>0</v>
      </c>
      <c r="M102" s="101" t="b">
        <f t="shared" si="19"/>
        <v>0</v>
      </c>
      <c r="O102" s="92" t="s">
        <v>49</v>
      </c>
      <c r="P102" s="93" t="s">
        <v>43</v>
      </c>
      <c r="Q102" s="94">
        <v>0.36364000000000002</v>
      </c>
      <c r="R102" s="88" t="b">
        <f t="shared" si="20"/>
        <v>1</v>
      </c>
      <c r="S102" s="110" t="b">
        <f t="shared" si="26"/>
        <v>0</v>
      </c>
      <c r="T102" s="101" t="b">
        <f t="shared" si="21"/>
        <v>0</v>
      </c>
      <c r="V102" s="92" t="s">
        <v>49</v>
      </c>
      <c r="W102" s="93" t="s">
        <v>49</v>
      </c>
      <c r="X102" s="94">
        <v>0.66666999999999998</v>
      </c>
      <c r="Y102" s="88" t="b">
        <f t="shared" si="22"/>
        <v>0</v>
      </c>
      <c r="Z102" s="110" t="b">
        <f t="shared" si="27"/>
        <v>0</v>
      </c>
      <c r="AA102" s="101" t="b">
        <f t="shared" si="23"/>
        <v>0</v>
      </c>
    </row>
    <row r="103" spans="1:27" x14ac:dyDescent="0.25">
      <c r="A103" s="92" t="s">
        <v>49</v>
      </c>
      <c r="B103" s="93" t="s">
        <v>42</v>
      </c>
      <c r="C103" s="94">
        <v>0.55556000000000005</v>
      </c>
      <c r="D103" s="88" t="b">
        <f t="shared" si="16"/>
        <v>1</v>
      </c>
      <c r="E103" s="110" t="b">
        <f t="shared" si="24"/>
        <v>1</v>
      </c>
      <c r="F103" s="101" t="b">
        <f t="shared" si="17"/>
        <v>0</v>
      </c>
      <c r="H103" s="92" t="s">
        <v>49</v>
      </c>
      <c r="I103" s="93" t="s">
        <v>42</v>
      </c>
      <c r="J103" s="94">
        <v>0.33333000000000002</v>
      </c>
      <c r="K103" s="88" t="b">
        <f t="shared" si="18"/>
        <v>1</v>
      </c>
      <c r="L103" s="110" t="b">
        <f t="shared" si="25"/>
        <v>0</v>
      </c>
      <c r="M103" s="101" t="b">
        <f t="shared" si="19"/>
        <v>0</v>
      </c>
      <c r="O103" s="92" t="s">
        <v>49</v>
      </c>
      <c r="P103" s="93" t="s">
        <v>42</v>
      </c>
      <c r="Q103" s="94">
        <v>0.66666999999999998</v>
      </c>
      <c r="R103" s="88" t="b">
        <f t="shared" si="20"/>
        <v>1</v>
      </c>
      <c r="S103" s="110" t="b">
        <f t="shared" si="26"/>
        <v>1</v>
      </c>
      <c r="T103" s="101" t="b">
        <f t="shared" si="21"/>
        <v>0</v>
      </c>
      <c r="V103" s="92" t="s">
        <v>49</v>
      </c>
      <c r="W103" s="93" t="s">
        <v>42</v>
      </c>
      <c r="X103" s="94">
        <v>1</v>
      </c>
      <c r="Y103" s="88" t="b">
        <f t="shared" si="22"/>
        <v>1</v>
      </c>
      <c r="Z103" s="110" t="b">
        <f t="shared" si="27"/>
        <v>1</v>
      </c>
      <c r="AA103" s="101" t="b">
        <f t="shared" si="23"/>
        <v>0</v>
      </c>
    </row>
    <row r="104" spans="1:27" x14ac:dyDescent="0.25">
      <c r="A104" s="92" t="s">
        <v>49</v>
      </c>
      <c r="B104" s="93" t="s">
        <v>42</v>
      </c>
      <c r="C104" s="94">
        <v>0.71428999999999998</v>
      </c>
      <c r="D104" s="88" t="b">
        <f t="shared" si="16"/>
        <v>1</v>
      </c>
      <c r="E104" s="110" t="b">
        <f t="shared" si="24"/>
        <v>1</v>
      </c>
      <c r="F104" s="101" t="b">
        <f t="shared" si="17"/>
        <v>0</v>
      </c>
      <c r="H104" s="92" t="s">
        <v>49</v>
      </c>
      <c r="I104" s="93" t="s">
        <v>42</v>
      </c>
      <c r="J104" s="94">
        <v>0.33333000000000002</v>
      </c>
      <c r="K104" s="88" t="b">
        <f t="shared" si="18"/>
        <v>1</v>
      </c>
      <c r="L104" s="110" t="b">
        <f t="shared" si="25"/>
        <v>0</v>
      </c>
      <c r="M104" s="101" t="b">
        <f t="shared" si="19"/>
        <v>0</v>
      </c>
      <c r="O104" s="92" t="s">
        <v>49</v>
      </c>
      <c r="P104" s="93" t="s">
        <v>42</v>
      </c>
      <c r="Q104" s="94">
        <v>0.66666999999999998</v>
      </c>
      <c r="R104" s="88" t="b">
        <f t="shared" si="20"/>
        <v>1</v>
      </c>
      <c r="S104" s="110" t="b">
        <f t="shared" si="26"/>
        <v>1</v>
      </c>
      <c r="T104" s="101" t="b">
        <f t="shared" si="21"/>
        <v>0</v>
      </c>
      <c r="V104" s="92" t="s">
        <v>49</v>
      </c>
      <c r="W104" s="93" t="s">
        <v>42</v>
      </c>
      <c r="X104" s="94">
        <v>0.8</v>
      </c>
      <c r="Y104" s="88" t="b">
        <f t="shared" si="22"/>
        <v>1</v>
      </c>
      <c r="Z104" s="110" t="b">
        <f t="shared" si="27"/>
        <v>1</v>
      </c>
      <c r="AA104" s="101" t="b">
        <f t="shared" si="23"/>
        <v>0</v>
      </c>
    </row>
    <row r="105" spans="1:27" x14ac:dyDescent="0.25">
      <c r="A105" s="92" t="s">
        <v>49</v>
      </c>
      <c r="B105" s="93" t="s">
        <v>49</v>
      </c>
      <c r="C105" s="94">
        <v>0.625</v>
      </c>
      <c r="D105" s="88" t="b">
        <f t="shared" si="16"/>
        <v>0</v>
      </c>
      <c r="E105" s="110" t="b">
        <f t="shared" si="24"/>
        <v>0</v>
      </c>
      <c r="F105" s="101" t="b">
        <f t="shared" si="17"/>
        <v>0</v>
      </c>
      <c r="H105" s="92" t="s">
        <v>49</v>
      </c>
      <c r="I105" s="93" t="s">
        <v>42</v>
      </c>
      <c r="J105" s="94">
        <v>0.25</v>
      </c>
      <c r="K105" s="88" t="b">
        <f t="shared" si="18"/>
        <v>1</v>
      </c>
      <c r="L105" s="110" t="b">
        <f t="shared" si="25"/>
        <v>0</v>
      </c>
      <c r="M105" s="101" t="b">
        <f t="shared" si="19"/>
        <v>0</v>
      </c>
      <c r="O105" s="92" t="s">
        <v>49</v>
      </c>
      <c r="P105" s="93" t="s">
        <v>49</v>
      </c>
      <c r="Q105" s="94">
        <v>0.57142999999999999</v>
      </c>
      <c r="R105" s="88" t="b">
        <f t="shared" si="20"/>
        <v>0</v>
      </c>
      <c r="S105" s="110" t="b">
        <f t="shared" si="26"/>
        <v>0</v>
      </c>
      <c r="T105" s="101" t="b">
        <f t="shared" si="21"/>
        <v>0</v>
      </c>
      <c r="V105" s="92" t="s">
        <v>49</v>
      </c>
      <c r="W105" s="93" t="s">
        <v>49</v>
      </c>
      <c r="X105" s="94">
        <v>0.66666999999999998</v>
      </c>
      <c r="Y105" s="88" t="b">
        <f t="shared" si="22"/>
        <v>0</v>
      </c>
      <c r="Z105" s="110" t="b">
        <f t="shared" si="27"/>
        <v>0</v>
      </c>
      <c r="AA105" s="101" t="b">
        <f t="shared" si="23"/>
        <v>0</v>
      </c>
    </row>
    <row r="106" spans="1:27" x14ac:dyDescent="0.25">
      <c r="A106" s="92" t="s">
        <v>49</v>
      </c>
      <c r="B106" s="93" t="s">
        <v>49</v>
      </c>
      <c r="C106" s="94">
        <v>0.71428999999999998</v>
      </c>
      <c r="D106" s="88" t="b">
        <f t="shared" si="16"/>
        <v>0</v>
      </c>
      <c r="E106" s="110" t="b">
        <f t="shared" si="24"/>
        <v>0</v>
      </c>
      <c r="F106" s="101" t="b">
        <f t="shared" si="17"/>
        <v>0</v>
      </c>
      <c r="H106" s="92" t="s">
        <v>49</v>
      </c>
      <c r="I106" s="93" t="s">
        <v>42</v>
      </c>
      <c r="J106" s="94">
        <v>0.21429000000000001</v>
      </c>
      <c r="K106" s="88" t="b">
        <f t="shared" si="18"/>
        <v>1</v>
      </c>
      <c r="L106" s="110" t="b">
        <f t="shared" si="25"/>
        <v>0</v>
      </c>
      <c r="M106" s="101" t="b">
        <f t="shared" si="19"/>
        <v>0</v>
      </c>
      <c r="O106" s="92" t="s">
        <v>49</v>
      </c>
      <c r="P106" s="93" t="s">
        <v>49</v>
      </c>
      <c r="Q106" s="94">
        <v>0.66666999999999998</v>
      </c>
      <c r="R106" s="88" t="b">
        <f t="shared" si="20"/>
        <v>0</v>
      </c>
      <c r="S106" s="110" t="b">
        <f t="shared" si="26"/>
        <v>0</v>
      </c>
      <c r="T106" s="101" t="b">
        <f t="shared" si="21"/>
        <v>0</v>
      </c>
      <c r="V106" s="92" t="s">
        <v>49</v>
      </c>
      <c r="W106" s="93" t="s">
        <v>49</v>
      </c>
      <c r="X106" s="94">
        <v>1</v>
      </c>
      <c r="Y106" s="88" t="b">
        <f t="shared" si="22"/>
        <v>0</v>
      </c>
      <c r="Z106" s="110" t="b">
        <f t="shared" si="27"/>
        <v>0</v>
      </c>
      <c r="AA106" s="101" t="b">
        <f t="shared" si="23"/>
        <v>0</v>
      </c>
    </row>
    <row r="107" spans="1:27" ht="15.75" thickBot="1" x14ac:dyDescent="0.3">
      <c r="A107" s="95" t="s">
        <v>49</v>
      </c>
      <c r="B107" s="96" t="s">
        <v>43</v>
      </c>
      <c r="C107" s="97">
        <v>0.45455000000000001</v>
      </c>
      <c r="D107" s="88" t="b">
        <f t="shared" si="16"/>
        <v>1</v>
      </c>
      <c r="E107" s="111" t="b">
        <f t="shared" si="24"/>
        <v>0</v>
      </c>
      <c r="F107" s="103" t="b">
        <f t="shared" si="17"/>
        <v>0</v>
      </c>
      <c r="H107" s="95" t="s">
        <v>49</v>
      </c>
      <c r="I107" s="96" t="s">
        <v>43</v>
      </c>
      <c r="J107" s="97">
        <v>0.25</v>
      </c>
      <c r="K107" s="88" t="b">
        <f t="shared" si="18"/>
        <v>1</v>
      </c>
      <c r="L107" s="111" t="b">
        <f t="shared" si="25"/>
        <v>0</v>
      </c>
      <c r="M107" s="103" t="b">
        <f t="shared" si="19"/>
        <v>0</v>
      </c>
      <c r="O107" s="95" t="s">
        <v>49</v>
      </c>
      <c r="P107" s="96" t="s">
        <v>43</v>
      </c>
      <c r="Q107" s="97">
        <v>0.44444</v>
      </c>
      <c r="R107" s="88" t="b">
        <f t="shared" si="20"/>
        <v>1</v>
      </c>
      <c r="S107" s="111" t="b">
        <f t="shared" si="26"/>
        <v>0</v>
      </c>
      <c r="T107" s="103" t="b">
        <f t="shared" si="21"/>
        <v>0</v>
      </c>
      <c r="V107" s="95" t="s">
        <v>49</v>
      </c>
      <c r="W107" s="96" t="s">
        <v>43</v>
      </c>
      <c r="X107" s="97">
        <v>0.8</v>
      </c>
      <c r="Y107" s="88" t="b">
        <f t="shared" si="22"/>
        <v>1</v>
      </c>
      <c r="Z107" s="111" t="b">
        <f t="shared" si="27"/>
        <v>1</v>
      </c>
      <c r="AA107" s="103" t="b">
        <f t="shared" si="23"/>
        <v>0</v>
      </c>
    </row>
  </sheetData>
  <mergeCells count="4">
    <mergeCell ref="C6:D6"/>
    <mergeCell ref="J6:K6"/>
    <mergeCell ref="Q6:R6"/>
    <mergeCell ref="X6:Y6"/>
  </mergeCells>
  <conditionalFormatting sqref="B8:B107">
    <cfRule type="expression" dxfId="7" priority="24">
      <formula>$A8=$B8</formula>
    </cfRule>
  </conditionalFormatting>
  <conditionalFormatting sqref="A8:F107">
    <cfRule type="expression" dxfId="6" priority="23">
      <formula>OR(ISERR(A8),A8=FALSE)</formula>
    </cfRule>
  </conditionalFormatting>
  <conditionalFormatting sqref="C8:F107">
    <cfRule type="colorScale" priority="22">
      <colorScale>
        <cfvo type="num" val="0.5"/>
        <cfvo type="num" val="0.5"/>
        <color rgb="FFFF0000"/>
        <color rgb="FF92D050"/>
      </colorScale>
    </cfRule>
  </conditionalFormatting>
  <conditionalFormatting sqref="C6">
    <cfRule type="colorScale" priority="15">
      <colorScale>
        <cfvo type="num" val="0.2"/>
        <cfvo type="num" val="0.5"/>
        <cfvo type="num" val="0.9"/>
        <color rgb="FFF8696B"/>
        <color rgb="FFFFEB84"/>
        <color rgb="FF63BE7B"/>
      </colorScale>
    </cfRule>
  </conditionalFormatting>
  <conditionalFormatting sqref="I8:I107">
    <cfRule type="expression" dxfId="5" priority="12">
      <formula>H8=I8</formula>
    </cfRule>
  </conditionalFormatting>
  <conditionalFormatting sqref="H8:M107">
    <cfRule type="expression" dxfId="4" priority="11">
      <formula>OR(ISERR(H8),H8=FALSE)</formula>
    </cfRule>
  </conditionalFormatting>
  <conditionalFormatting sqref="J8:M107">
    <cfRule type="colorScale" priority="10">
      <colorScale>
        <cfvo type="num" val="0.5"/>
        <cfvo type="num" val="0.5"/>
        <color rgb="FFFF0000"/>
        <color rgb="FF92D050"/>
      </colorScale>
    </cfRule>
  </conditionalFormatting>
  <conditionalFormatting sqref="J6">
    <cfRule type="colorScale" priority="9">
      <colorScale>
        <cfvo type="num" val="0.2"/>
        <cfvo type="num" val="0.5"/>
        <cfvo type="num" val="0.9"/>
        <color rgb="FFF8696B"/>
        <color rgb="FFFFEB84"/>
        <color rgb="FF63BE7B"/>
      </colorScale>
    </cfRule>
  </conditionalFormatting>
  <conditionalFormatting sqref="P8:P107">
    <cfRule type="expression" dxfId="3" priority="8">
      <formula>O8=P8</formula>
    </cfRule>
  </conditionalFormatting>
  <conditionalFormatting sqref="O8:T107">
    <cfRule type="expression" dxfId="2" priority="7">
      <formula>OR(ISERR(O8),O8=FALSE)</formula>
    </cfRule>
  </conditionalFormatting>
  <conditionalFormatting sqref="Q8:T107">
    <cfRule type="colorScale" priority="6">
      <colorScale>
        <cfvo type="num" val="0.5"/>
        <cfvo type="num" val="0.5"/>
        <color rgb="FFFF0000"/>
        <color rgb="FF92D050"/>
      </colorScale>
    </cfRule>
  </conditionalFormatting>
  <conditionalFormatting sqref="Q6">
    <cfRule type="colorScale" priority="5">
      <colorScale>
        <cfvo type="num" val="0.2"/>
        <cfvo type="num" val="0.5"/>
        <cfvo type="num" val="0.9"/>
        <color rgb="FFF8696B"/>
        <color rgb="FFFFEB84"/>
        <color rgb="FF63BE7B"/>
      </colorScale>
    </cfRule>
  </conditionalFormatting>
  <conditionalFormatting sqref="W8:W107">
    <cfRule type="expression" dxfId="1" priority="4">
      <formula>V8=W8</formula>
    </cfRule>
  </conditionalFormatting>
  <conditionalFormatting sqref="V8:AA107">
    <cfRule type="expression" dxfId="0" priority="3">
      <formula>OR(ISERR(V8),V8=FALSE)</formula>
    </cfRule>
  </conditionalFormatting>
  <conditionalFormatting sqref="X8:AA107">
    <cfRule type="colorScale" priority="2">
      <colorScale>
        <cfvo type="num" val="0.5"/>
        <cfvo type="num" val="0.5"/>
        <color rgb="FFFF0000"/>
        <color rgb="FF92D050"/>
      </colorScale>
    </cfRule>
  </conditionalFormatting>
  <conditionalFormatting sqref="X6">
    <cfRule type="colorScale" priority="1">
      <colorScale>
        <cfvo type="num" val="0.2"/>
        <cfvo type="num" val="0.5"/>
        <cfvo type="num" val="0.9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Summary</vt:lpstr>
      <vt:lpstr>LPC - covariance</vt:lpstr>
      <vt:lpstr>LPC - euclidean</vt:lpstr>
      <vt:lpstr>LPCC - covariance</vt:lpstr>
      <vt:lpstr>LPCC - euclidean</vt:lpstr>
      <vt:lpstr>LPCC Array - LPCC DTW</vt:lpstr>
      <vt:lpstr>Detail 1</vt:lpstr>
      <vt:lpstr>Confidence Test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</dc:creator>
  <cp:lastModifiedBy>Dave</cp:lastModifiedBy>
  <dcterms:created xsi:type="dcterms:W3CDTF">2014-12-04T20:34:11Z</dcterms:created>
  <dcterms:modified xsi:type="dcterms:W3CDTF">2014-12-08T07:06:22Z</dcterms:modified>
</cp:coreProperties>
</file>