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N81" i="11"/>
  <c r="M81" i="11"/>
  <c r="V80" i="11"/>
  <c r="W80" i="11" s="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W67" i="11"/>
  <c r="V67" i="1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W60" i="11"/>
  <c r="V60" i="1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W56" i="11"/>
  <c r="V56" i="1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W49" i="11"/>
  <c r="V49" i="1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W45" i="11"/>
  <c r="V45" i="1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N34" i="11"/>
  <c r="M34" i="11"/>
  <c r="V33" i="11"/>
  <c r="W33" i="11" s="1"/>
  <c r="U33" i="11"/>
  <c r="M33" i="11"/>
  <c r="N33" i="11" s="1"/>
  <c r="V32" i="11"/>
  <c r="W32" i="11" s="1"/>
  <c r="U32" i="11"/>
  <c r="M32" i="11"/>
  <c r="N32" i="11" s="1"/>
  <c r="W31" i="11"/>
  <c r="V31" i="1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W27" i="11"/>
  <c r="V27" i="1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W24" i="11"/>
  <c r="V24" i="1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W20" i="11"/>
  <c r="V20" i="1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V14" i="11"/>
  <c r="W14" i="11" s="1"/>
  <c r="U14" i="11"/>
  <c r="M14" i="11"/>
  <c r="N14" i="11" s="1"/>
  <c r="V13" i="11"/>
  <c r="W13" i="11" s="1"/>
  <c r="U13" i="11"/>
  <c r="M13" i="11"/>
  <c r="N13" i="11" s="1"/>
  <c r="V12" i="11"/>
  <c r="W12" i="11" s="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V9" i="11"/>
  <c r="W9" i="11" s="1"/>
  <c r="U9" i="11"/>
  <c r="M9" i="11"/>
  <c r="N9" i="11" s="1"/>
  <c r="V8" i="11"/>
  <c r="W8" i="11" s="1"/>
  <c r="U8" i="11"/>
  <c r="M8" i="11"/>
  <c r="N8" i="11" s="1"/>
  <c r="V7" i="11"/>
  <c r="W7" i="11" s="1"/>
  <c r="U7" i="11"/>
  <c r="M7" i="11"/>
  <c r="N7" i="11" s="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W100" i="10"/>
  <c r="V100" i="10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O75" i="10" s="1"/>
  <c r="R12" i="10" s="1"/>
  <c r="V65" i="10"/>
  <c r="W65" i="10" s="1"/>
  <c r="U65" i="10"/>
  <c r="M65" i="10"/>
  <c r="N65" i="10" s="1"/>
  <c r="W64" i="10"/>
  <c r="V64" i="10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W60" i="10"/>
  <c r="V60" i="10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W53" i="10"/>
  <c r="V53" i="10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W45" i="10"/>
  <c r="V45" i="10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V39" i="10"/>
  <c r="W39" i="10" s="1"/>
  <c r="U39" i="10"/>
  <c r="M39" i="10"/>
  <c r="N39" i="10" s="1"/>
  <c r="W38" i="10"/>
  <c r="V38" i="10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N19" i="10"/>
  <c r="M19" i="10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W13" i="10"/>
  <c r="V13" i="10"/>
  <c r="U13" i="10"/>
  <c r="M13" i="10"/>
  <c r="N13" i="10" s="1"/>
  <c r="W12" i="10"/>
  <c r="V12" i="10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W96" i="9"/>
  <c r="V96" i="9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W89" i="9"/>
  <c r="V89" i="9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W80" i="9"/>
  <c r="V80" i="9"/>
  <c r="U80" i="9"/>
  <c r="M80" i="9"/>
  <c r="N80" i="9" s="1"/>
  <c r="V79" i="9"/>
  <c r="W79" i="9" s="1"/>
  <c r="U79" i="9"/>
  <c r="M79" i="9"/>
  <c r="N79" i="9" s="1"/>
  <c r="V78" i="9"/>
  <c r="W78" i="9" s="1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W73" i="9"/>
  <c r="V73" i="9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W65" i="9"/>
  <c r="V65" i="9"/>
  <c r="U65" i="9"/>
  <c r="M65" i="9"/>
  <c r="N65" i="9" s="1"/>
  <c r="W64" i="9"/>
  <c r="V64" i="9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W56" i="9"/>
  <c r="V56" i="9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W40" i="9"/>
  <c r="V40" i="9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W33" i="9"/>
  <c r="V33" i="9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W25" i="9"/>
  <c r="V25" i="9"/>
  <c r="U25" i="9"/>
  <c r="M25" i="9"/>
  <c r="N25" i="9" s="1"/>
  <c r="W24" i="9"/>
  <c r="V24" i="9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V13" i="9"/>
  <c r="W13" i="9" s="1"/>
  <c r="U13" i="9"/>
  <c r="M13" i="9"/>
  <c r="N13" i="9" s="1"/>
  <c r="V12" i="9"/>
  <c r="W12" i="9" s="1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V9" i="9"/>
  <c r="W9" i="9" s="1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W103" i="8"/>
  <c r="V103" i="8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M89" i="8"/>
  <c r="N89" i="8" s="1"/>
  <c r="V88" i="8"/>
  <c r="W88" i="8" s="1"/>
  <c r="U88" i="8"/>
  <c r="M88" i="8"/>
  <c r="N88" i="8" s="1"/>
  <c r="V87" i="8"/>
  <c r="W87" i="8" s="1"/>
  <c r="U87" i="8"/>
  <c r="N87" i="8"/>
  <c r="M87" i="8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W81" i="8"/>
  <c r="V81" i="8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M75" i="8"/>
  <c r="N75" i="8" s="1"/>
  <c r="W74" i="8"/>
  <c r="V74" i="8"/>
  <c r="U74" i="8"/>
  <c r="M74" i="8"/>
  <c r="N74" i="8" s="1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V64" i="8"/>
  <c r="W64" i="8" s="1"/>
  <c r="U64" i="8"/>
  <c r="M64" i="8"/>
  <c r="N64" i="8" s="1"/>
  <c r="W63" i="8"/>
  <c r="V63" i="8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N58" i="8"/>
  <c r="M58" i="8"/>
  <c r="V57" i="8"/>
  <c r="W57" i="8" s="1"/>
  <c r="U57" i="8"/>
  <c r="M57" i="8"/>
  <c r="N57" i="8" s="1"/>
  <c r="V56" i="8"/>
  <c r="W56" i="8" s="1"/>
  <c r="U56" i="8"/>
  <c r="M56" i="8"/>
  <c r="N56" i="8" s="1"/>
  <c r="W55" i="8"/>
  <c r="V55" i="8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W48" i="8"/>
  <c r="V48" i="8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V41" i="8"/>
  <c r="W41" i="8" s="1"/>
  <c r="U41" i="8"/>
  <c r="M41" i="8"/>
  <c r="N41" i="8" s="1"/>
  <c r="V40" i="8"/>
  <c r="W40" i="8" s="1"/>
  <c r="U40" i="8"/>
  <c r="N40" i="8"/>
  <c r="M40" i="8"/>
  <c r="V39" i="8"/>
  <c r="W39" i="8" s="1"/>
  <c r="U39" i="8"/>
  <c r="M39" i="8"/>
  <c r="N39" i="8" s="1"/>
  <c r="V38" i="8"/>
  <c r="W38" i="8" s="1"/>
  <c r="U38" i="8"/>
  <c r="M38" i="8"/>
  <c r="N38" i="8" s="1"/>
  <c r="W37" i="8"/>
  <c r="V37" i="8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N33" i="8"/>
  <c r="M33" i="8"/>
  <c r="V32" i="8"/>
  <c r="W32" i="8" s="1"/>
  <c r="U32" i="8"/>
  <c r="M32" i="8"/>
  <c r="N32" i="8" s="1"/>
  <c r="V31" i="8"/>
  <c r="W31" i="8" s="1"/>
  <c r="U31" i="8"/>
  <c r="M31" i="8"/>
  <c r="N31" i="8" s="1"/>
  <c r="W30" i="8"/>
  <c r="V30" i="8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W23" i="8"/>
  <c r="V23" i="8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W19" i="8"/>
  <c r="V19" i="8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W103" i="7"/>
  <c r="V103" i="7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N98" i="7"/>
  <c r="M98" i="7"/>
  <c r="V97" i="7"/>
  <c r="W97" i="7" s="1"/>
  <c r="U97" i="7"/>
  <c r="M97" i="7"/>
  <c r="N97" i="7" s="1"/>
  <c r="V96" i="7"/>
  <c r="W96" i="7" s="1"/>
  <c r="U96" i="7"/>
  <c r="M96" i="7"/>
  <c r="N96" i="7" s="1"/>
  <c r="W95" i="7"/>
  <c r="V95" i="7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W88" i="7"/>
  <c r="V88" i="7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N62" i="7"/>
  <c r="M62" i="7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N58" i="7"/>
  <c r="M58" i="7"/>
  <c r="V57" i="7"/>
  <c r="W57" i="7" s="1"/>
  <c r="U57" i="7"/>
  <c r="N57" i="7"/>
  <c r="M57" i="7"/>
  <c r="V56" i="7"/>
  <c r="W56" i="7" s="1"/>
  <c r="U56" i="7"/>
  <c r="M56" i="7"/>
  <c r="N56" i="7" s="1"/>
  <c r="V55" i="7"/>
  <c r="W55" i="7" s="1"/>
  <c r="U55" i="7"/>
  <c r="N55" i="7"/>
  <c r="M55" i="7"/>
  <c r="V54" i="7"/>
  <c r="W54" i="7" s="1"/>
  <c r="U54" i="7"/>
  <c r="N54" i="7"/>
  <c r="M54" i="7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N51" i="7"/>
  <c r="M51" i="7"/>
  <c r="V50" i="7"/>
  <c r="W50" i="7" s="1"/>
  <c r="U50" i="7"/>
  <c r="N50" i="7"/>
  <c r="M50" i="7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N47" i="7"/>
  <c r="M47" i="7"/>
  <c r="V46" i="7"/>
  <c r="W46" i="7" s="1"/>
  <c r="U46" i="7"/>
  <c r="N46" i="7"/>
  <c r="O55" i="7" s="1"/>
  <c r="R10" i="7" s="1"/>
  <c r="M46" i="7"/>
  <c r="V45" i="7"/>
  <c r="W45" i="7" s="1"/>
  <c r="U45" i="7"/>
  <c r="M45" i="7"/>
  <c r="N45" i="7" s="1"/>
  <c r="V44" i="7"/>
  <c r="W44" i="7" s="1"/>
  <c r="U44" i="7"/>
  <c r="N44" i="7"/>
  <c r="M44" i="7"/>
  <c r="V43" i="7"/>
  <c r="W43" i="7" s="1"/>
  <c r="U43" i="7"/>
  <c r="N43" i="7"/>
  <c r="M43" i="7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N40" i="7"/>
  <c r="M40" i="7"/>
  <c r="V39" i="7"/>
  <c r="W39" i="7" s="1"/>
  <c r="U39" i="7"/>
  <c r="N39" i="7"/>
  <c r="M39" i="7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N36" i="7"/>
  <c r="O45" i="7" s="1"/>
  <c r="R9" i="7" s="1"/>
  <c r="M36" i="7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N33" i="7"/>
  <c r="M33" i="7"/>
  <c r="V32" i="7"/>
  <c r="W32" i="7" s="1"/>
  <c r="U32" i="7"/>
  <c r="N32" i="7"/>
  <c r="M32" i="7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N29" i="7"/>
  <c r="M29" i="7"/>
  <c r="V28" i="7"/>
  <c r="W28" i="7" s="1"/>
  <c r="U28" i="7"/>
  <c r="N28" i="7"/>
  <c r="M28" i="7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N25" i="7"/>
  <c r="M25" i="7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N22" i="7"/>
  <c r="M22" i="7"/>
  <c r="V21" i="7"/>
  <c r="W21" i="7" s="1"/>
  <c r="U21" i="7"/>
  <c r="N21" i="7"/>
  <c r="M21" i="7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N18" i="7"/>
  <c r="M18" i="7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N13" i="7"/>
  <c r="M13" i="7"/>
  <c r="V12" i="7"/>
  <c r="W12" i="7" s="1"/>
  <c r="U12" i="7"/>
  <c r="N12" i="7"/>
  <c r="M12" i="7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N9" i="7"/>
  <c r="M9" i="7"/>
  <c r="V8" i="7"/>
  <c r="W8" i="7" s="1"/>
  <c r="U8" i="7"/>
  <c r="N8" i="7"/>
  <c r="M8" i="7"/>
  <c r="V7" i="7"/>
  <c r="W7" i="7" s="1"/>
  <c r="U7" i="7"/>
  <c r="M7" i="7"/>
  <c r="N7" i="7" s="1"/>
  <c r="V6" i="7"/>
  <c r="W6" i="7" s="1"/>
  <c r="U6" i="7"/>
  <c r="M6" i="7"/>
  <c r="N6" i="7" s="1"/>
  <c r="O35" i="10" l="1"/>
  <c r="R8" i="10" s="1"/>
  <c r="S12" i="9"/>
  <c r="S14" i="9"/>
  <c r="S9" i="8"/>
  <c r="S14" i="8"/>
  <c r="O55" i="8"/>
  <c r="R10" i="8" s="1"/>
  <c r="S11" i="8"/>
  <c r="S15" i="8"/>
  <c r="S10" i="7"/>
  <c r="O35" i="11"/>
  <c r="R8" i="11" s="1"/>
  <c r="S11" i="11"/>
  <c r="O65" i="11"/>
  <c r="R11" i="11" s="1"/>
  <c r="O75" i="11"/>
  <c r="R12" i="11" s="1"/>
  <c r="O105" i="11"/>
  <c r="R15" i="11" s="1"/>
  <c r="S15" i="11"/>
  <c r="R17" i="11"/>
  <c r="O15" i="11"/>
  <c r="R6" i="11" s="1"/>
  <c r="S6" i="11"/>
  <c r="S7" i="11"/>
  <c r="S9" i="11"/>
  <c r="O45" i="11"/>
  <c r="R9" i="11" s="1"/>
  <c r="O55" i="11"/>
  <c r="R10" i="11" s="1"/>
  <c r="S10" i="11"/>
  <c r="O85" i="11"/>
  <c r="R13" i="11" s="1"/>
  <c r="S13" i="11"/>
  <c r="S14" i="11"/>
  <c r="O95" i="11"/>
  <c r="R14" i="11" s="1"/>
  <c r="O25" i="11"/>
  <c r="R7" i="11" s="1"/>
  <c r="S8" i="11"/>
  <c r="S12" i="11"/>
  <c r="O105" i="10"/>
  <c r="R15" i="10" s="1"/>
  <c r="S15" i="10"/>
  <c r="O45" i="10"/>
  <c r="R9" i="10" s="1"/>
  <c r="S9" i="10"/>
  <c r="O55" i="10"/>
  <c r="R10" i="10" s="1"/>
  <c r="S10" i="10"/>
  <c r="O85" i="10"/>
  <c r="R13" i="10" s="1"/>
  <c r="S13" i="10"/>
  <c r="S12" i="10"/>
  <c r="R17" i="10"/>
  <c r="O15" i="10"/>
  <c r="R6" i="10" s="1"/>
  <c r="S6" i="10"/>
  <c r="S7" i="10"/>
  <c r="S11" i="10"/>
  <c r="O65" i="10"/>
  <c r="R11" i="10" s="1"/>
  <c r="O95" i="10"/>
  <c r="R14" i="10" s="1"/>
  <c r="S14" i="10"/>
  <c r="O25" i="10"/>
  <c r="R7" i="10" s="1"/>
  <c r="S8" i="10"/>
  <c r="R17" i="9"/>
  <c r="O15" i="9"/>
  <c r="R6" i="9" s="1"/>
  <c r="S6" i="9"/>
  <c r="S7" i="9"/>
  <c r="S8" i="9"/>
  <c r="O55" i="9"/>
  <c r="R10" i="9" s="1"/>
  <c r="O75" i="9"/>
  <c r="R12" i="9" s="1"/>
  <c r="O95" i="9"/>
  <c r="R14" i="9" s="1"/>
  <c r="S9" i="9"/>
  <c r="O45" i="9"/>
  <c r="R9" i="9" s="1"/>
  <c r="O65" i="9"/>
  <c r="R11" i="9" s="1"/>
  <c r="S11" i="9"/>
  <c r="O85" i="9"/>
  <c r="R13" i="9" s="1"/>
  <c r="S13" i="9"/>
  <c r="O105" i="9"/>
  <c r="R15" i="9" s="1"/>
  <c r="S15" i="9"/>
  <c r="O35" i="9"/>
  <c r="R8" i="9" s="1"/>
  <c r="S10" i="9"/>
  <c r="O25" i="9"/>
  <c r="R7" i="9" s="1"/>
  <c r="R17" i="8"/>
  <c r="O15" i="8"/>
  <c r="R6" i="8" s="1"/>
  <c r="O65" i="8"/>
  <c r="R11" i="8" s="1"/>
  <c r="S7" i="8"/>
  <c r="O45" i="8"/>
  <c r="R9" i="8" s="1"/>
  <c r="S6" i="8"/>
  <c r="O95" i="8"/>
  <c r="R14" i="8" s="1"/>
  <c r="O105" i="8"/>
  <c r="R15" i="8" s="1"/>
  <c r="O35" i="8"/>
  <c r="R8" i="8" s="1"/>
  <c r="S8" i="8"/>
  <c r="S10" i="8"/>
  <c r="O25" i="8"/>
  <c r="R7" i="8" s="1"/>
  <c r="O75" i="8"/>
  <c r="R12" i="8" s="1"/>
  <c r="S12" i="8"/>
  <c r="O85" i="8"/>
  <c r="R13" i="8" s="1"/>
  <c r="S13" i="8"/>
  <c r="O85" i="7"/>
  <c r="R13" i="7" s="1"/>
  <c r="S14" i="7"/>
  <c r="O95" i="7"/>
  <c r="R14" i="7" s="1"/>
  <c r="S15" i="7"/>
  <c r="O105" i="7"/>
  <c r="R15" i="7" s="1"/>
  <c r="R17" i="7"/>
  <c r="O15" i="7"/>
  <c r="R6" i="7" s="1"/>
  <c r="S6" i="7"/>
  <c r="S7" i="7"/>
  <c r="O25" i="7"/>
  <c r="R7" i="7" s="1"/>
  <c r="O35" i="7"/>
  <c r="R8" i="7" s="1"/>
  <c r="S8" i="7"/>
  <c r="S11" i="7"/>
  <c r="O65" i="7"/>
  <c r="R11" i="7" s="1"/>
  <c r="O75" i="7"/>
  <c r="R12" i="7" s="1"/>
  <c r="S12" i="7"/>
  <c r="S9" i="7"/>
  <c r="S13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F63" i="3"/>
  <c r="C71" i="3"/>
  <c r="B104" i="3"/>
  <c r="K40" i="3"/>
  <c r="K109" i="3"/>
  <c r="D113" i="3"/>
  <c r="K65" i="3"/>
  <c r="G34" i="3"/>
  <c r="D88" i="3"/>
  <c r="F95" i="3"/>
  <c r="K86" i="3"/>
  <c r="H64" i="3"/>
  <c r="A46" i="3"/>
  <c r="D117" i="3"/>
  <c r="K51" i="3"/>
  <c r="C52" i="3"/>
  <c r="G97" i="3"/>
  <c r="K61" i="3"/>
  <c r="K99" i="3"/>
  <c r="I117" i="3"/>
  <c r="D114" i="3"/>
  <c r="C11" i="3"/>
  <c r="I7" i="3"/>
  <c r="E93" i="3"/>
  <c r="C14" i="3"/>
  <c r="C81" i="3"/>
  <c r="I112" i="3"/>
  <c r="G25" i="3"/>
  <c r="E105" i="3"/>
  <c r="G77" i="3"/>
  <c r="G105" i="3"/>
  <c r="C117" i="3"/>
  <c r="E51" i="3"/>
  <c r="C44" i="3"/>
  <c r="A101" i="3"/>
  <c r="J110" i="3"/>
  <c r="A103" i="3"/>
  <c r="F85" i="3"/>
  <c r="J34" i="3"/>
  <c r="I55" i="3"/>
  <c r="G11" i="3"/>
  <c r="A74" i="3"/>
  <c r="I38" i="3"/>
  <c r="F86" i="3"/>
  <c r="K57" i="3"/>
  <c r="K32" i="3"/>
  <c r="H68" i="3"/>
  <c r="I33" i="3"/>
  <c r="D76" i="3"/>
  <c r="K85" i="3"/>
  <c r="J18" i="3"/>
  <c r="A20" i="3"/>
  <c r="F29" i="3"/>
  <c r="K101" i="3"/>
  <c r="K84" i="3"/>
  <c r="D92" i="3"/>
  <c r="D103" i="3"/>
  <c r="H8" i="3"/>
  <c r="K69" i="3"/>
  <c r="E106" i="3"/>
  <c r="I11" i="3"/>
  <c r="B26" i="3"/>
  <c r="D81" i="3"/>
  <c r="E50" i="3"/>
  <c r="D78" i="3"/>
  <c r="K70" i="3"/>
  <c r="I91" i="3"/>
  <c r="G50" i="3"/>
  <c r="A50" i="3"/>
  <c r="C33" i="3"/>
  <c r="F116" i="3"/>
  <c r="K82" i="3"/>
  <c r="I57" i="3"/>
  <c r="F112" i="3"/>
  <c r="E91" i="3"/>
  <c r="A31" i="3"/>
  <c r="J65" i="3"/>
  <c r="E31" i="3"/>
  <c r="C79" i="3"/>
  <c r="C101" i="3"/>
  <c r="A36" i="3"/>
  <c r="D12" i="3"/>
  <c r="B31" i="3"/>
  <c r="J80" i="3"/>
  <c r="E23" i="3"/>
  <c r="K108" i="3"/>
  <c r="D40" i="3"/>
  <c r="K45" i="3"/>
  <c r="B12" i="3"/>
  <c r="C13" i="3"/>
  <c r="I77" i="3"/>
  <c r="G102" i="3"/>
  <c r="I37" i="3"/>
  <c r="H67" i="3"/>
  <c r="C72" i="3"/>
  <c r="D60" i="3"/>
  <c r="K102" i="3"/>
  <c r="E18" i="3"/>
  <c r="D102" i="3"/>
  <c r="A91" i="3"/>
  <c r="D31" i="3"/>
  <c r="K56" i="3"/>
  <c r="J95" i="3"/>
  <c r="E33" i="3"/>
  <c r="J44" i="3"/>
  <c r="H50" i="3"/>
  <c r="E63" i="3"/>
  <c r="C28" i="3"/>
  <c r="I96" i="3"/>
  <c r="I56" i="3"/>
  <c r="H42" i="3"/>
  <c r="A93" i="3"/>
  <c r="I110" i="3"/>
  <c r="C67" i="3"/>
  <c r="B69" i="3"/>
  <c r="K74" i="3"/>
  <c r="E32" i="3"/>
  <c r="I107" i="3"/>
  <c r="F10" i="3"/>
  <c r="E64" i="3"/>
  <c r="G45" i="3"/>
  <c r="H41" i="3"/>
  <c r="K43" i="3"/>
  <c r="C62" i="3"/>
  <c r="F102" i="3"/>
  <c r="A44" i="3"/>
  <c r="C38" i="3"/>
  <c r="A24" i="3"/>
  <c r="E90" i="3"/>
  <c r="D73" i="3"/>
  <c r="E58" i="3"/>
  <c r="C107" i="3"/>
  <c r="F98" i="3"/>
  <c r="H108" i="3"/>
  <c r="H70" i="3"/>
  <c r="I34" i="3"/>
  <c r="F22" i="3"/>
  <c r="H91" i="3"/>
  <c r="G108" i="3"/>
  <c r="G46" i="3"/>
  <c r="F64" i="3"/>
  <c r="F41" i="3"/>
  <c r="K18" i="3"/>
  <c r="E44" i="3"/>
  <c r="G69" i="3"/>
  <c r="B9" i="3"/>
  <c r="E65" i="3"/>
  <c r="E94" i="3"/>
  <c r="C119" i="3"/>
  <c r="H36" i="3"/>
  <c r="C65" i="3"/>
  <c r="C39" i="3"/>
  <c r="D30" i="3"/>
  <c r="C59" i="3"/>
  <c r="J58" i="3"/>
  <c r="F52" i="3"/>
  <c r="A28" i="3"/>
  <c r="B16" i="3"/>
  <c r="J89" i="3"/>
  <c r="C104" i="3"/>
  <c r="F117" i="3"/>
  <c r="H117" i="3"/>
  <c r="G88" i="3"/>
  <c r="B23" i="3"/>
  <c r="J21" i="3"/>
  <c r="J12" i="3"/>
  <c r="E103" i="3"/>
  <c r="F79" i="3"/>
  <c r="I118" i="3"/>
  <c r="A51" i="3"/>
  <c r="K46" i="3"/>
  <c r="J107" i="3"/>
  <c r="K107" i="3"/>
  <c r="D32" i="3"/>
  <c r="E68" i="3"/>
  <c r="E67" i="3"/>
  <c r="C100" i="3"/>
  <c r="A63" i="3"/>
  <c r="G101" i="3"/>
  <c r="C64" i="3"/>
  <c r="C106" i="3"/>
  <c r="B79" i="3"/>
  <c r="J7" i="3"/>
  <c r="K37" i="3"/>
  <c r="D89" i="3"/>
  <c r="G94" i="3"/>
  <c r="H59" i="3"/>
  <c r="E8" i="3"/>
  <c r="I113" i="3"/>
  <c r="C27" i="3"/>
  <c r="K68" i="3"/>
  <c r="J115" i="3"/>
  <c r="J53" i="3"/>
  <c r="D54" i="3"/>
  <c r="K49" i="3"/>
  <c r="H73" i="3"/>
  <c r="B52" i="3"/>
  <c r="F62" i="3"/>
  <c r="C83" i="3"/>
  <c r="J67" i="3"/>
  <c r="I40" i="3"/>
  <c r="K97" i="3"/>
  <c r="I46" i="3"/>
  <c r="E74" i="3"/>
  <c r="B83" i="3"/>
  <c r="C30" i="3"/>
  <c r="G39" i="3"/>
  <c r="G93" i="3"/>
  <c r="C77" i="3"/>
  <c r="E109" i="3"/>
  <c r="K98" i="3"/>
  <c r="G81" i="3"/>
  <c r="J62" i="3"/>
  <c r="E66" i="3"/>
  <c r="F26" i="3"/>
  <c r="F91" i="3"/>
  <c r="J73" i="3"/>
  <c r="I94" i="3"/>
  <c r="J22" i="3"/>
  <c r="A119" i="3"/>
  <c r="C102" i="3"/>
  <c r="E36" i="3"/>
  <c r="E116" i="3"/>
  <c r="G71" i="3"/>
  <c r="G36" i="3"/>
  <c r="D46" i="3"/>
  <c r="E60" i="3"/>
  <c r="B18" i="3"/>
  <c r="C88" i="3"/>
  <c r="J61" i="3"/>
  <c r="G116" i="3"/>
  <c r="A45" i="3"/>
  <c r="J86" i="3"/>
  <c r="J29" i="3"/>
  <c r="D90" i="3"/>
  <c r="G90" i="3"/>
  <c r="E77" i="3"/>
  <c r="F74" i="3"/>
  <c r="E81" i="3"/>
  <c r="C63" i="3"/>
  <c r="K31" i="3"/>
  <c r="A34" i="3"/>
  <c r="C25" i="3"/>
  <c r="H97" i="3"/>
  <c r="C16" i="3"/>
  <c r="H25" i="3"/>
  <c r="F76" i="3"/>
  <c r="D24" i="3"/>
  <c r="A66" i="3"/>
  <c r="D105" i="3"/>
  <c r="K115" i="3"/>
  <c r="B87" i="3"/>
  <c r="G12" i="3"/>
  <c r="H28" i="3"/>
  <c r="G62" i="3"/>
  <c r="C80" i="3"/>
  <c r="I32" i="3"/>
  <c r="A37" i="3"/>
  <c r="D18" i="3"/>
  <c r="I44" i="3"/>
  <c r="H88" i="3"/>
  <c r="C31" i="3"/>
  <c r="A69" i="3"/>
  <c r="C24" i="3"/>
  <c r="K11" i="3"/>
  <c r="K96" i="3"/>
  <c r="E43" i="3"/>
  <c r="H104" i="3"/>
  <c r="E49" i="3"/>
  <c r="D97" i="3"/>
  <c r="J59" i="3"/>
  <c r="K110" i="3"/>
  <c r="A65" i="3"/>
  <c r="F99" i="3"/>
  <c r="B78" i="3"/>
  <c r="C97" i="3"/>
  <c r="F107" i="3"/>
  <c r="G64" i="3"/>
  <c r="F46" i="3"/>
  <c r="B108" i="3"/>
  <c r="I69" i="3"/>
  <c r="J10" i="3"/>
  <c r="A23" i="3"/>
  <c r="D96" i="3"/>
  <c r="A100" i="3"/>
  <c r="E76" i="3"/>
  <c r="K16" i="3"/>
  <c r="K33" i="3"/>
  <c r="J72" i="3"/>
  <c r="A12" i="3"/>
  <c r="H56" i="3"/>
  <c r="J84" i="3"/>
  <c r="F77" i="3"/>
  <c r="A38" i="3"/>
  <c r="A67" i="3"/>
  <c r="J118" i="3"/>
  <c r="H52" i="3"/>
  <c r="G99" i="3"/>
  <c r="J87" i="3"/>
  <c r="A41" i="3"/>
  <c r="B91" i="3"/>
  <c r="H11" i="3"/>
  <c r="H105" i="3"/>
  <c r="H31" i="3"/>
  <c r="I81" i="3"/>
  <c r="C9" i="3"/>
  <c r="H93" i="3"/>
  <c r="C49" i="3"/>
  <c r="J46" i="3"/>
  <c r="B10" i="3"/>
  <c r="C114" i="3"/>
  <c r="H111" i="3"/>
  <c r="K90" i="3"/>
  <c r="A108" i="3"/>
  <c r="G29" i="3"/>
  <c r="G104" i="3"/>
  <c r="K15" i="3"/>
  <c r="B29" i="3"/>
  <c r="J106" i="3"/>
  <c r="K118" i="3"/>
  <c r="J30" i="3"/>
  <c r="H7" i="3"/>
  <c r="G82" i="3"/>
  <c r="D108" i="3"/>
  <c r="B37" i="3"/>
  <c r="K10" i="3"/>
  <c r="G49" i="3"/>
  <c r="K7" i="3"/>
  <c r="F118" i="3"/>
  <c r="H84" i="3"/>
  <c r="G79" i="3"/>
  <c r="G106" i="3"/>
  <c r="C57" i="3"/>
  <c r="H83" i="3"/>
  <c r="K59" i="3"/>
  <c r="G27" i="3"/>
  <c r="B25" i="3"/>
  <c r="A86" i="3"/>
  <c r="I60" i="3"/>
  <c r="G21" i="3"/>
  <c r="E111" i="3"/>
  <c r="G111" i="3"/>
  <c r="K50" i="3"/>
  <c r="G107" i="3"/>
  <c r="I115" i="3"/>
  <c r="I93" i="3"/>
  <c r="I43" i="3"/>
  <c r="K24" i="3"/>
  <c r="H39" i="3"/>
  <c r="B42" i="3"/>
  <c r="E9" i="3"/>
  <c r="B96" i="3"/>
  <c r="F43" i="3"/>
  <c r="C40" i="3"/>
  <c r="E73" i="3"/>
  <c r="A60" i="3"/>
  <c r="K62" i="3"/>
  <c r="I42" i="3"/>
  <c r="C21" i="3"/>
  <c r="D15" i="3"/>
  <c r="C91" i="3"/>
  <c r="I63" i="3"/>
  <c r="A84" i="3"/>
  <c r="J81" i="3"/>
  <c r="C116" i="3"/>
  <c r="E82" i="3"/>
  <c r="E16" i="3"/>
  <c r="G53" i="3"/>
  <c r="B81" i="3"/>
  <c r="C23" i="3"/>
  <c r="D28" i="3"/>
  <c r="I9" i="3"/>
  <c r="C36" i="3"/>
  <c r="I28" i="3"/>
  <c r="G70" i="3"/>
  <c r="K112" i="3"/>
  <c r="H66" i="3"/>
  <c r="E89" i="3"/>
  <c r="I97" i="3"/>
  <c r="E62" i="3"/>
  <c r="F44" i="3"/>
  <c r="I108" i="3"/>
  <c r="K53" i="3"/>
  <c r="D68" i="3"/>
  <c r="G73" i="3"/>
  <c r="K78" i="3"/>
  <c r="C32" i="3"/>
  <c r="A56" i="3"/>
  <c r="F32" i="3"/>
  <c r="B20" i="3"/>
  <c r="J103" i="3"/>
  <c r="J88" i="3"/>
  <c r="D100" i="3"/>
  <c r="B54" i="3"/>
  <c r="E38" i="3"/>
  <c r="K71" i="3"/>
  <c r="H119" i="3"/>
  <c r="E11" i="3"/>
  <c r="A7" i="3"/>
  <c r="A79" i="3"/>
  <c r="G32" i="3"/>
  <c r="K28" i="3"/>
  <c r="G86" i="3"/>
  <c r="D55" i="3"/>
  <c r="D69" i="3"/>
  <c r="H26" i="3"/>
  <c r="H90" i="3"/>
  <c r="C94" i="3"/>
  <c r="I14" i="3"/>
  <c r="J20" i="3"/>
  <c r="E27" i="3"/>
  <c r="D45" i="3"/>
  <c r="H89" i="3"/>
  <c r="J94" i="3"/>
  <c r="C115" i="3"/>
  <c r="G91" i="3"/>
  <c r="H53" i="3"/>
  <c r="F106" i="3"/>
  <c r="G59" i="3"/>
  <c r="C56" i="3"/>
  <c r="C103" i="3"/>
  <c r="A43" i="3"/>
  <c r="K41" i="3"/>
  <c r="G9" i="3"/>
  <c r="B99" i="3"/>
  <c r="H30" i="3"/>
  <c r="A117" i="3"/>
  <c r="F81" i="3"/>
  <c r="B113" i="3"/>
  <c r="K95" i="3"/>
  <c r="G96" i="3"/>
  <c r="E10" i="3"/>
  <c r="C95" i="3"/>
  <c r="F87" i="3"/>
  <c r="A95" i="3"/>
  <c r="A54" i="3"/>
  <c r="K103" i="3"/>
  <c r="A25" i="3"/>
  <c r="G40" i="3"/>
  <c r="A82" i="3"/>
  <c r="B98" i="3"/>
  <c r="G78" i="3"/>
  <c r="F54" i="3"/>
  <c r="J77" i="3"/>
  <c r="D44" i="3"/>
  <c r="E25" i="3"/>
  <c r="I35" i="3"/>
  <c r="A80" i="3"/>
  <c r="D21" i="3"/>
  <c r="K42" i="3"/>
  <c r="B82" i="3"/>
  <c r="F48" i="3"/>
  <c r="F13" i="3"/>
  <c r="A76" i="3"/>
  <c r="D36" i="3"/>
  <c r="J69" i="3"/>
  <c r="H14" i="3"/>
  <c r="E22" i="3"/>
  <c r="B11" i="3"/>
  <c r="I78" i="3"/>
  <c r="E108" i="3"/>
  <c r="K47" i="3"/>
  <c r="H102" i="3"/>
  <c r="C74" i="3"/>
  <c r="J96" i="3"/>
  <c r="J111" i="3"/>
  <c r="K76" i="3"/>
  <c r="D20" i="3"/>
  <c r="K87" i="3"/>
  <c r="E99" i="3"/>
  <c r="H65" i="3"/>
  <c r="F104" i="3"/>
  <c r="C89" i="3"/>
  <c r="H69" i="3"/>
  <c r="H55" i="3"/>
  <c r="D109" i="3"/>
  <c r="K89" i="3"/>
  <c r="H109" i="3"/>
  <c r="H112" i="3"/>
  <c r="F59" i="3"/>
  <c r="F34" i="3"/>
  <c r="C75" i="3"/>
  <c r="K34" i="3"/>
  <c r="J31" i="3"/>
  <c r="E75" i="3"/>
  <c r="C45" i="3"/>
  <c r="B14" i="3"/>
  <c r="I70" i="3"/>
  <c r="A72" i="3"/>
  <c r="G119" i="3"/>
  <c r="G98" i="3"/>
  <c r="I98" i="3"/>
  <c r="J23" i="3"/>
  <c r="C98" i="3"/>
  <c r="G15" i="3"/>
  <c r="E113" i="3"/>
  <c r="J83" i="3"/>
  <c r="A94" i="3"/>
  <c r="D51" i="3"/>
  <c r="E78" i="3"/>
  <c r="F113" i="3"/>
  <c r="H103" i="3"/>
  <c r="D16" i="3"/>
  <c r="G68" i="3"/>
  <c r="F61" i="3"/>
  <c r="E69" i="3"/>
  <c r="G55" i="3"/>
  <c r="I119" i="3"/>
  <c r="A70" i="3"/>
  <c r="C105" i="3"/>
  <c r="D26" i="3"/>
  <c r="D64" i="3"/>
  <c r="A27" i="3"/>
  <c r="K100" i="3"/>
  <c r="J60" i="3"/>
  <c r="I72" i="3"/>
  <c r="B105" i="3"/>
  <c r="E56" i="3"/>
  <c r="G22" i="3"/>
  <c r="J33" i="3"/>
  <c r="D119" i="3"/>
  <c r="B48" i="3"/>
  <c r="K30" i="3"/>
  <c r="A111" i="3"/>
  <c r="J108" i="3"/>
  <c r="E84" i="3"/>
  <c r="I13" i="3"/>
  <c r="D110" i="3"/>
  <c r="H12" i="3"/>
  <c r="G75" i="3"/>
  <c r="J76" i="3"/>
  <c r="H40" i="3"/>
  <c r="F89" i="3"/>
  <c r="A22" i="3"/>
  <c r="I50" i="3"/>
  <c r="C48" i="3"/>
  <c r="J68" i="3"/>
  <c r="A78" i="3"/>
  <c r="J78" i="3"/>
  <c r="K23" i="3"/>
  <c r="G118" i="3"/>
  <c r="A32" i="3"/>
  <c r="B51" i="3"/>
  <c r="F24" i="3"/>
  <c r="F9" i="3"/>
  <c r="I66" i="3"/>
  <c r="K83" i="3"/>
  <c r="F28" i="3"/>
  <c r="J11" i="3"/>
  <c r="G84" i="3"/>
  <c r="H74" i="3"/>
  <c r="H32" i="3"/>
  <c r="K48" i="3"/>
  <c r="D118" i="3"/>
  <c r="H9" i="3"/>
  <c r="J91" i="3"/>
  <c r="C26" i="3"/>
  <c r="B115" i="3"/>
  <c r="C58" i="3"/>
  <c r="A8" i="3"/>
  <c r="J48" i="3"/>
  <c r="H27" i="3"/>
  <c r="G14" i="3"/>
  <c r="I75" i="3"/>
  <c r="H106" i="3"/>
  <c r="E15" i="3"/>
  <c r="G57" i="3"/>
  <c r="H76" i="3"/>
  <c r="G113" i="3"/>
  <c r="G109" i="3"/>
  <c r="C96" i="3"/>
  <c r="D25" i="3"/>
  <c r="H95" i="3"/>
  <c r="G47" i="3"/>
  <c r="E12" i="3"/>
  <c r="A42" i="3"/>
  <c r="J26" i="3"/>
  <c r="D104" i="3"/>
  <c r="K12" i="3"/>
  <c r="B40" i="3"/>
  <c r="C34" i="3"/>
  <c r="F27" i="3"/>
  <c r="H20" i="3"/>
  <c r="H110" i="3"/>
  <c r="D52" i="3"/>
  <c r="J27" i="3"/>
  <c r="F92" i="3"/>
  <c r="F39" i="3"/>
  <c r="B46" i="3"/>
  <c r="J93" i="3"/>
  <c r="F68" i="3"/>
  <c r="D72" i="3"/>
  <c r="G58" i="3"/>
  <c r="K111" i="3"/>
  <c r="B53" i="3"/>
  <c r="A116" i="3"/>
  <c r="E112" i="3"/>
  <c r="F23" i="3"/>
  <c r="K72" i="3"/>
  <c r="G87" i="3"/>
  <c r="I103" i="3"/>
  <c r="A90" i="3"/>
  <c r="B77" i="3"/>
  <c r="H107" i="3"/>
  <c r="C41" i="3"/>
  <c r="G100" i="3"/>
  <c r="A29" i="3"/>
  <c r="H75" i="3"/>
  <c r="D48" i="3"/>
  <c r="A68" i="3"/>
  <c r="E47" i="3"/>
  <c r="B109" i="3"/>
  <c r="J75" i="3"/>
  <c r="A48" i="3"/>
  <c r="G83" i="3"/>
  <c r="K39" i="3"/>
  <c r="A112" i="3"/>
  <c r="D10" i="3"/>
  <c r="B85" i="3"/>
  <c r="F42" i="3"/>
  <c r="I111" i="3"/>
  <c r="J28" i="3"/>
  <c r="J16" i="3"/>
  <c r="I31" i="3"/>
  <c r="A89" i="3"/>
  <c r="C73" i="3"/>
  <c r="F83" i="3"/>
  <c r="F73" i="3"/>
  <c r="H94" i="3"/>
  <c r="H21" i="3"/>
  <c r="G112" i="3"/>
  <c r="F67" i="3"/>
  <c r="C85" i="3"/>
  <c r="E24" i="3"/>
  <c r="J56" i="3"/>
  <c r="C108" i="3"/>
  <c r="C42" i="3"/>
  <c r="F105" i="3"/>
  <c r="H100" i="3"/>
  <c r="D58" i="3"/>
  <c r="A52" i="3"/>
  <c r="I51" i="3"/>
  <c r="A13" i="3"/>
  <c r="D94" i="3"/>
  <c r="K8" i="3"/>
  <c r="A59" i="3"/>
  <c r="H33" i="3"/>
  <c r="E28" i="3"/>
  <c r="K114" i="3"/>
  <c r="G74" i="3"/>
  <c r="A62" i="3"/>
  <c r="C60" i="3"/>
  <c r="G42" i="3"/>
  <c r="J38" i="3"/>
  <c r="D79" i="3"/>
  <c r="E96" i="3"/>
  <c r="F20" i="3"/>
  <c r="I101" i="3"/>
  <c r="F108" i="3"/>
  <c r="E72" i="3"/>
  <c r="C18" i="3"/>
  <c r="B55" i="3"/>
  <c r="F15" i="3"/>
  <c r="E88" i="3"/>
  <c r="J63" i="3"/>
  <c r="H54" i="3"/>
  <c r="H71" i="3"/>
  <c r="J74" i="3"/>
  <c r="A15" i="3"/>
  <c r="E100" i="3"/>
  <c r="B50" i="3"/>
  <c r="A53" i="3"/>
  <c r="I49" i="3"/>
  <c r="F97" i="3"/>
  <c r="E118" i="3"/>
  <c r="F110" i="3"/>
  <c r="J51" i="3"/>
  <c r="D116" i="3"/>
  <c r="B39" i="3"/>
  <c r="E53" i="3"/>
  <c r="F51" i="3"/>
  <c r="J98" i="3"/>
  <c r="E20" i="3"/>
  <c r="D107" i="3"/>
  <c r="E80" i="3"/>
  <c r="F18" i="3"/>
  <c r="I90" i="3"/>
  <c r="K25" i="3"/>
  <c r="G54" i="3"/>
  <c r="B61" i="3"/>
  <c r="F70" i="3"/>
  <c r="G51" i="3"/>
  <c r="C10" i="3"/>
  <c r="F57" i="3"/>
  <c r="F84" i="3"/>
  <c r="D80" i="3"/>
  <c r="J13" i="3"/>
  <c r="G10" i="3"/>
  <c r="A58" i="3"/>
  <c r="C78" i="3"/>
  <c r="J49" i="3"/>
  <c r="A33" i="3"/>
  <c r="H18" i="3"/>
  <c r="I36" i="3"/>
  <c r="A39" i="3"/>
  <c r="A73" i="3"/>
  <c r="I92" i="3"/>
  <c r="I47" i="3"/>
  <c r="B97" i="3"/>
  <c r="J55" i="3"/>
  <c r="I65" i="3"/>
  <c r="E26" i="3"/>
  <c r="C47" i="3"/>
  <c r="H34" i="3"/>
  <c r="B65" i="3"/>
  <c r="D11" i="3"/>
  <c r="H80" i="3"/>
  <c r="E29" i="3"/>
  <c r="G30" i="3"/>
  <c r="J52" i="3"/>
  <c r="G31" i="3"/>
  <c r="G16" i="3"/>
  <c r="H45" i="3"/>
  <c r="F90" i="3"/>
  <c r="I41" i="3"/>
  <c r="C50" i="3"/>
  <c r="H79" i="3"/>
  <c r="B44" i="3"/>
  <c r="I71" i="3"/>
  <c r="B93" i="3"/>
  <c r="A105" i="3"/>
  <c r="F45" i="3"/>
  <c r="B59" i="3"/>
  <c r="C69" i="3"/>
  <c r="G18" i="3"/>
  <c r="J71" i="3"/>
  <c r="F47" i="3"/>
  <c r="H96" i="3"/>
  <c r="G66" i="3"/>
  <c r="F88" i="3"/>
  <c r="H81" i="3"/>
  <c r="B43" i="3"/>
  <c r="J36" i="3"/>
  <c r="D9" i="3"/>
  <c r="B117" i="3"/>
  <c r="B13" i="3"/>
  <c r="E101" i="3"/>
  <c r="G23" i="3"/>
  <c r="C87" i="3"/>
  <c r="D61" i="3"/>
  <c r="F58" i="3"/>
  <c r="E86" i="3"/>
  <c r="D7" i="3"/>
  <c r="C46" i="3"/>
  <c r="F30" i="3"/>
  <c r="J66" i="3"/>
  <c r="G24" i="3"/>
  <c r="G48" i="3"/>
  <c r="E55" i="3"/>
  <c r="B67" i="3"/>
  <c r="B71" i="3"/>
  <c r="C35" i="3"/>
  <c r="J37" i="3"/>
  <c r="K29" i="3"/>
  <c r="A109" i="3"/>
  <c r="C76" i="3"/>
  <c r="F72" i="3"/>
  <c r="H101" i="3"/>
  <c r="K60" i="3"/>
  <c r="A57" i="3"/>
  <c r="K44" i="3"/>
  <c r="K54" i="3"/>
  <c r="D98" i="3"/>
  <c r="J15" i="3"/>
  <c r="I80" i="3"/>
  <c r="I76" i="3"/>
  <c r="I88" i="3"/>
  <c r="D75" i="3"/>
  <c r="E102" i="3"/>
  <c r="J99" i="3"/>
  <c r="A55" i="3"/>
  <c r="I89" i="3"/>
  <c r="B38" i="3"/>
  <c r="J101" i="3"/>
  <c r="A16" i="3"/>
  <c r="G37" i="3"/>
  <c r="A26" i="3"/>
  <c r="D112" i="3"/>
  <c r="H38" i="3"/>
  <c r="D87" i="3"/>
  <c r="E34" i="3"/>
  <c r="H29" i="3"/>
  <c r="A49" i="3"/>
  <c r="I25" i="3"/>
  <c r="C20" i="3"/>
  <c r="E70" i="3"/>
  <c r="A87" i="3"/>
  <c r="J25" i="3"/>
  <c r="B118" i="3"/>
  <c r="H58" i="3"/>
  <c r="J43" i="3"/>
  <c r="K27" i="3"/>
  <c r="C43" i="3"/>
  <c r="D106" i="3"/>
  <c r="B22" i="3"/>
  <c r="G41" i="3"/>
  <c r="D93" i="3"/>
  <c r="D85" i="3"/>
  <c r="A61" i="3"/>
  <c r="J45" i="3"/>
  <c r="J8" i="3"/>
  <c r="F33" i="3"/>
  <c r="J114" i="3"/>
  <c r="B58" i="3"/>
  <c r="A81" i="3"/>
  <c r="G52" i="3"/>
  <c r="C66" i="3"/>
  <c r="C82" i="3"/>
  <c r="B84" i="3"/>
  <c r="H23" i="3"/>
  <c r="J112" i="3"/>
  <c r="J64" i="3"/>
  <c r="B80" i="3"/>
  <c r="I26" i="3"/>
  <c r="A102" i="3"/>
  <c r="B106" i="3"/>
  <c r="H99" i="3"/>
  <c r="H44" i="3"/>
  <c r="J50" i="3"/>
  <c r="K14" i="3"/>
  <c r="I100" i="3"/>
  <c r="A110" i="3"/>
  <c r="B15" i="3"/>
  <c r="I59" i="3"/>
  <c r="F38" i="3"/>
  <c r="G115" i="3"/>
  <c r="D77" i="3"/>
  <c r="K66" i="3"/>
  <c r="E52" i="3"/>
  <c r="H62" i="3"/>
  <c r="G28" i="3"/>
  <c r="J54" i="3"/>
  <c r="F36" i="3"/>
  <c r="J104" i="3"/>
  <c r="C92" i="3"/>
  <c r="B102" i="3"/>
  <c r="G95" i="3"/>
  <c r="A88" i="3"/>
  <c r="F21" i="3"/>
  <c r="K94" i="3"/>
  <c r="I29" i="3"/>
  <c r="A104" i="3"/>
  <c r="A11" i="3"/>
  <c r="I67" i="3"/>
  <c r="F82" i="3"/>
  <c r="I79" i="3"/>
  <c r="C86" i="3"/>
  <c r="K81" i="3"/>
  <c r="B72" i="3"/>
  <c r="D59" i="3"/>
  <c r="G61" i="3"/>
  <c r="I74" i="3"/>
  <c r="F60" i="3"/>
  <c r="I45" i="3"/>
  <c r="B95" i="3"/>
  <c r="C8" i="3"/>
  <c r="F101" i="3"/>
  <c r="B47" i="3"/>
  <c r="G44" i="3"/>
  <c r="K36" i="3"/>
  <c r="I27" i="3"/>
  <c r="K67" i="3"/>
  <c r="H15" i="3"/>
  <c r="H13" i="3"/>
  <c r="K91" i="3"/>
  <c r="C51" i="3"/>
  <c r="A113" i="3"/>
  <c r="E41" i="3"/>
  <c r="B112" i="3"/>
  <c r="B57" i="3"/>
  <c r="B114" i="3"/>
  <c r="A9" i="3"/>
  <c r="B103" i="3"/>
  <c r="H60" i="3"/>
  <c r="H98" i="3"/>
  <c r="E71" i="3"/>
  <c r="H114" i="3"/>
  <c r="D56" i="3"/>
  <c r="B41" i="3"/>
  <c r="A64" i="3"/>
  <c r="I15" i="3"/>
  <c r="J35" i="3"/>
  <c r="F55" i="3"/>
  <c r="I85" i="3"/>
  <c r="C109" i="3"/>
  <c r="I84" i="3"/>
  <c r="A71" i="3"/>
  <c r="H113" i="3"/>
  <c r="K93" i="3"/>
  <c r="B49" i="3"/>
  <c r="J14" i="3"/>
  <c r="K55" i="3"/>
  <c r="D38" i="3"/>
  <c r="D37" i="3"/>
  <c r="J116" i="3"/>
  <c r="B64" i="3"/>
  <c r="F56" i="3"/>
  <c r="B24" i="3"/>
  <c r="C84" i="3"/>
  <c r="E92" i="3"/>
  <c r="J90" i="3"/>
  <c r="E87" i="3"/>
  <c r="A107" i="3"/>
  <c r="I105" i="3"/>
  <c r="K63" i="3"/>
  <c r="D74" i="3"/>
  <c r="I116" i="3"/>
  <c r="D41" i="3"/>
  <c r="A114" i="3"/>
  <c r="F53" i="3"/>
  <c r="J79" i="3"/>
  <c r="B73" i="3"/>
  <c r="B63" i="3"/>
  <c r="C54" i="3"/>
  <c r="C70" i="3"/>
  <c r="C37" i="3"/>
  <c r="I22" i="3"/>
  <c r="K77" i="3"/>
  <c r="D53" i="3"/>
  <c r="H61" i="3"/>
  <c r="E119" i="3"/>
  <c r="G60" i="3"/>
  <c r="A85" i="3"/>
  <c r="I20" i="3"/>
  <c r="H10" i="3"/>
  <c r="D57" i="3"/>
  <c r="F31" i="3"/>
  <c r="J119" i="3"/>
  <c r="I18" i="3"/>
  <c r="G110" i="3"/>
  <c r="C29" i="3"/>
  <c r="H77" i="3"/>
  <c r="C61" i="3"/>
  <c r="H63" i="3"/>
  <c r="J92" i="3"/>
  <c r="B35" i="3"/>
  <c r="B92" i="3"/>
  <c r="A75" i="3"/>
  <c r="A47" i="3"/>
  <c r="E117" i="3"/>
  <c r="E48" i="3"/>
  <c r="K88" i="3"/>
  <c r="K119" i="3"/>
  <c r="I62" i="3"/>
  <c r="E54" i="3"/>
  <c r="J57" i="3"/>
  <c r="B110" i="3"/>
  <c r="B32" i="3"/>
  <c r="D101" i="3"/>
  <c r="K35" i="3"/>
  <c r="J42" i="3"/>
  <c r="I58" i="3"/>
  <c r="B21" i="3"/>
  <c r="D49" i="3"/>
  <c r="F80" i="3"/>
  <c r="A35" i="3"/>
  <c r="F96" i="3"/>
  <c r="H115" i="3"/>
  <c r="K73" i="3"/>
  <c r="A14" i="3"/>
  <c r="F37" i="3"/>
  <c r="G76" i="3"/>
  <c r="C118" i="3"/>
  <c r="F40" i="3"/>
  <c r="K38" i="3"/>
  <c r="E39" i="3"/>
  <c r="I8" i="3"/>
  <c r="B60" i="3"/>
  <c r="B45" i="3"/>
  <c r="D22" i="3"/>
  <c r="B27" i="3"/>
  <c r="I24" i="3"/>
  <c r="H116" i="3"/>
  <c r="K22" i="3"/>
  <c r="H86" i="3"/>
  <c r="E61" i="3"/>
  <c r="J39" i="3"/>
  <c r="E59" i="3"/>
  <c r="H118" i="3"/>
  <c r="A30" i="3"/>
  <c r="K58" i="3"/>
  <c r="J105" i="3"/>
  <c r="E114" i="3"/>
  <c r="D29" i="3"/>
  <c r="C12" i="3"/>
  <c r="J109" i="3"/>
  <c r="D33" i="3"/>
  <c r="K13" i="3"/>
  <c r="E97" i="3"/>
  <c r="J40" i="3"/>
  <c r="E37" i="3"/>
  <c r="F100" i="3"/>
  <c r="G38" i="3"/>
  <c r="D23" i="3"/>
  <c r="F75" i="3"/>
  <c r="K79" i="3"/>
  <c r="E79" i="3"/>
  <c r="B7" i="3"/>
  <c r="A83" i="3"/>
  <c r="I82" i="3"/>
  <c r="I109" i="3"/>
  <c r="J32" i="3"/>
  <c r="D39" i="3"/>
  <c r="H82" i="3"/>
  <c r="C90" i="3"/>
  <c r="D65" i="3"/>
  <c r="J100" i="3"/>
  <c r="C68" i="3"/>
  <c r="J70" i="3"/>
  <c r="K106" i="3"/>
  <c r="K64" i="3"/>
  <c r="I30" i="3"/>
  <c r="E21" i="3"/>
  <c r="G85" i="3"/>
  <c r="D27" i="3"/>
  <c r="J102" i="3"/>
  <c r="F50" i="3"/>
  <c r="I54" i="3"/>
  <c r="B111" i="3"/>
  <c r="B8" i="3"/>
  <c r="B30" i="3"/>
  <c r="H35" i="3"/>
  <c r="J117" i="3"/>
  <c r="C110" i="3"/>
  <c r="F78" i="3"/>
  <c r="B70" i="3"/>
  <c r="B100" i="3"/>
  <c r="A96" i="3"/>
  <c r="E98" i="3"/>
  <c r="C15" i="3"/>
  <c r="E35" i="3"/>
  <c r="K80" i="3"/>
  <c r="K92" i="3"/>
  <c r="H48" i="3"/>
  <c r="B36" i="3"/>
  <c r="B62" i="3"/>
  <c r="F12" i="3"/>
  <c r="D66" i="3"/>
  <c r="I114" i="3"/>
  <c r="B88" i="3"/>
  <c r="H87" i="3"/>
  <c r="F111" i="3"/>
  <c r="D91" i="3"/>
  <c r="J85" i="3"/>
  <c r="J97" i="3"/>
  <c r="A77" i="3"/>
  <c r="E45" i="3"/>
  <c r="D42" i="3"/>
  <c r="H85" i="3"/>
  <c r="G33" i="3"/>
  <c r="G8" i="3"/>
  <c r="F115" i="3"/>
  <c r="A21" i="3"/>
  <c r="G92" i="3"/>
  <c r="F103" i="3"/>
  <c r="K75" i="3"/>
  <c r="B107" i="3"/>
  <c r="H51" i="3"/>
  <c r="E7" i="3"/>
  <c r="E57" i="3"/>
  <c r="D63" i="3"/>
  <c r="C112" i="3"/>
  <c r="B56" i="3"/>
  <c r="H49" i="3"/>
  <c r="B68" i="3"/>
  <c r="D43" i="3"/>
  <c r="D111" i="3"/>
  <c r="D35" i="3"/>
  <c r="J9" i="3"/>
  <c r="J41" i="3"/>
  <c r="G114" i="3"/>
  <c r="B75" i="3"/>
  <c r="K105" i="3"/>
  <c r="I21" i="3"/>
  <c r="J82" i="3"/>
  <c r="A98" i="3"/>
  <c r="H78" i="3"/>
  <c r="G117" i="3"/>
  <c r="A99" i="3"/>
  <c r="K104" i="3"/>
  <c r="A106" i="3"/>
  <c r="E104" i="3"/>
  <c r="K26" i="3"/>
  <c r="H37" i="3"/>
  <c r="I95" i="3"/>
  <c r="K113" i="3"/>
  <c r="I87" i="3"/>
  <c r="G103" i="3"/>
  <c r="G56" i="3"/>
  <c r="B90" i="3"/>
  <c r="D83" i="3"/>
  <c r="A118" i="3"/>
  <c r="G13" i="3"/>
  <c r="F93" i="3"/>
  <c r="E13" i="3"/>
  <c r="I48" i="3"/>
  <c r="F114" i="3"/>
  <c r="F94" i="3"/>
  <c r="I99" i="3"/>
  <c r="D47" i="3"/>
  <c r="K117" i="3"/>
  <c r="D14" i="3"/>
  <c r="C53" i="3"/>
  <c r="D13" i="3"/>
  <c r="C99" i="3"/>
  <c r="B119" i="3"/>
  <c r="F49" i="3"/>
  <c r="D67" i="3"/>
  <c r="H92" i="3"/>
  <c r="F8" i="3"/>
  <c r="B34" i="3"/>
  <c r="D95" i="3"/>
  <c r="H57" i="3"/>
  <c r="D34" i="3"/>
  <c r="G63" i="3"/>
  <c r="I68" i="3"/>
  <c r="G20" i="3"/>
  <c r="F16" i="3"/>
  <c r="K52" i="3"/>
  <c r="D50" i="3"/>
  <c r="F119" i="3"/>
  <c r="B28" i="3"/>
  <c r="F66" i="3"/>
  <c r="G7" i="3"/>
  <c r="F109" i="3"/>
  <c r="E14" i="3"/>
  <c r="I73" i="3"/>
  <c r="C55" i="3"/>
  <c r="I83" i="3"/>
  <c r="G43" i="3"/>
  <c r="E46" i="3"/>
  <c r="K20" i="3"/>
  <c r="B94" i="3"/>
  <c r="B86" i="3"/>
  <c r="E42" i="3"/>
  <c r="E110" i="3"/>
  <c r="I39" i="3"/>
  <c r="H46" i="3"/>
  <c r="A97" i="3"/>
  <c r="C7" i="3"/>
  <c r="G26" i="3"/>
  <c r="H47" i="3"/>
  <c r="C22" i="3"/>
  <c r="J47" i="3"/>
  <c r="B66" i="3"/>
  <c r="F71" i="3"/>
  <c r="I86" i="3"/>
  <c r="F7" i="3"/>
  <c r="D86" i="3"/>
  <c r="F69" i="3"/>
  <c r="G80" i="3"/>
  <c r="D82" i="3"/>
  <c r="G67" i="3"/>
  <c r="H24" i="3"/>
  <c r="C111" i="3"/>
  <c r="H72" i="3"/>
  <c r="K116" i="3"/>
  <c r="B116" i="3"/>
  <c r="D70" i="3"/>
  <c r="A10" i="3"/>
  <c r="E107" i="3"/>
  <c r="D115" i="3"/>
  <c r="E40" i="3"/>
  <c r="K21" i="3"/>
  <c r="I104" i="3"/>
  <c r="E83" i="3"/>
  <c r="F11" i="3"/>
  <c r="B74" i="3"/>
  <c r="H22" i="3"/>
  <c r="E115" i="3"/>
  <c r="B101" i="3"/>
  <c r="D8" i="3"/>
  <c r="I102" i="3"/>
  <c r="B89" i="3"/>
  <c r="H43" i="3"/>
  <c r="J113" i="3"/>
  <c r="D99" i="3"/>
  <c r="I106" i="3"/>
  <c r="G65" i="3"/>
  <c r="D62" i="3"/>
  <c r="D71" i="3"/>
  <c r="I16" i="3"/>
  <c r="F35" i="3"/>
  <c r="E30" i="3"/>
  <c r="B76" i="3"/>
  <c r="E85" i="3"/>
  <c r="C113" i="3"/>
  <c r="A115" i="3"/>
  <c r="B33" i="3"/>
  <c r="I10" i="3"/>
  <c r="I23" i="3"/>
  <c r="F65" i="3"/>
  <c r="G89" i="3"/>
  <c r="A92" i="3"/>
  <c r="I61" i="3"/>
  <c r="G72" i="3"/>
  <c r="I12" i="3"/>
  <c r="H16" i="3"/>
  <c r="C93" i="3"/>
  <c r="I52" i="3"/>
  <c r="K9" i="3"/>
  <c r="I53" i="3"/>
  <c r="G35" i="3"/>
  <c r="J24" i="3"/>
  <c r="A40" i="3"/>
  <c r="F25" i="3"/>
  <c r="F14" i="3"/>
  <c r="D84" i="3"/>
  <c r="I64" i="3"/>
  <c r="E95" i="3"/>
  <c r="O14" i="3" l="1"/>
  <c r="O12" i="3"/>
  <c r="O13" i="3"/>
  <c r="O11" i="3"/>
  <c r="O8" i="3"/>
  <c r="O9" i="3"/>
  <c r="O7" i="3"/>
  <c r="J3" i="3"/>
  <c r="O16" i="3"/>
  <c r="O10" i="3"/>
  <c r="O15" i="3"/>
</calcChain>
</file>

<file path=xl/sharedStrings.xml><?xml version="1.0" encoding="utf-8"?>
<sst xmlns="http://schemas.openxmlformats.org/spreadsheetml/2006/main" count="1778" uniqueCount="78">
  <si>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</si>
  <si>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</si>
  <si>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</si>
  <si>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</si>
  <si>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</si>
  <si>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</si>
  <si>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</si>
  <si>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</si>
  <si>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</si>
  <si>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</si>
  <si>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</si>
  <si>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</si>
  <si>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</si>
  <si>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</si>
  <si>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</si>
  <si>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</si>
  <si>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</si>
  <si>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</si>
  <si>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</si>
  <si>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</si>
  <si>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</si>
  <si>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</si>
  <si>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</si>
  <si>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</si>
  <si>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</si>
  <si>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</si>
  <si>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</si>
  <si>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</si>
  <si>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</si>
  <si>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</si>
  <si>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</si>
  <si>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</si>
  <si>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</si>
  <si>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</si>
  <si>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</si>
  <si>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</si>
  <si>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</si>
  <si>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</si>
  <si>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</si>
  <si>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</si>
  <si>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</si>
  <si>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</si>
  <si>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</si>
  <si>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</si>
  <si>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</si>
  <si>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</si>
  <si>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</si>
  <si>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</si>
  <si>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</si>
  <si>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</si>
  <si>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</si>
  <si>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</si>
  <si>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</si>
  <si>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</si>
  <si>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</si>
  <si>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</si>
  <si>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</si>
  <si>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R_Toni_Com</t>
  </si>
  <si>
    <t>D_Toni_Com</t>
  </si>
  <si>
    <t>Toni</t>
  </si>
  <si>
    <t>2014-12-08, 00:56:59</t>
  </si>
  <si>
    <t>LPCC Array</t>
  </si>
  <si>
    <t>LPCC DTW</t>
  </si>
  <si>
    <t>OPEN</t>
  </si>
  <si>
    <t>CLOSE</t>
  </si>
  <si>
    <t>YES</t>
  </si>
  <si>
    <t>NO</t>
  </si>
  <si>
    <t>START</t>
  </si>
  <si>
    <t>STOP</t>
  </si>
  <si>
    <t>CANCEL</t>
  </si>
  <si>
    <t>PAUSE</t>
  </si>
  <si>
    <t>BEGIN</t>
  </si>
  <si>
    <t>MODIFY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</si>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</sst>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reference:R_Toni_Com</v>
      </c>
      <c r="B3" s="123"/>
      <c r="C3" s="124"/>
      <c r="D3" s="122" t="str">
        <f>"data:"&amp;B2</f>
        <v>data:D_Toni_Com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0.56363636363636371</v>
      </c>
      <c r="K3" s="121"/>
    </row>
    <row r="5" spans="1:15" ht="87.75" customHeight="1" thickBot="1" x14ac:dyDescent="0.3">
      <c r="B5" s="39" t="s">
        <v>73</v>
      </c>
      <c r="C5" s="39" t="s">
        <v>74</v>
      </c>
      <c r="D5" s="39" t="s">
        <v>75</v>
      </c>
      <c r="E5" s="39" t="s">
        <v>76</v>
      </c>
      <c r="F5" s="39" t="s">
        <v>77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D_Toni_Com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0.2</v>
      </c>
      <c r="C7" s="25">
        <f t="shared" ca="1" si="0"/>
        <v>0.8</v>
      </c>
      <c r="D7" s="25">
        <f t="shared" ca="1" si="0"/>
        <v>0.1</v>
      </c>
      <c r="E7" s="25">
        <f t="shared" ca="1" si="0"/>
        <v>0.8</v>
      </c>
      <c r="F7" s="25">
        <f t="shared" ca="1" si="0"/>
        <v>0.5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0.16161616161616163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0.2</v>
      </c>
      <c r="C8" s="26">
        <f t="shared" ca="1" si="2"/>
        <v>1</v>
      </c>
      <c r="D8" s="26">
        <f t="shared" ca="1" si="2"/>
        <v>0.9</v>
      </c>
      <c r="E8" s="26">
        <f t="shared" ca="1" si="2"/>
        <v>1</v>
      </c>
      <c r="F8" s="26">
        <f t="shared" ca="1" si="2"/>
        <v>1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0.72727272727272729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0.4</v>
      </c>
      <c r="C9" s="26">
        <f t="shared" ca="1" si="3"/>
        <v>0.9</v>
      </c>
      <c r="D9" s="26">
        <f t="shared" ca="1" si="3"/>
        <v>0</v>
      </c>
      <c r="E9" s="26">
        <f t="shared" ca="1" si="3"/>
        <v>1</v>
      </c>
      <c r="F9" s="26">
        <f t="shared" ca="1" si="3"/>
        <v>0.9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0.24242424242424243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</v>
      </c>
      <c r="C10" s="26">
        <f t="shared" ca="1" si="4"/>
        <v>0.7</v>
      </c>
      <c r="D10" s="26">
        <f t="shared" ca="1" si="4"/>
        <v>0.2</v>
      </c>
      <c r="E10" s="26">
        <f t="shared" ca="1" si="4"/>
        <v>1</v>
      </c>
      <c r="F10" s="26">
        <f t="shared" ca="1" si="4"/>
        <v>0.8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0.83838383838383834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</v>
      </c>
      <c r="C11" s="26">
        <f t="shared" ca="1" si="5"/>
        <v>1</v>
      </c>
      <c r="D11" s="26">
        <f t="shared" ca="1" si="5"/>
        <v>0.1</v>
      </c>
      <c r="E11" s="26">
        <f t="shared" ca="1" si="5"/>
        <v>0.9</v>
      </c>
      <c r="F11" s="26">
        <f t="shared" ca="1" si="5"/>
        <v>1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0.84848484848484851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0.2</v>
      </c>
      <c r="C12" s="26">
        <f t="shared" ca="1" si="6"/>
        <v>0.1</v>
      </c>
      <c r="D12" s="26">
        <f t="shared" ca="1" si="6"/>
        <v>0</v>
      </c>
      <c r="E12" s="26">
        <f t="shared" ca="1" si="6"/>
        <v>0.7</v>
      </c>
      <c r="F12" s="26">
        <f t="shared" ca="1" si="6"/>
        <v>0.7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0.2</v>
      </c>
      <c r="C13" s="26">
        <f t="shared" ca="1" si="7"/>
        <v>1</v>
      </c>
      <c r="D13" s="26">
        <f t="shared" ca="1" si="7"/>
        <v>0.5</v>
      </c>
      <c r="E13" s="26">
        <f t="shared" ca="1" si="7"/>
        <v>0.5</v>
      </c>
      <c r="F13" s="26">
        <f t="shared" ca="1" si="7"/>
        <v>0.8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0.1</v>
      </c>
      <c r="C14" s="26">
        <f t="shared" ca="1" si="8"/>
        <v>0.8</v>
      </c>
      <c r="D14" s="26">
        <f t="shared" ca="1" si="8"/>
        <v>0</v>
      </c>
      <c r="E14" s="26">
        <f t="shared" ca="1" si="8"/>
        <v>0.9</v>
      </c>
      <c r="F14" s="26">
        <f t="shared" ca="1" si="8"/>
        <v>0.9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0.1111111111111111</v>
      </c>
      <c r="C15" s="26">
        <f t="shared" ca="1" si="9"/>
        <v>1</v>
      </c>
      <c r="D15" s="26">
        <f t="shared" ca="1" si="9"/>
        <v>0.55555555555555558</v>
      </c>
      <c r="E15" s="26">
        <f t="shared" ca="1" si="9"/>
        <v>1</v>
      </c>
      <c r="F15" s="26">
        <f t="shared" ca="1" si="9"/>
        <v>1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0.2</v>
      </c>
      <c r="C16" s="27">
        <f t="shared" ca="1" si="10"/>
        <v>0</v>
      </c>
      <c r="D16" s="27">
        <f t="shared" ca="1" si="10"/>
        <v>0.1</v>
      </c>
      <c r="E16" s="27">
        <f t="shared" ca="1" si="10"/>
        <v>0.6</v>
      </c>
      <c r="F16" s="27">
        <f t="shared" ca="1" si="10"/>
        <v>0.9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0.16161616161616163</v>
      </c>
      <c r="C18" s="30">
        <f t="shared" ca="1" si="11"/>
        <v>0.72727272727272729</v>
      </c>
      <c r="D18" s="30">
        <f t="shared" ca="1" si="11"/>
        <v>0.24242424242424243</v>
      </c>
      <c r="E18" s="30">
        <f t="shared" ca="1" si="11"/>
        <v>0.83838383838383834</v>
      </c>
      <c r="F18" s="30">
        <f t="shared" ca="1" si="11"/>
        <v>0.84848484848484851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OPEN</v>
      </c>
      <c r="B20" s="25" t="str">
        <f t="shared" ref="B20:K20" ca="1" si="12">IFERROR(INDIRECT("'"&amp;B$5&amp;"'!$M"&amp;ROW(B20)-14)," ")</f>
        <v>NO</v>
      </c>
      <c r="C20" s="25" t="str">
        <f t="shared" ca="1" si="12"/>
        <v>NO</v>
      </c>
      <c r="D20" s="25" t="str">
        <f t="shared" ca="1" si="12"/>
        <v>CANCEL</v>
      </c>
      <c r="E20" s="25" t="str">
        <f t="shared" ca="1" si="12"/>
        <v>CLOSE</v>
      </c>
      <c r="F20" s="25" t="str">
        <f t="shared" ca="1" si="12"/>
        <v>OPEN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OPEN</v>
      </c>
      <c r="B21" s="26" t="str">
        <f t="shared" ref="B21:F36" ca="1" si="14">IFERROR(INDIRECT("'"&amp;B$5&amp;"'!$M"&amp;ROW(B21)-14)," ")</f>
        <v>OPEN</v>
      </c>
      <c r="C21" s="26" t="str">
        <f t="shared" ca="1" si="14"/>
        <v>OPEN</v>
      </c>
      <c r="D21" s="26" t="str">
        <f t="shared" ca="1" si="14"/>
        <v>CANCEL</v>
      </c>
      <c r="E21" s="26" t="str">
        <f t="shared" ca="1" si="14"/>
        <v>OPEN</v>
      </c>
      <c r="F21" s="26" t="str">
        <f t="shared" ca="1" si="14"/>
        <v>OPEN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OPEN</v>
      </c>
      <c r="B22" s="26" t="str">
        <f t="shared" ca="1" si="14"/>
        <v>CANCEL</v>
      </c>
      <c r="C22" s="26" t="str">
        <f t="shared" ca="1" si="14"/>
        <v>OPEN</v>
      </c>
      <c r="D22" s="26" t="str">
        <f t="shared" ca="1" si="14"/>
        <v>CANCEL</v>
      </c>
      <c r="E22" s="26" t="str">
        <f t="shared" ca="1" si="14"/>
        <v>OPEN</v>
      </c>
      <c r="F22" s="26" t="str">
        <f t="shared" ca="1" si="14"/>
        <v>OPEN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OPEN</v>
      </c>
      <c r="B23" s="26" t="str">
        <f t="shared" ca="1" si="14"/>
        <v>CLOSE</v>
      </c>
      <c r="C23" s="26" t="str">
        <f t="shared" ca="1" si="14"/>
        <v>OPEN</v>
      </c>
      <c r="D23" s="26" t="str">
        <f t="shared" ca="1" si="14"/>
        <v>CLOSE</v>
      </c>
      <c r="E23" s="26" t="str">
        <f t="shared" ca="1" si="14"/>
        <v>OPEN</v>
      </c>
      <c r="F23" s="26" t="str">
        <f t="shared" ca="1" si="14"/>
        <v>STOP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OPEN</v>
      </c>
      <c r="B24" s="26" t="str">
        <f t="shared" ca="1" si="14"/>
        <v>CLOSE</v>
      </c>
      <c r="C24" s="26" t="str">
        <f t="shared" ca="1" si="14"/>
        <v>OPEN</v>
      </c>
      <c r="D24" s="26" t="str">
        <f t="shared" ca="1" si="14"/>
        <v>CANCEL</v>
      </c>
      <c r="E24" s="26" t="str">
        <f t="shared" ca="1" si="14"/>
        <v>OPEN</v>
      </c>
      <c r="F24" s="26" t="str">
        <f t="shared" ca="1" si="14"/>
        <v>STOP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OPEN</v>
      </c>
      <c r="B25" s="26" t="str">
        <f t="shared" ca="1" si="14"/>
        <v>CANCEL</v>
      </c>
      <c r="C25" s="26" t="str">
        <f t="shared" ca="1" si="14"/>
        <v>OPEN</v>
      </c>
      <c r="D25" s="26" t="str">
        <f t="shared" ca="1" si="14"/>
        <v>CANCEL</v>
      </c>
      <c r="E25" s="26" t="str">
        <f t="shared" ca="1" si="14"/>
        <v>OPEN</v>
      </c>
      <c r="F25" s="26" t="str">
        <f t="shared" ca="1" si="14"/>
        <v>OPEN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OPEN</v>
      </c>
      <c r="B26" s="26" t="str">
        <f t="shared" ca="1" si="14"/>
        <v>OPEN</v>
      </c>
      <c r="C26" s="26" t="str">
        <f t="shared" ca="1" si="14"/>
        <v>OPEN</v>
      </c>
      <c r="D26" s="26" t="str">
        <f t="shared" ca="1" si="14"/>
        <v>CANCEL</v>
      </c>
      <c r="E26" s="26" t="str">
        <f t="shared" ca="1" si="14"/>
        <v>OPEN</v>
      </c>
      <c r="F26" s="26" t="str">
        <f t="shared" ca="1" si="14"/>
        <v>START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OPEN</v>
      </c>
      <c r="B27" s="26" t="str">
        <f t="shared" ca="1" si="14"/>
        <v>CANCEL</v>
      </c>
      <c r="C27" s="26" t="str">
        <f t="shared" ca="1" si="14"/>
        <v>OPEN</v>
      </c>
      <c r="D27" s="26" t="str">
        <f t="shared" ca="1" si="14"/>
        <v>CANCEL</v>
      </c>
      <c r="E27" s="26" t="str">
        <f t="shared" ca="1" si="14"/>
        <v>OPEN</v>
      </c>
      <c r="F27" s="26" t="str">
        <f t="shared" ca="1" si="14"/>
        <v>START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OPEN</v>
      </c>
      <c r="B28" s="26" t="str">
        <f t="shared" ca="1" si="14"/>
        <v>CANCEL</v>
      </c>
      <c r="C28" s="26" t="str">
        <f t="shared" ca="1" si="14"/>
        <v>CLOSE</v>
      </c>
      <c r="D28" s="26" t="str">
        <f t="shared" ca="1" si="14"/>
        <v>OPEN</v>
      </c>
      <c r="E28" s="26" t="str">
        <f t="shared" ca="1" si="14"/>
        <v>CLOSE</v>
      </c>
      <c r="F28" s="26" t="str">
        <f t="shared" ca="1" si="14"/>
        <v>CLOSE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OPEN</v>
      </c>
      <c r="B29" s="27" t="str">
        <f t="shared" ca="1" si="14"/>
        <v>MODIFY</v>
      </c>
      <c r="C29" s="27" t="str">
        <f t="shared" ca="1" si="14"/>
        <v>OPEN</v>
      </c>
      <c r="D29" s="27" t="str">
        <f t="shared" ca="1" si="14"/>
        <v>YES</v>
      </c>
      <c r="E29" s="27" t="str">
        <f t="shared" ca="1" si="14"/>
        <v>OPEN</v>
      </c>
      <c r="F29" s="27" t="str">
        <f t="shared" ca="1" si="14"/>
        <v>OPEN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CLOSE</v>
      </c>
      <c r="B30" s="25" t="str">
        <f t="shared" ca="1" si="14"/>
        <v>CANCEL</v>
      </c>
      <c r="C30" s="25" t="str">
        <f t="shared" ca="1" si="14"/>
        <v>CLOSE</v>
      </c>
      <c r="D30" s="25" t="str">
        <f t="shared" ca="1" si="14"/>
        <v>OPEN</v>
      </c>
      <c r="E30" s="25" t="str">
        <f t="shared" ca="1" si="14"/>
        <v>CLOSE</v>
      </c>
      <c r="F30" s="25" t="str">
        <f t="shared" ca="1" si="14"/>
        <v>CLOSE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CLOSE</v>
      </c>
      <c r="B31" s="26" t="str">
        <f t="shared" ca="1" si="14"/>
        <v>OPEN</v>
      </c>
      <c r="C31" s="26" t="str">
        <f t="shared" ca="1" si="14"/>
        <v>CLOSE</v>
      </c>
      <c r="D31" s="26" t="str">
        <f t="shared" ca="1" si="14"/>
        <v>CLOSE</v>
      </c>
      <c r="E31" s="26" t="str">
        <f t="shared" ca="1" si="14"/>
        <v>CLOSE</v>
      </c>
      <c r="F31" s="26" t="str">
        <f t="shared" ca="1" si="14"/>
        <v>CLOSE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CLOSE</v>
      </c>
      <c r="B32" s="26" t="str">
        <f t="shared" ca="1" si="14"/>
        <v>CLOSE</v>
      </c>
      <c r="C32" s="26" t="str">
        <f t="shared" ca="1" si="14"/>
        <v>CLOSE</v>
      </c>
      <c r="D32" s="26" t="str">
        <f t="shared" ca="1" si="14"/>
        <v>CLOSE</v>
      </c>
      <c r="E32" s="26" t="str">
        <f t="shared" ca="1" si="14"/>
        <v>CLOSE</v>
      </c>
      <c r="F32" s="26" t="str">
        <f t="shared" ca="1" si="14"/>
        <v>CLOSE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CLOSE</v>
      </c>
      <c r="B33" s="26" t="str">
        <f t="shared" ca="1" si="14"/>
        <v>CLOSE</v>
      </c>
      <c r="C33" s="26" t="str">
        <f t="shared" ca="1" si="14"/>
        <v>CLOSE</v>
      </c>
      <c r="D33" s="26" t="str">
        <f t="shared" ca="1" si="14"/>
        <v>CLOSE</v>
      </c>
      <c r="E33" s="26" t="str">
        <f t="shared" ca="1" si="14"/>
        <v>CLOSE</v>
      </c>
      <c r="F33" s="26" t="str">
        <f t="shared" ca="1" si="14"/>
        <v>CLOSE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CLOSE</v>
      </c>
      <c r="B34" s="26" t="str">
        <f t="shared" ca="1" si="14"/>
        <v>YES</v>
      </c>
      <c r="C34" s="26" t="str">
        <f t="shared" ca="1" si="14"/>
        <v>CLOSE</v>
      </c>
      <c r="D34" s="26" t="str">
        <f t="shared" ca="1" si="14"/>
        <v>CLOSE</v>
      </c>
      <c r="E34" s="26" t="str">
        <f t="shared" ca="1" si="14"/>
        <v>CLOSE</v>
      </c>
      <c r="F34" s="26" t="str">
        <f t="shared" ca="1" si="14"/>
        <v>CLOSE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CLOSE</v>
      </c>
      <c r="B35" s="26" t="str">
        <f t="shared" ca="1" si="14"/>
        <v>YES</v>
      </c>
      <c r="C35" s="26" t="str">
        <f t="shared" ca="1" si="14"/>
        <v>CLOSE</v>
      </c>
      <c r="D35" s="26" t="str">
        <f t="shared" ca="1" si="14"/>
        <v>CLOSE</v>
      </c>
      <c r="E35" s="26" t="str">
        <f t="shared" ca="1" si="14"/>
        <v>CLOSE</v>
      </c>
      <c r="F35" s="26" t="str">
        <f t="shared" ca="1" si="14"/>
        <v>CLOSE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CLOSE</v>
      </c>
      <c r="B36" s="26" t="str">
        <f t="shared" ca="1" si="14"/>
        <v>YES</v>
      </c>
      <c r="C36" s="26" t="str">
        <f t="shared" ca="1" si="14"/>
        <v>CLOSE</v>
      </c>
      <c r="D36" s="26" t="str">
        <f t="shared" ca="1" si="14"/>
        <v>CLOSE</v>
      </c>
      <c r="E36" s="26" t="str">
        <f t="shared" ca="1" si="14"/>
        <v>CLOSE</v>
      </c>
      <c r="F36" s="26" t="str">
        <f t="shared" ref="F36" ca="1" si="16">IFERROR(INDIRECT("'"&amp;F$5&amp;"'!$M"&amp;ROW(F36)-14)," ")</f>
        <v>CLOSE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CLOSE</v>
      </c>
      <c r="B37" s="26" t="str">
        <f t="shared" ref="B37:H52" ca="1" si="17">IFERROR(INDIRECT("'"&amp;B$5&amp;"'!$M"&amp;ROW(B37)-14)," ")</f>
        <v>YES</v>
      </c>
      <c r="C37" s="26" t="str">
        <f t="shared" ca="1" si="17"/>
        <v>CLOSE</v>
      </c>
      <c r="D37" s="26" t="str">
        <f t="shared" ca="1" si="17"/>
        <v>CLOSE</v>
      </c>
      <c r="E37" s="26" t="str">
        <f t="shared" ca="1" si="17"/>
        <v>CLOSE</v>
      </c>
      <c r="F37" s="26" t="str">
        <f t="shared" ca="1" si="17"/>
        <v>CLOSE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CLOSE</v>
      </c>
      <c r="B38" s="26" t="str">
        <f t="shared" ca="1" si="17"/>
        <v>YES</v>
      </c>
      <c r="C38" s="26" t="str">
        <f t="shared" ca="1" si="17"/>
        <v>CLOSE</v>
      </c>
      <c r="D38" s="26" t="str">
        <f t="shared" ca="1" si="17"/>
        <v>CLOSE</v>
      </c>
      <c r="E38" s="26" t="str">
        <f t="shared" ca="1" si="17"/>
        <v>CLOSE</v>
      </c>
      <c r="F38" s="26" t="str">
        <f t="shared" ca="1" si="17"/>
        <v>CLOSE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CLOSE</v>
      </c>
      <c r="B39" s="27" t="str">
        <f t="shared" ca="1" si="17"/>
        <v>YES</v>
      </c>
      <c r="C39" s="27" t="str">
        <f t="shared" ca="1" si="17"/>
        <v>CLOSE</v>
      </c>
      <c r="D39" s="27" t="str">
        <f t="shared" ca="1" si="17"/>
        <v>CLOSE</v>
      </c>
      <c r="E39" s="27" t="str">
        <f t="shared" ca="1" si="17"/>
        <v>CLOSE</v>
      </c>
      <c r="F39" s="27" t="str">
        <f t="shared" ca="1" si="17"/>
        <v>CLOSE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YES</v>
      </c>
      <c r="B40" s="25" t="str">
        <f t="shared" ca="1" si="17"/>
        <v>BEGIN</v>
      </c>
      <c r="C40" s="25" t="str">
        <f t="shared" ca="1" si="17"/>
        <v>CANCEL</v>
      </c>
      <c r="D40" s="25" t="str">
        <f t="shared" ca="1" si="17"/>
        <v>CANCEL</v>
      </c>
      <c r="E40" s="25" t="str">
        <f t="shared" ca="1" si="17"/>
        <v>YES</v>
      </c>
      <c r="F40" s="25" t="str">
        <f t="shared" ca="1" si="17"/>
        <v>YES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YES</v>
      </c>
      <c r="B41" s="26" t="str">
        <f t="shared" ca="1" si="17"/>
        <v>YES</v>
      </c>
      <c r="C41" s="26" t="str">
        <f t="shared" ca="1" si="17"/>
        <v>YES</v>
      </c>
      <c r="D41" s="26" t="str">
        <f t="shared" ca="1" si="17"/>
        <v>CANCEL</v>
      </c>
      <c r="E41" s="26" t="str">
        <f t="shared" ca="1" si="17"/>
        <v>YES</v>
      </c>
      <c r="F41" s="26" t="str">
        <f t="shared" ca="1" si="17"/>
        <v>CANCEL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YES</v>
      </c>
      <c r="B42" s="26" t="str">
        <f t="shared" ca="1" si="17"/>
        <v>CANCEL</v>
      </c>
      <c r="C42" s="26" t="str">
        <f t="shared" ca="1" si="17"/>
        <v>YES</v>
      </c>
      <c r="D42" s="26" t="str">
        <f t="shared" ca="1" si="17"/>
        <v>CANCEL</v>
      </c>
      <c r="E42" s="26" t="str">
        <f t="shared" ca="1" si="17"/>
        <v>YES</v>
      </c>
      <c r="F42" s="26" t="str">
        <f t="shared" ca="1" si="17"/>
        <v>YES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YES</v>
      </c>
      <c r="B43" s="26" t="str">
        <f t="shared" ca="1" si="17"/>
        <v>CANCEL</v>
      </c>
      <c r="C43" s="26" t="str">
        <f t="shared" ca="1" si="17"/>
        <v>YES</v>
      </c>
      <c r="D43" s="26" t="str">
        <f t="shared" ca="1" si="17"/>
        <v>CANCEL</v>
      </c>
      <c r="E43" s="26" t="str">
        <f t="shared" ca="1" si="17"/>
        <v>YES</v>
      </c>
      <c r="F43" s="26" t="str">
        <f t="shared" ca="1" si="17"/>
        <v>YES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YES</v>
      </c>
      <c r="B44" s="26" t="str">
        <f t="shared" ca="1" si="17"/>
        <v>CANCEL</v>
      </c>
      <c r="C44" s="26" t="str">
        <f t="shared" ca="1" si="17"/>
        <v>YES</v>
      </c>
      <c r="D44" s="26" t="str">
        <f t="shared" ca="1" si="17"/>
        <v>CANCEL</v>
      </c>
      <c r="E44" s="26" t="str">
        <f t="shared" ca="1" si="17"/>
        <v>YES</v>
      </c>
      <c r="F44" s="26" t="str">
        <f t="shared" ca="1" si="17"/>
        <v>YES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YES</v>
      </c>
      <c r="B45" s="26" t="str">
        <f t="shared" ca="1" si="17"/>
        <v>CANCEL</v>
      </c>
      <c r="C45" s="26" t="str">
        <f t="shared" ca="1" si="17"/>
        <v>YES</v>
      </c>
      <c r="D45" s="26" t="str">
        <f t="shared" ca="1" si="17"/>
        <v>CANCEL</v>
      </c>
      <c r="E45" s="26" t="str">
        <f t="shared" ca="1" si="17"/>
        <v>YES</v>
      </c>
      <c r="F45" s="26" t="str">
        <f t="shared" ca="1" si="17"/>
        <v>YES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YES</v>
      </c>
      <c r="B46" s="26" t="str">
        <f t="shared" ca="1" si="17"/>
        <v>CANCEL</v>
      </c>
      <c r="C46" s="26" t="str">
        <f t="shared" ca="1" si="17"/>
        <v>YES</v>
      </c>
      <c r="D46" s="26" t="str">
        <f t="shared" ca="1" si="17"/>
        <v>CANCEL</v>
      </c>
      <c r="E46" s="26" t="str">
        <f t="shared" ca="1" si="17"/>
        <v>YES</v>
      </c>
      <c r="F46" s="26" t="str">
        <f t="shared" ca="1" si="17"/>
        <v>YES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YES</v>
      </c>
      <c r="B47" s="26" t="str">
        <f t="shared" ca="1" si="17"/>
        <v>YES</v>
      </c>
      <c r="C47" s="26" t="str">
        <f t="shared" ca="1" si="17"/>
        <v>YES</v>
      </c>
      <c r="D47" s="26" t="str">
        <f t="shared" ca="1" si="17"/>
        <v>CANCEL</v>
      </c>
      <c r="E47" s="26" t="str">
        <f t="shared" ca="1" si="17"/>
        <v>YES</v>
      </c>
      <c r="F47" s="26" t="str">
        <f t="shared" ca="1" si="17"/>
        <v>YES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YES</v>
      </c>
      <c r="B48" s="26" t="str">
        <f t="shared" ca="1" si="17"/>
        <v>YES</v>
      </c>
      <c r="C48" s="26" t="str">
        <f t="shared" ca="1" si="17"/>
        <v>YES</v>
      </c>
      <c r="D48" s="26" t="str">
        <f t="shared" ca="1" si="17"/>
        <v>CANCEL</v>
      </c>
      <c r="E48" s="26" t="str">
        <f t="shared" ca="1" si="17"/>
        <v>YES</v>
      </c>
      <c r="F48" s="26" t="str">
        <f t="shared" ca="1" si="17"/>
        <v>YES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YES</v>
      </c>
      <c r="B49" s="27" t="str">
        <f t="shared" ca="1" si="17"/>
        <v>YES</v>
      </c>
      <c r="C49" s="27" t="str">
        <f t="shared" ca="1" si="17"/>
        <v>YES</v>
      </c>
      <c r="D49" s="27" t="str">
        <f t="shared" ca="1" si="17"/>
        <v>CANCEL</v>
      </c>
      <c r="E49" s="27" t="str">
        <f t="shared" ca="1" si="17"/>
        <v>YES</v>
      </c>
      <c r="F49" s="27" t="str">
        <f t="shared" ca="1" si="17"/>
        <v>YES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NO</v>
      </c>
      <c r="B50" s="25" t="str">
        <f t="shared" ca="1" si="17"/>
        <v>MODIFY</v>
      </c>
      <c r="C50" s="25" t="str">
        <f t="shared" ca="1" si="17"/>
        <v>NO</v>
      </c>
      <c r="D50" s="25" t="str">
        <f t="shared" ca="1" si="17"/>
        <v>OPEN</v>
      </c>
      <c r="E50" s="25" t="str">
        <f t="shared" ca="1" si="17"/>
        <v>NO</v>
      </c>
      <c r="F50" s="25" t="str">
        <f t="shared" ca="1" si="17"/>
        <v>NO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NO</v>
      </c>
      <c r="B51" s="26" t="str">
        <f t="shared" ca="1" si="17"/>
        <v>CLOSE</v>
      </c>
      <c r="C51" s="26" t="str">
        <f t="shared" ca="1" si="17"/>
        <v>NO</v>
      </c>
      <c r="D51" s="26" t="str">
        <f t="shared" ca="1" si="17"/>
        <v>NO</v>
      </c>
      <c r="E51" s="26" t="str">
        <f t="shared" ca="1" si="17"/>
        <v>NO</v>
      </c>
      <c r="F51" s="26" t="str">
        <f t="shared" ca="1" si="17"/>
        <v>NO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NO</v>
      </c>
      <c r="B52" s="26" t="str">
        <f t="shared" ca="1" si="17"/>
        <v>BEGIN</v>
      </c>
      <c r="C52" s="26" t="str">
        <f t="shared" ca="1" si="17"/>
        <v>NO</v>
      </c>
      <c r="D52" s="26" t="str">
        <f t="shared" ca="1" si="17"/>
        <v>OPEN</v>
      </c>
      <c r="E52" s="26" t="str">
        <f t="shared" ca="1" si="17"/>
        <v>NO</v>
      </c>
      <c r="F52" s="26" t="str">
        <f t="shared" ca="1" si="17"/>
        <v>NO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NO</v>
      </c>
      <c r="B53" s="26" t="str">
        <f t="shared" ref="B53:H68" ca="1" si="19">IFERROR(INDIRECT("'"&amp;B$5&amp;"'!$M"&amp;ROW(B53)-14)," ")</f>
        <v>BEGIN</v>
      </c>
      <c r="C53" s="26" t="str">
        <f t="shared" ca="1" si="19"/>
        <v>NO</v>
      </c>
      <c r="D53" s="26" t="str">
        <f t="shared" ca="1" si="19"/>
        <v>OPEN</v>
      </c>
      <c r="E53" s="26" t="str">
        <f t="shared" ca="1" si="19"/>
        <v>NO</v>
      </c>
      <c r="F53" s="26" t="str">
        <f t="shared" ca="1" si="19"/>
        <v>CANCEL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NO</v>
      </c>
      <c r="B54" s="26" t="str">
        <f t="shared" ca="1" si="19"/>
        <v>PAUSE</v>
      </c>
      <c r="C54" s="26" t="str">
        <f t="shared" ca="1" si="19"/>
        <v>NO</v>
      </c>
      <c r="D54" s="26" t="str">
        <f t="shared" ca="1" si="19"/>
        <v>OPEN</v>
      </c>
      <c r="E54" s="26" t="str">
        <f t="shared" ca="1" si="19"/>
        <v>NO</v>
      </c>
      <c r="F54" s="26" t="str">
        <f t="shared" ca="1" si="19"/>
        <v>NO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NO</v>
      </c>
      <c r="B55" s="26" t="str">
        <f t="shared" ca="1" si="19"/>
        <v>CLOSE</v>
      </c>
      <c r="C55" s="26" t="str">
        <f t="shared" ca="1" si="19"/>
        <v>STOP</v>
      </c>
      <c r="D55" s="26" t="str">
        <f t="shared" ca="1" si="19"/>
        <v>CANCEL</v>
      </c>
      <c r="E55" s="26" t="str">
        <f t="shared" ca="1" si="19"/>
        <v>NO</v>
      </c>
      <c r="F55" s="26" t="str">
        <f t="shared" ca="1" si="19"/>
        <v>NO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NO</v>
      </c>
      <c r="B56" s="26" t="str">
        <f t="shared" ca="1" si="19"/>
        <v>CLOSE</v>
      </c>
      <c r="C56" s="26" t="str">
        <f t="shared" ca="1" si="19"/>
        <v>OPEN</v>
      </c>
      <c r="D56" s="26" t="str">
        <f t="shared" ca="1" si="19"/>
        <v>CANCEL</v>
      </c>
      <c r="E56" s="26" t="str">
        <f t="shared" ca="1" si="19"/>
        <v>NO</v>
      </c>
      <c r="F56" s="26" t="str">
        <f t="shared" ca="1" si="19"/>
        <v>NO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NO</v>
      </c>
      <c r="B57" s="26" t="str">
        <f t="shared" ca="1" si="19"/>
        <v>START</v>
      </c>
      <c r="C57" s="26" t="str">
        <f t="shared" ca="1" si="19"/>
        <v>NO</v>
      </c>
      <c r="D57" s="26" t="str">
        <f t="shared" ca="1" si="19"/>
        <v>YES</v>
      </c>
      <c r="E57" s="26" t="str">
        <f t="shared" ca="1" si="19"/>
        <v>NO</v>
      </c>
      <c r="F57" s="26" t="str">
        <f t="shared" ca="1" si="19"/>
        <v>STOP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NO</v>
      </c>
      <c r="B58" s="26" t="str">
        <f t="shared" ca="1" si="19"/>
        <v>CLOSE</v>
      </c>
      <c r="C58" s="26" t="str">
        <f t="shared" ca="1" si="19"/>
        <v>NO</v>
      </c>
      <c r="D58" s="26" t="str">
        <f t="shared" ca="1" si="19"/>
        <v>NO</v>
      </c>
      <c r="E58" s="26" t="str">
        <f t="shared" ca="1" si="19"/>
        <v>NO</v>
      </c>
      <c r="F58" s="26" t="str">
        <f t="shared" ca="1" si="19"/>
        <v>NO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NO</v>
      </c>
      <c r="B59" s="27" t="str">
        <f t="shared" ca="1" si="19"/>
        <v>START</v>
      </c>
      <c r="C59" s="27" t="str">
        <f t="shared" ca="1" si="19"/>
        <v>STOP</v>
      </c>
      <c r="D59" s="27" t="str">
        <f t="shared" ca="1" si="19"/>
        <v>CANCEL</v>
      </c>
      <c r="E59" s="27" t="str">
        <f t="shared" ca="1" si="19"/>
        <v>NO</v>
      </c>
      <c r="F59" s="27" t="str">
        <f t="shared" ca="1" si="19"/>
        <v>NO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START</v>
      </c>
      <c r="B60" s="25" t="str">
        <f t="shared" ca="1" si="19"/>
        <v>BEGIN</v>
      </c>
      <c r="C60" s="25" t="str">
        <f t="shared" ca="1" si="19"/>
        <v>START</v>
      </c>
      <c r="D60" s="25" t="str">
        <f t="shared" ca="1" si="19"/>
        <v>STOP</v>
      </c>
      <c r="E60" s="25" t="str">
        <f t="shared" ca="1" si="19"/>
        <v>STOP</v>
      </c>
      <c r="F60" s="25" t="str">
        <f t="shared" ca="1" si="19"/>
        <v>START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START</v>
      </c>
      <c r="B61" s="26" t="str">
        <f t="shared" ca="1" si="19"/>
        <v>BEGIN</v>
      </c>
      <c r="C61" s="26" t="str">
        <f t="shared" ca="1" si="19"/>
        <v>START</v>
      </c>
      <c r="D61" s="26" t="str">
        <f t="shared" ca="1" si="19"/>
        <v>YES</v>
      </c>
      <c r="E61" s="26" t="str">
        <f t="shared" ca="1" si="19"/>
        <v>START</v>
      </c>
      <c r="F61" s="26" t="str">
        <f t="shared" ca="1" si="19"/>
        <v>START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START</v>
      </c>
      <c r="B62" s="26" t="str">
        <f t="shared" ca="1" si="19"/>
        <v>BEGIN</v>
      </c>
      <c r="C62" s="26" t="str">
        <f t="shared" ca="1" si="19"/>
        <v>START</v>
      </c>
      <c r="D62" s="26" t="str">
        <f t="shared" ca="1" si="19"/>
        <v>YES</v>
      </c>
      <c r="E62" s="26" t="str">
        <f t="shared" ca="1" si="19"/>
        <v>START</v>
      </c>
      <c r="F62" s="26" t="str">
        <f t="shared" ca="1" si="19"/>
        <v>START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START</v>
      </c>
      <c r="B63" s="26" t="str">
        <f t="shared" ca="1" si="19"/>
        <v>BEGIN</v>
      </c>
      <c r="C63" s="26" t="str">
        <f t="shared" ca="1" si="19"/>
        <v>START</v>
      </c>
      <c r="D63" s="26" t="str">
        <f t="shared" ca="1" si="19"/>
        <v>YES</v>
      </c>
      <c r="E63" s="26" t="str">
        <f t="shared" ca="1" si="19"/>
        <v>START</v>
      </c>
      <c r="F63" s="26" t="str">
        <f t="shared" ca="1" si="19"/>
        <v>START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START</v>
      </c>
      <c r="B64" s="26" t="str">
        <f t="shared" ca="1" si="19"/>
        <v>BEGIN</v>
      </c>
      <c r="C64" s="26" t="str">
        <f t="shared" ca="1" si="19"/>
        <v>START</v>
      </c>
      <c r="D64" s="26" t="str">
        <f t="shared" ca="1" si="19"/>
        <v>YES</v>
      </c>
      <c r="E64" s="26" t="str">
        <f t="shared" ca="1" si="19"/>
        <v>START</v>
      </c>
      <c r="F64" s="26" t="str">
        <f t="shared" ca="1" si="19"/>
        <v>START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START</v>
      </c>
      <c r="B65" s="26" t="str">
        <f t="shared" ca="1" si="19"/>
        <v>PAUSE</v>
      </c>
      <c r="C65" s="26" t="str">
        <f t="shared" ca="1" si="19"/>
        <v>START</v>
      </c>
      <c r="D65" s="26" t="str">
        <f t="shared" ca="1" si="19"/>
        <v>YES</v>
      </c>
      <c r="E65" s="26" t="str">
        <f t="shared" ca="1" si="19"/>
        <v>START</v>
      </c>
      <c r="F65" s="26" t="str">
        <f t="shared" ca="1" si="19"/>
        <v>START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START</v>
      </c>
      <c r="B66" s="26" t="str">
        <f t="shared" ca="1" si="19"/>
        <v>BEGIN</v>
      </c>
      <c r="C66" s="26" t="str">
        <f t="shared" ca="1" si="19"/>
        <v>START</v>
      </c>
      <c r="D66" s="26" t="str">
        <f t="shared" ca="1" si="19"/>
        <v>YES</v>
      </c>
      <c r="E66" s="26" t="str">
        <f t="shared" ca="1" si="19"/>
        <v>START</v>
      </c>
      <c r="F66" s="26" t="str">
        <f t="shared" ca="1" si="19"/>
        <v>START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START</v>
      </c>
      <c r="B67" s="26" t="str">
        <f t="shared" ca="1" si="19"/>
        <v>STOP</v>
      </c>
      <c r="C67" s="26" t="str">
        <f t="shared" ca="1" si="19"/>
        <v>START</v>
      </c>
      <c r="D67" s="26" t="str">
        <f t="shared" ca="1" si="19"/>
        <v>CANCEL</v>
      </c>
      <c r="E67" s="26" t="str">
        <f t="shared" ca="1" si="19"/>
        <v>START</v>
      </c>
      <c r="F67" s="26" t="str">
        <f t="shared" ca="1" si="19"/>
        <v>START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START</v>
      </c>
      <c r="B68" s="26" t="str">
        <f t="shared" ca="1" si="19"/>
        <v>BEGIN</v>
      </c>
      <c r="C68" s="26" t="str">
        <f t="shared" ca="1" si="19"/>
        <v>START</v>
      </c>
      <c r="D68" s="26" t="str">
        <f t="shared" ca="1" si="19"/>
        <v>START</v>
      </c>
      <c r="E68" s="26" t="str">
        <f t="shared" ca="1" si="19"/>
        <v>START</v>
      </c>
      <c r="F68" s="26" t="str">
        <f t="shared" ca="1" si="19"/>
        <v>START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START</v>
      </c>
      <c r="B69" s="27" t="str">
        <f t="shared" ref="B69:H84" ca="1" si="20">IFERROR(INDIRECT("'"&amp;B$5&amp;"'!$M"&amp;ROW(B69)-14)," ")</f>
        <v>PAUSE</v>
      </c>
      <c r="C69" s="27" t="str">
        <f t="shared" ca="1" si="20"/>
        <v>START</v>
      </c>
      <c r="D69" s="27" t="str">
        <f t="shared" ca="1" si="20"/>
        <v>YES</v>
      </c>
      <c r="E69" s="27" t="str">
        <f t="shared" ca="1" si="20"/>
        <v>START</v>
      </c>
      <c r="F69" s="27" t="str">
        <f t="shared" ca="1" si="20"/>
        <v>START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STOP</v>
      </c>
      <c r="B70" s="25" t="str">
        <f t="shared" ca="1" si="20"/>
        <v>CLOSE</v>
      </c>
      <c r="C70" s="25" t="str">
        <f t="shared" ca="1" si="20"/>
        <v>PAUSE</v>
      </c>
      <c r="D70" s="25" t="str">
        <f t="shared" ca="1" si="20"/>
        <v>NO</v>
      </c>
      <c r="E70" s="25" t="str">
        <f t="shared" ca="1" si="20"/>
        <v>PAUSE</v>
      </c>
      <c r="F70" s="25" t="str">
        <f t="shared" ca="1" si="20"/>
        <v>STOP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STOP</v>
      </c>
      <c r="B71" s="26" t="str">
        <f t="shared" ca="1" si="20"/>
        <v>CANCEL</v>
      </c>
      <c r="C71" s="26" t="str">
        <f t="shared" ca="1" si="20"/>
        <v>PAUSE</v>
      </c>
      <c r="D71" s="26" t="str">
        <f t="shared" ca="1" si="20"/>
        <v>CANCEL</v>
      </c>
      <c r="E71" s="26" t="str">
        <f t="shared" ca="1" si="20"/>
        <v>PAUSE</v>
      </c>
      <c r="F71" s="26" t="str">
        <f t="shared" ca="1" si="20"/>
        <v>PAUSE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STOP</v>
      </c>
      <c r="B72" s="26" t="str">
        <f t="shared" ca="1" si="20"/>
        <v>PAUSE</v>
      </c>
      <c r="C72" s="26" t="str">
        <f t="shared" ca="1" si="20"/>
        <v>STOP</v>
      </c>
      <c r="D72" s="26" t="str">
        <f t="shared" ca="1" si="20"/>
        <v>CLOSE</v>
      </c>
      <c r="E72" s="26" t="str">
        <f t="shared" ca="1" si="20"/>
        <v>STOP</v>
      </c>
      <c r="F72" s="26" t="str">
        <f t="shared" ca="1" si="20"/>
        <v>MODIFY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STOP</v>
      </c>
      <c r="B73" s="26" t="str">
        <f t="shared" ca="1" si="20"/>
        <v>OPEN</v>
      </c>
      <c r="C73" s="26" t="str">
        <f t="shared" ca="1" si="20"/>
        <v>PAUSE</v>
      </c>
      <c r="D73" s="26" t="str">
        <f t="shared" ca="1" si="20"/>
        <v>CANCEL</v>
      </c>
      <c r="E73" s="26" t="str">
        <f t="shared" ca="1" si="20"/>
        <v>PAUSE</v>
      </c>
      <c r="F73" s="26" t="str">
        <f t="shared" ca="1" si="20"/>
        <v>STOP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STOP</v>
      </c>
      <c r="B74" s="26" t="str">
        <f t="shared" ca="1" si="20"/>
        <v>STOP</v>
      </c>
      <c r="C74" s="26" t="str">
        <f t="shared" ca="1" si="20"/>
        <v>NO</v>
      </c>
      <c r="D74" s="26" t="str">
        <f t="shared" ca="1" si="20"/>
        <v>MODIFY</v>
      </c>
      <c r="E74" s="26" t="str">
        <f t="shared" ca="1" si="20"/>
        <v>STOP</v>
      </c>
      <c r="F74" s="26" t="str">
        <f t="shared" ca="1" si="20"/>
        <v>STOP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STOP</v>
      </c>
      <c r="B75" s="26" t="str">
        <f t="shared" ca="1" si="20"/>
        <v>PAUSE</v>
      </c>
      <c r="C75" s="26" t="str">
        <f t="shared" ca="1" si="20"/>
        <v>START</v>
      </c>
      <c r="D75" s="26" t="str">
        <f t="shared" ca="1" si="20"/>
        <v>MODIFY</v>
      </c>
      <c r="E75" s="26" t="str">
        <f t="shared" ca="1" si="20"/>
        <v>STOP</v>
      </c>
      <c r="F75" s="26" t="str">
        <f t="shared" ca="1" si="20"/>
        <v>START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STOP</v>
      </c>
      <c r="B76" s="26" t="str">
        <f t="shared" ca="1" si="20"/>
        <v>BEGIN</v>
      </c>
      <c r="C76" s="26" t="str">
        <f t="shared" ca="1" si="20"/>
        <v>START</v>
      </c>
      <c r="D76" s="26" t="str">
        <f t="shared" ca="1" si="20"/>
        <v>CLOSE</v>
      </c>
      <c r="E76" s="26" t="str">
        <f t="shared" ca="1" si="20"/>
        <v>STOP</v>
      </c>
      <c r="F76" s="26" t="str">
        <f t="shared" ca="1" si="20"/>
        <v>STOP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STOP</v>
      </c>
      <c r="B77" s="26" t="str">
        <f t="shared" ca="1" si="20"/>
        <v>PAUSE</v>
      </c>
      <c r="C77" s="26" t="str">
        <f t="shared" ca="1" si="20"/>
        <v>START</v>
      </c>
      <c r="D77" s="26" t="str">
        <f t="shared" ca="1" si="20"/>
        <v>START</v>
      </c>
      <c r="E77" s="26" t="str">
        <f t="shared" ca="1" si="20"/>
        <v>STOP</v>
      </c>
      <c r="F77" s="26" t="str">
        <f t="shared" ca="1" si="20"/>
        <v>STOP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STOP</v>
      </c>
      <c r="B78" s="26" t="str">
        <f t="shared" ca="1" si="20"/>
        <v>CLOSE</v>
      </c>
      <c r="C78" s="26" t="str">
        <f t="shared" ca="1" si="20"/>
        <v>PAUSE</v>
      </c>
      <c r="D78" s="26" t="str">
        <f t="shared" ca="1" si="20"/>
        <v>START</v>
      </c>
      <c r="E78" s="26" t="str">
        <f t="shared" ca="1" si="20"/>
        <v>STOP</v>
      </c>
      <c r="F78" s="26" t="str">
        <f t="shared" ca="1" si="20"/>
        <v>STOP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STOP</v>
      </c>
      <c r="B79" s="27" t="str">
        <f t="shared" ca="1" si="20"/>
        <v>STOP</v>
      </c>
      <c r="C79" s="27" t="str">
        <f t="shared" ca="1" si="20"/>
        <v>NO</v>
      </c>
      <c r="D79" s="27" t="str">
        <f t="shared" ca="1" si="20"/>
        <v>CLOSE</v>
      </c>
      <c r="E79" s="27" t="str">
        <f t="shared" ca="1" si="20"/>
        <v>STOP</v>
      </c>
      <c r="F79" s="27" t="str">
        <f t="shared" ca="1" si="20"/>
        <v>STOP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CANCEL</v>
      </c>
      <c r="B80" s="25" t="str">
        <f t="shared" ca="1" si="20"/>
        <v>CANCEL</v>
      </c>
      <c r="C80" s="25" t="str">
        <f t="shared" ca="1" si="20"/>
        <v>CANCEL</v>
      </c>
      <c r="D80" s="25" t="str">
        <f t="shared" ca="1" si="20"/>
        <v>CANCEL</v>
      </c>
      <c r="E80" s="25" t="str">
        <f t="shared" ca="1" si="20"/>
        <v>CANCEL</v>
      </c>
      <c r="F80" s="25" t="str">
        <f t="shared" ca="1" si="20"/>
        <v>CANCEL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CANCEL</v>
      </c>
      <c r="B81" s="26" t="str">
        <f t="shared" ca="1" si="20"/>
        <v>YES</v>
      </c>
      <c r="C81" s="26" t="str">
        <f t="shared" ca="1" si="20"/>
        <v>CANCEL</v>
      </c>
      <c r="D81" s="26" t="str">
        <f t="shared" ca="1" si="20"/>
        <v>YES</v>
      </c>
      <c r="E81" s="26" t="str">
        <f t="shared" ca="1" si="20"/>
        <v>YES</v>
      </c>
      <c r="F81" s="26" t="str">
        <f t="shared" ca="1" si="20"/>
        <v>CANCEL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CANCEL</v>
      </c>
      <c r="B82" s="26" t="str">
        <f t="shared" ca="1" si="20"/>
        <v>CANCEL</v>
      </c>
      <c r="C82" s="26" t="str">
        <f t="shared" ca="1" si="20"/>
        <v>CANCEL</v>
      </c>
      <c r="D82" s="26" t="str">
        <f t="shared" ca="1" si="20"/>
        <v>YES</v>
      </c>
      <c r="E82" s="26" t="str">
        <f t="shared" ca="1" si="20"/>
        <v>YES</v>
      </c>
      <c r="F82" s="26" t="str">
        <f t="shared" ca="1" si="20"/>
        <v>BEGIN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CANCEL</v>
      </c>
      <c r="B83" s="26" t="str">
        <f t="shared" ca="1" si="20"/>
        <v>YES</v>
      </c>
      <c r="C83" s="26" t="str">
        <f t="shared" ca="1" si="20"/>
        <v>CANCEL</v>
      </c>
      <c r="D83" s="26" t="str">
        <f t="shared" ca="1" si="20"/>
        <v>YES</v>
      </c>
      <c r="E83" s="26" t="str">
        <f t="shared" ca="1" si="20"/>
        <v>YES</v>
      </c>
      <c r="F83" s="26" t="str">
        <f t="shared" ca="1" si="20"/>
        <v>YES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CANCEL</v>
      </c>
      <c r="B84" s="26" t="str">
        <f t="shared" ca="1" si="20"/>
        <v>YES</v>
      </c>
      <c r="C84" s="26" t="str">
        <f t="shared" ca="1" si="20"/>
        <v>CANCEL</v>
      </c>
      <c r="D84" s="26" t="str">
        <f t="shared" ca="1" si="20"/>
        <v>YES</v>
      </c>
      <c r="E84" s="26" t="str">
        <f t="shared" ca="1" si="20"/>
        <v>YES</v>
      </c>
      <c r="F84" s="26" t="str">
        <f t="shared" ca="1" si="20"/>
        <v>CANCEL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CANCEL</v>
      </c>
      <c r="B85" s="26" t="str">
        <f t="shared" ref="B85:H100" ca="1" si="22">IFERROR(INDIRECT("'"&amp;B$5&amp;"'!$M"&amp;ROW(B85)-14)," ")</f>
        <v>YES</v>
      </c>
      <c r="C85" s="26" t="str">
        <f t="shared" ca="1" si="22"/>
        <v>CANCEL</v>
      </c>
      <c r="D85" s="26" t="str">
        <f t="shared" ca="1" si="22"/>
        <v>CANCEL</v>
      </c>
      <c r="E85" s="26" t="str">
        <f t="shared" ca="1" si="22"/>
        <v>CANCEL</v>
      </c>
      <c r="F85" s="26" t="str">
        <f t="shared" ca="1" si="22"/>
        <v>CANCEL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CANCEL</v>
      </c>
      <c r="B86" s="26" t="str">
        <f t="shared" ca="1" si="22"/>
        <v>YES</v>
      </c>
      <c r="C86" s="26" t="str">
        <f t="shared" ca="1" si="22"/>
        <v>CANCEL</v>
      </c>
      <c r="D86" s="26" t="str">
        <f t="shared" ca="1" si="22"/>
        <v>CANCEL</v>
      </c>
      <c r="E86" s="26" t="str">
        <f t="shared" ca="1" si="22"/>
        <v>YES</v>
      </c>
      <c r="F86" s="26" t="str">
        <f t="shared" ca="1" si="22"/>
        <v>CANCEL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CANCEL</v>
      </c>
      <c r="B87" s="26" t="str">
        <f t="shared" ca="1" si="22"/>
        <v>YES</v>
      </c>
      <c r="C87" s="26" t="str">
        <f t="shared" ca="1" si="22"/>
        <v>CANCEL</v>
      </c>
      <c r="D87" s="26" t="str">
        <f t="shared" ca="1" si="22"/>
        <v>CANCEL</v>
      </c>
      <c r="E87" s="26" t="str">
        <f t="shared" ca="1" si="22"/>
        <v>CANCEL</v>
      </c>
      <c r="F87" s="26" t="str">
        <f t="shared" ca="1" si="22"/>
        <v>CANCEL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CANCEL</v>
      </c>
      <c r="B88" s="26" t="str">
        <f t="shared" ca="1" si="22"/>
        <v>YES</v>
      </c>
      <c r="C88" s="26" t="str">
        <f t="shared" ca="1" si="22"/>
        <v>CANCEL</v>
      </c>
      <c r="D88" s="26" t="str">
        <f t="shared" ca="1" si="22"/>
        <v>YES</v>
      </c>
      <c r="E88" s="26" t="str">
        <f t="shared" ca="1" si="22"/>
        <v>CANCEL</v>
      </c>
      <c r="F88" s="26" t="str">
        <f t="shared" ca="1" si="22"/>
        <v>CANCEL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CANCEL</v>
      </c>
      <c r="B89" s="27" t="str">
        <f t="shared" ca="1" si="22"/>
        <v>OPEN</v>
      </c>
      <c r="C89" s="27" t="str">
        <f t="shared" ca="1" si="22"/>
        <v>CANCEL</v>
      </c>
      <c r="D89" s="27" t="str">
        <f t="shared" ca="1" si="22"/>
        <v>CANCEL</v>
      </c>
      <c r="E89" s="27" t="str">
        <f t="shared" ca="1" si="22"/>
        <v>CANCEL</v>
      </c>
      <c r="F89" s="27" t="str">
        <f t="shared" ca="1" si="22"/>
        <v>CANCEL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PAUSE</v>
      </c>
      <c r="B90" s="25" t="str">
        <f t="shared" ca="1" si="22"/>
        <v>YES</v>
      </c>
      <c r="C90" s="25" t="str">
        <f t="shared" ca="1" si="22"/>
        <v>MODIFY</v>
      </c>
      <c r="D90" s="25" t="str">
        <f t="shared" ca="1" si="22"/>
        <v>OPEN</v>
      </c>
      <c r="E90" s="25" t="str">
        <f t="shared" ca="1" si="22"/>
        <v>PAUSE</v>
      </c>
      <c r="F90" s="25" t="str">
        <f t="shared" ca="1" si="22"/>
        <v>PAUSE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PAUSE</v>
      </c>
      <c r="B91" s="26" t="str">
        <f t="shared" ca="1" si="22"/>
        <v>MODIFY</v>
      </c>
      <c r="C91" s="26" t="str">
        <f t="shared" ca="1" si="22"/>
        <v>PAUSE</v>
      </c>
      <c r="D91" s="26" t="str">
        <f t="shared" ca="1" si="22"/>
        <v>NO</v>
      </c>
      <c r="E91" s="26" t="str">
        <f t="shared" ca="1" si="22"/>
        <v>PAUSE</v>
      </c>
      <c r="F91" s="26" t="str">
        <f t="shared" ca="1" si="22"/>
        <v>PAUSE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PAUSE</v>
      </c>
      <c r="B92" s="26" t="str">
        <f t="shared" ca="1" si="22"/>
        <v>PAUSE</v>
      </c>
      <c r="C92" s="26" t="str">
        <f t="shared" ca="1" si="22"/>
        <v>PAUSE</v>
      </c>
      <c r="D92" s="26" t="str">
        <f t="shared" ca="1" si="22"/>
        <v>START</v>
      </c>
      <c r="E92" s="26" t="str">
        <f t="shared" ca="1" si="22"/>
        <v>PAUSE</v>
      </c>
      <c r="F92" s="26" t="str">
        <f t="shared" ca="1" si="22"/>
        <v>PAUSE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PAUSE</v>
      </c>
      <c r="B93" s="26" t="str">
        <f t="shared" ca="1" si="22"/>
        <v>CLOSE</v>
      </c>
      <c r="C93" s="26" t="str">
        <f t="shared" ca="1" si="22"/>
        <v>PAUSE</v>
      </c>
      <c r="D93" s="26" t="str">
        <f t="shared" ca="1" si="22"/>
        <v>START</v>
      </c>
      <c r="E93" s="26" t="str">
        <f t="shared" ca="1" si="22"/>
        <v>PAUSE</v>
      </c>
      <c r="F93" s="26" t="str">
        <f t="shared" ca="1" si="22"/>
        <v>PAUSE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PAUSE</v>
      </c>
      <c r="B94" s="26" t="str">
        <f t="shared" ca="1" si="22"/>
        <v>CLOSE</v>
      </c>
      <c r="C94" s="26" t="str">
        <f t="shared" ca="1" si="22"/>
        <v>PAUSE</v>
      </c>
      <c r="D94" s="26" t="str">
        <f t="shared" ca="1" si="22"/>
        <v>CLOSE</v>
      </c>
      <c r="E94" s="26" t="str">
        <f t="shared" ca="1" si="22"/>
        <v>PAUSE</v>
      </c>
      <c r="F94" s="26" t="str">
        <f t="shared" ca="1" si="22"/>
        <v>PAUSE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PAUSE</v>
      </c>
      <c r="B95" s="26" t="str">
        <f t="shared" ca="1" si="22"/>
        <v>MODIFY</v>
      </c>
      <c r="C95" s="26" t="str">
        <f t="shared" ca="1" si="22"/>
        <v>PAUSE</v>
      </c>
      <c r="D95" s="26" t="str">
        <f t="shared" ca="1" si="22"/>
        <v>START</v>
      </c>
      <c r="E95" s="26" t="str">
        <f t="shared" ca="1" si="22"/>
        <v>PAUSE</v>
      </c>
      <c r="F95" s="26" t="str">
        <f t="shared" ca="1" si="22"/>
        <v>PAUSE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PAUSE</v>
      </c>
      <c r="B96" s="26" t="str">
        <f t="shared" ca="1" si="22"/>
        <v>MODIFY</v>
      </c>
      <c r="C96" s="26" t="str">
        <f t="shared" ca="1" si="22"/>
        <v>PAUSE</v>
      </c>
      <c r="D96" s="26" t="str">
        <f t="shared" ca="1" si="22"/>
        <v>NO</v>
      </c>
      <c r="E96" s="26" t="str">
        <f t="shared" ca="1" si="22"/>
        <v>PAUSE</v>
      </c>
      <c r="F96" s="26" t="str">
        <f t="shared" ca="1" si="22"/>
        <v>PAUSE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PAUSE</v>
      </c>
      <c r="B97" s="26" t="str">
        <f t="shared" ca="1" si="22"/>
        <v>MODIFY</v>
      </c>
      <c r="C97" s="26" t="str">
        <f t="shared" ca="1" si="22"/>
        <v>PAUSE</v>
      </c>
      <c r="D97" s="26" t="str">
        <f t="shared" ca="1" si="22"/>
        <v>OPEN</v>
      </c>
      <c r="E97" s="26" t="str">
        <f t="shared" ca="1" si="22"/>
        <v>PAUSE</v>
      </c>
      <c r="F97" s="26" t="str">
        <f t="shared" ca="1" si="22"/>
        <v>PAUSE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PAUSE</v>
      </c>
      <c r="B98" s="26" t="str">
        <f t="shared" ca="1" si="22"/>
        <v>OPEN</v>
      </c>
      <c r="C98" s="26" t="str">
        <f t="shared" ca="1" si="22"/>
        <v>PAUSE</v>
      </c>
      <c r="D98" s="26" t="str">
        <f t="shared" ca="1" si="22"/>
        <v>CLOSE</v>
      </c>
      <c r="E98" s="26" t="str">
        <f t="shared" ca="1" si="22"/>
        <v>MODIFY</v>
      </c>
      <c r="F98" s="26" t="str">
        <f t="shared" ca="1" si="22"/>
        <v>PAUSE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PAUSE</v>
      </c>
      <c r="B99" s="27" t="str">
        <f t="shared" ca="1" si="22"/>
        <v>CLOSE</v>
      </c>
      <c r="C99" s="27" t="str">
        <f t="shared" ca="1" si="22"/>
        <v>STOP</v>
      </c>
      <c r="D99" s="27" t="str">
        <f t="shared" ca="1" si="22"/>
        <v>CLOSE</v>
      </c>
      <c r="E99" s="27" t="str">
        <f t="shared" ca="1" si="22"/>
        <v>PAUSE</v>
      </c>
      <c r="F99" s="27" t="str">
        <f t="shared" ca="1" si="22"/>
        <v>STOP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BEGIN</v>
      </c>
      <c r="B100" s="25" t="str">
        <f t="shared" ca="1" si="22"/>
        <v>YES</v>
      </c>
      <c r="C100" s="25" t="str">
        <f t="shared" ca="1" si="22"/>
        <v>BEGIN</v>
      </c>
      <c r="D100" s="25" t="str">
        <f t="shared" ca="1" si="22"/>
        <v>YES</v>
      </c>
      <c r="E100" s="25" t="str">
        <f t="shared" ca="1" si="22"/>
        <v>BEGIN</v>
      </c>
      <c r="F100" s="25" t="str">
        <f t="shared" ca="1" si="22"/>
        <v>BEGIN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BEGIN</v>
      </c>
      <c r="B101" s="26" t="str">
        <f t="shared" ref="B101:H116" ca="1" si="23">IFERROR(INDIRECT("'"&amp;B$5&amp;"'!$M"&amp;ROW(B101)-14)," ")</f>
        <v>BEGIN</v>
      </c>
      <c r="C101" s="26" t="str">
        <f t="shared" ca="1" si="23"/>
        <v>BEGIN</v>
      </c>
      <c r="D101" s="26" t="str">
        <f t="shared" ca="1" si="23"/>
        <v>BEGIN</v>
      </c>
      <c r="E101" s="26" t="str">
        <f t="shared" ca="1" si="23"/>
        <v>BEGIN</v>
      </c>
      <c r="F101" s="26" t="str">
        <f t="shared" ca="1" si="23"/>
        <v>BEGIN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BEGIN</v>
      </c>
      <c r="B102" s="26" t="str">
        <f t="shared" ca="1" si="23"/>
        <v>YES</v>
      </c>
      <c r="C102" s="26" t="str">
        <f t="shared" ca="1" si="23"/>
        <v>BEGIN</v>
      </c>
      <c r="D102" s="26" t="str">
        <f t="shared" ca="1" si="23"/>
        <v>YES</v>
      </c>
      <c r="E102" s="26" t="str">
        <f t="shared" ca="1" si="23"/>
        <v>BEGIN</v>
      </c>
      <c r="F102" s="26" t="str">
        <f t="shared" ca="1" si="23"/>
        <v>BEGIN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BEGIN</v>
      </c>
      <c r="B103" s="26" t="str">
        <f t="shared" ca="1" si="23"/>
        <v xml:space="preserve"> </v>
      </c>
      <c r="C103" s="26" t="str">
        <f t="shared" ca="1" si="23"/>
        <v xml:space="preserve"> </v>
      </c>
      <c r="D103" s="26" t="str">
        <f t="shared" ca="1" si="23"/>
        <v xml:space="preserve"> </v>
      </c>
      <c r="E103" s="26" t="str">
        <f t="shared" ca="1" si="23"/>
        <v xml:space="preserve"> </v>
      </c>
      <c r="F103" s="26" t="str">
        <f t="shared" ca="1" si="23"/>
        <v xml:space="preserve"> 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BEGIN</v>
      </c>
      <c r="B104" s="26" t="str">
        <f t="shared" ca="1" si="23"/>
        <v>YES</v>
      </c>
      <c r="C104" s="26" t="str">
        <f t="shared" ca="1" si="23"/>
        <v>BEGIN</v>
      </c>
      <c r="D104" s="26" t="str">
        <f t="shared" ca="1" si="23"/>
        <v>BEGIN</v>
      </c>
      <c r="E104" s="26" t="str">
        <f t="shared" ca="1" si="23"/>
        <v>BEGIN</v>
      </c>
      <c r="F104" s="26" t="str">
        <f t="shared" ca="1" si="23"/>
        <v>BEGIN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BEGIN</v>
      </c>
      <c r="B105" s="26" t="str">
        <f t="shared" ca="1" si="23"/>
        <v>YES</v>
      </c>
      <c r="C105" s="26" t="str">
        <f t="shared" ca="1" si="23"/>
        <v>BEGIN</v>
      </c>
      <c r="D105" s="26" t="str">
        <f t="shared" ca="1" si="23"/>
        <v>BEGIN</v>
      </c>
      <c r="E105" s="26" t="str">
        <f t="shared" ca="1" si="23"/>
        <v>BEGIN</v>
      </c>
      <c r="F105" s="26" t="str">
        <f t="shared" ca="1" si="23"/>
        <v>BEGIN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BEGIN</v>
      </c>
      <c r="B106" s="26" t="str">
        <f t="shared" ca="1" si="23"/>
        <v>YES</v>
      </c>
      <c r="C106" s="26" t="str">
        <f t="shared" ca="1" si="23"/>
        <v>BEGIN</v>
      </c>
      <c r="D106" s="26" t="str">
        <f t="shared" ca="1" si="23"/>
        <v>BEGIN</v>
      </c>
      <c r="E106" s="26" t="str">
        <f t="shared" ca="1" si="23"/>
        <v>BEGIN</v>
      </c>
      <c r="F106" s="26" t="str">
        <f t="shared" ca="1" si="23"/>
        <v>BEGIN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BEGIN</v>
      </c>
      <c r="B107" s="26" t="str">
        <f t="shared" ca="1" si="23"/>
        <v>YES</v>
      </c>
      <c r="C107" s="26" t="str">
        <f t="shared" ca="1" si="23"/>
        <v>BEGIN</v>
      </c>
      <c r="D107" s="26" t="str">
        <f t="shared" ca="1" si="23"/>
        <v>BEGIN</v>
      </c>
      <c r="E107" s="26" t="str">
        <f t="shared" ca="1" si="23"/>
        <v>BEGIN</v>
      </c>
      <c r="F107" s="26" t="str">
        <f t="shared" ca="1" si="23"/>
        <v>BEGIN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BEGIN</v>
      </c>
      <c r="B108" s="26" t="str">
        <f t="shared" ca="1" si="23"/>
        <v>YES</v>
      </c>
      <c r="C108" s="26" t="str">
        <f t="shared" ca="1" si="23"/>
        <v>BEGIN</v>
      </c>
      <c r="D108" s="26" t="str">
        <f t="shared" ca="1" si="23"/>
        <v>YES</v>
      </c>
      <c r="E108" s="26" t="str">
        <f t="shared" ca="1" si="23"/>
        <v>BEGIN</v>
      </c>
      <c r="F108" s="26" t="str">
        <f t="shared" ca="1" si="23"/>
        <v>BEGIN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BEGIN</v>
      </c>
      <c r="B109" s="27" t="str">
        <f t="shared" ca="1" si="23"/>
        <v>YES</v>
      </c>
      <c r="C109" s="27" t="str">
        <f t="shared" ca="1" si="23"/>
        <v>BEGIN</v>
      </c>
      <c r="D109" s="27" t="str">
        <f t="shared" ca="1" si="23"/>
        <v>YES</v>
      </c>
      <c r="E109" s="27" t="str">
        <f t="shared" ca="1" si="23"/>
        <v>BEGIN</v>
      </c>
      <c r="F109" s="27" t="str">
        <f t="shared" ca="1" si="23"/>
        <v>BEGIN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MODIFY</v>
      </c>
      <c r="B110" s="25" t="str">
        <f t="shared" ca="1" si="23"/>
        <v>YES</v>
      </c>
      <c r="C110" s="25" t="str">
        <f t="shared" ca="1" si="23"/>
        <v>OPEN</v>
      </c>
      <c r="D110" s="25" t="str">
        <f t="shared" ca="1" si="23"/>
        <v>CANCEL</v>
      </c>
      <c r="E110" s="25" t="str">
        <f t="shared" ca="1" si="23"/>
        <v>MODIFY</v>
      </c>
      <c r="F110" s="25" t="str">
        <f t="shared" ca="1" si="23"/>
        <v>MODIFY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MODIFY</v>
      </c>
      <c r="B111" s="26" t="str">
        <f t="shared" ca="1" si="23"/>
        <v>YES</v>
      </c>
      <c r="C111" s="26" t="str">
        <f t="shared" ca="1" si="23"/>
        <v>OPEN</v>
      </c>
      <c r="D111" s="26" t="str">
        <f t="shared" ca="1" si="23"/>
        <v>CANCEL</v>
      </c>
      <c r="E111" s="26" t="str">
        <f t="shared" ca="1" si="23"/>
        <v>STOP</v>
      </c>
      <c r="F111" s="26" t="str">
        <f t="shared" ca="1" si="23"/>
        <v>MODIFY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MODIFY</v>
      </c>
      <c r="B112" s="26" t="str">
        <f t="shared" ca="1" si="23"/>
        <v>CANCEL</v>
      </c>
      <c r="C112" s="26" t="str">
        <f t="shared" ca="1" si="23"/>
        <v>PAUSE</v>
      </c>
      <c r="D112" s="26" t="str">
        <f t="shared" ca="1" si="23"/>
        <v>CLOSE</v>
      </c>
      <c r="E112" s="26" t="str">
        <f t="shared" ca="1" si="23"/>
        <v>PAUSE</v>
      </c>
      <c r="F112" s="26" t="str">
        <f t="shared" ca="1" si="23"/>
        <v>MODIFY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MODIFY</v>
      </c>
      <c r="B113" s="26" t="str">
        <f t="shared" ca="1" si="23"/>
        <v>MODIFY</v>
      </c>
      <c r="C113" s="26" t="str">
        <f t="shared" ca="1" si="23"/>
        <v>PAUSE</v>
      </c>
      <c r="D113" s="26" t="str">
        <f t="shared" ca="1" si="23"/>
        <v>NO</v>
      </c>
      <c r="E113" s="26" t="str">
        <f t="shared" ca="1" si="23"/>
        <v>MODIFY</v>
      </c>
      <c r="F113" s="26" t="str">
        <f t="shared" ca="1" si="23"/>
        <v>MODIFY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MODIFY</v>
      </c>
      <c r="B114" s="26" t="str">
        <f t="shared" ca="1" si="23"/>
        <v>STOP</v>
      </c>
      <c r="C114" s="26" t="str">
        <f t="shared" ca="1" si="23"/>
        <v>PAUSE</v>
      </c>
      <c r="D114" s="26" t="str">
        <f t="shared" ca="1" si="23"/>
        <v>START</v>
      </c>
      <c r="E114" s="26" t="str">
        <f t="shared" ca="1" si="23"/>
        <v>PAUSE</v>
      </c>
      <c r="F114" s="26" t="str">
        <f t="shared" ca="1" si="23"/>
        <v>MODIFY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MODIFY</v>
      </c>
      <c r="B115" s="26" t="str">
        <f t="shared" ca="1" si="23"/>
        <v>BEGIN</v>
      </c>
      <c r="C115" s="26" t="str">
        <f t="shared" ca="1" si="23"/>
        <v>NO</v>
      </c>
      <c r="D115" s="26" t="str">
        <f t="shared" ca="1" si="23"/>
        <v>STOP</v>
      </c>
      <c r="E115" s="26" t="str">
        <f t="shared" ca="1" si="23"/>
        <v>MODIFY</v>
      </c>
      <c r="F115" s="26" t="str">
        <f t="shared" ca="1" si="23"/>
        <v>MODIFY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MODIFY</v>
      </c>
      <c r="B116" s="26" t="str">
        <f t="shared" ca="1" si="23"/>
        <v>MODIFY</v>
      </c>
      <c r="C116" s="26" t="str">
        <f t="shared" ca="1" si="23"/>
        <v>PAUSE</v>
      </c>
      <c r="D116" s="26" t="str">
        <f t="shared" ca="1" si="23"/>
        <v>MODIFY</v>
      </c>
      <c r="E116" s="26" t="str">
        <f t="shared" ca="1" si="23"/>
        <v>STOP</v>
      </c>
      <c r="F116" s="26" t="str">
        <f t="shared" ca="1" si="23"/>
        <v>MODIFY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MODIFY</v>
      </c>
      <c r="B117" s="26" t="str">
        <f t="shared" ref="B117:K119" ca="1" si="25">IFERROR(INDIRECT("'"&amp;B$5&amp;"'!$M"&amp;ROW(B117)-14)," ")</f>
        <v>CLOSE</v>
      </c>
      <c r="C117" s="26" t="str">
        <f t="shared" ca="1" si="25"/>
        <v>PAUSE</v>
      </c>
      <c r="D117" s="26" t="str">
        <f t="shared" ca="1" si="25"/>
        <v>NO</v>
      </c>
      <c r="E117" s="26" t="str">
        <f t="shared" ca="1" si="25"/>
        <v>MODIFY</v>
      </c>
      <c r="F117" s="26" t="str">
        <f t="shared" ca="1" si="25"/>
        <v>MODIFY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MODIFY</v>
      </c>
      <c r="B118" s="26" t="str">
        <f t="shared" ca="1" si="25"/>
        <v>PAUSE</v>
      </c>
      <c r="C118" s="26" t="str">
        <f t="shared" ca="1" si="25"/>
        <v>PAUSE</v>
      </c>
      <c r="D118" s="26" t="str">
        <f t="shared" ca="1" si="25"/>
        <v>CLOSE</v>
      </c>
      <c r="E118" s="26" t="str">
        <f t="shared" ca="1" si="25"/>
        <v>MODIFY</v>
      </c>
      <c r="F118" s="26" t="str">
        <f t="shared" ca="1" si="25"/>
        <v>MODIFY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MODIFY</v>
      </c>
      <c r="B119" s="27" t="str">
        <f t="shared" ca="1" si="25"/>
        <v>CLOSE</v>
      </c>
      <c r="C119" s="27" t="str">
        <f t="shared" ca="1" si="25"/>
        <v>PAUSE</v>
      </c>
      <c r="D119" s="27" t="str">
        <f t="shared" ca="1" si="25"/>
        <v>NO</v>
      </c>
      <c r="E119" s="27" t="str">
        <f t="shared" ca="1" si="25"/>
        <v>MODIFY</v>
      </c>
      <c r="F119" s="27" t="str">
        <f t="shared" ca="1" si="25"/>
        <v>PAUSE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2.6567679852865581E-2</v>
      </c>
      <c r="C6" s="42">
        <v>1.5452499197375763E-2</v>
      </c>
      <c r="D6" s="42">
        <v>1.7514673749314896E-2</v>
      </c>
      <c r="E6" s="42">
        <v>9.597076028690088E-3</v>
      </c>
      <c r="F6" s="42">
        <v>3.3571902277288457E-2</v>
      </c>
      <c r="G6" s="42">
        <v>2.4213900874638039E-2</v>
      </c>
      <c r="H6" s="42">
        <v>1.619864950196627E-2</v>
      </c>
      <c r="I6" s="42">
        <v>3.8953172475689302E-2</v>
      </c>
      <c r="J6" s="42">
        <v>1.8904969015887119E-2</v>
      </c>
      <c r="K6" s="43">
        <v>1.3238388462261996E-2</v>
      </c>
      <c r="M6" s="16" t="str">
        <f t="shared" ref="M6:M69" si="0">INDEX($B$5:$K$5,MATCH(MIN($B6:$K6),$B6:$K6,0))</f>
        <v>NO</v>
      </c>
      <c r="N6" s="20" t="b">
        <f t="shared" ref="N6:N69" si="1">$M6 = $A6</f>
        <v>0</v>
      </c>
      <c r="Q6" s="22" t="s">
        <v>7</v>
      </c>
      <c r="R6" s="25">
        <f>IF(ISERR($O$15)," ",$O$15)</f>
        <v>0.2</v>
      </c>
      <c r="S6" s="20">
        <f>(10 - COUNTIF($N6:$N15,"#N/A"))</f>
        <v>10</v>
      </c>
      <c r="U6" s="16" t="str">
        <f t="shared" ref="U6:U69" si="2">INDEX($B$5:$K$5,MATCH(MIN($B6:$K6),$B6:$K6,0))</f>
        <v>NO</v>
      </c>
      <c r="V6" s="16">
        <f>MIN(B6:K6)</f>
        <v>9.597076028690088E-3</v>
      </c>
      <c r="W6" s="16">
        <f>SMALL(B6:K6,2)-V6</f>
        <v>3.6413124335719083E-3</v>
      </c>
    </row>
    <row r="7" spans="1:23" x14ac:dyDescent="0.25">
      <c r="A7" s="12" t="s">
        <v>63</v>
      </c>
      <c r="B7" s="44">
        <v>4.2238130226228549E-3</v>
      </c>
      <c r="C7" s="45">
        <v>1.4237584585869156E-2</v>
      </c>
      <c r="D7" s="45">
        <v>1.1895942262033235E-2</v>
      </c>
      <c r="E7" s="45">
        <v>4.4383620042215466E-2</v>
      </c>
      <c r="F7" s="45">
        <v>6.1076484634528416E-2</v>
      </c>
      <c r="G7" s="45">
        <v>4.9752251047654267E-2</v>
      </c>
      <c r="H7" s="45">
        <v>1.2431832853221372E-2</v>
      </c>
      <c r="I7" s="45">
        <v>5.500234589627026E-2</v>
      </c>
      <c r="J7" s="45">
        <v>1.9374041340024697E-2</v>
      </c>
      <c r="K7" s="46">
        <v>2.2870998832936251E-2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0.2</v>
      </c>
      <c r="S7" s="17">
        <f>(10 - COUNTIF($N16:$N25,"#N/A"))</f>
        <v>10</v>
      </c>
      <c r="U7" s="18" t="str">
        <f t="shared" si="2"/>
        <v>OPEN</v>
      </c>
      <c r="V7" s="18">
        <f t="shared" ref="V7:V70" si="3">MIN(B7:K7)</f>
        <v>4.2238130226228549E-3</v>
      </c>
      <c r="W7" s="18">
        <f t="shared" ref="W7:W70" si="4">SMALL(B7:K7,2)-V7</f>
        <v>7.6721292394103802E-3</v>
      </c>
    </row>
    <row r="8" spans="1:23" x14ac:dyDescent="0.25">
      <c r="A8" s="12" t="s">
        <v>63</v>
      </c>
      <c r="B8" s="44">
        <v>9.5166697193268673E-3</v>
      </c>
      <c r="C8" s="45">
        <v>3.0171208855331227E-2</v>
      </c>
      <c r="D8" s="45">
        <v>5.5220032861435231E-3</v>
      </c>
      <c r="E8" s="45">
        <v>6.3101212956832131E-2</v>
      </c>
      <c r="F8" s="45">
        <v>8.2112633268774327E-2</v>
      </c>
      <c r="G8" s="45">
        <v>7.2007050014358337E-2</v>
      </c>
      <c r="H8" s="45">
        <v>2.0139865889282488E-3</v>
      </c>
      <c r="I8" s="45">
        <v>7.7830488728344055E-2</v>
      </c>
      <c r="J8" s="45">
        <v>2.3885426912113233E-2</v>
      </c>
      <c r="K8" s="46">
        <v>4.1837110892172957E-2</v>
      </c>
      <c r="M8" s="18" t="str">
        <f t="shared" si="0"/>
        <v>CANCEL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CANCEL</v>
      </c>
      <c r="V8" s="18">
        <f t="shared" si="3"/>
        <v>2.0139865889282488E-3</v>
      </c>
      <c r="W8" s="18">
        <f t="shared" si="4"/>
        <v>3.5080166972152743E-3</v>
      </c>
    </row>
    <row r="9" spans="1:23" x14ac:dyDescent="0.25">
      <c r="A9" s="12" t="s">
        <v>63</v>
      </c>
      <c r="B9" s="44">
        <v>2.3580593176940709E-2</v>
      </c>
      <c r="C9" s="45">
        <v>4.5164939094130829E-3</v>
      </c>
      <c r="D9" s="45">
        <v>1.6307311231777963E-2</v>
      </c>
      <c r="E9" s="45">
        <v>2.6889397350896321E-2</v>
      </c>
      <c r="F9" s="45">
        <v>4.505620110467165E-2</v>
      </c>
      <c r="G9" s="45">
        <v>2.7703140333161791E-2</v>
      </c>
      <c r="H9" s="45">
        <v>1.9306424514106052E-2</v>
      </c>
      <c r="I9" s="45">
        <v>2.5459485219439304E-2</v>
      </c>
      <c r="J9" s="45">
        <v>1.7656892416657785E-2</v>
      </c>
      <c r="K9" s="46">
        <v>6.8334630978726663E-3</v>
      </c>
      <c r="M9" s="18" t="str">
        <f t="shared" si="0"/>
        <v>CLOSE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10</v>
      </c>
      <c r="U9" s="18" t="str">
        <f t="shared" si="2"/>
        <v>CLOSE</v>
      </c>
      <c r="V9" s="18">
        <f t="shared" si="3"/>
        <v>4.5164939094130829E-3</v>
      </c>
      <c r="W9" s="18">
        <f t="shared" si="4"/>
        <v>2.3169691884595833E-3</v>
      </c>
    </row>
    <row r="10" spans="1:23" x14ac:dyDescent="0.25">
      <c r="A10" s="12" t="s">
        <v>63</v>
      </c>
      <c r="B10" s="44">
        <v>1.2663227295422727E-2</v>
      </c>
      <c r="C10" s="45">
        <v>7.2628498243463846E-3</v>
      </c>
      <c r="D10" s="45">
        <v>1.0707131573726839E-2</v>
      </c>
      <c r="E10" s="45">
        <v>3.6408346679199899E-2</v>
      </c>
      <c r="F10" s="45">
        <v>5.2218915131593879E-2</v>
      </c>
      <c r="G10" s="45">
        <v>3.8940113184185277E-2</v>
      </c>
      <c r="H10" s="45">
        <v>1.3272364894384575E-2</v>
      </c>
      <c r="I10" s="45">
        <v>4.5259293450575222E-2</v>
      </c>
      <c r="J10" s="45">
        <v>2.2719981712186907E-2</v>
      </c>
      <c r="K10" s="46">
        <v>1.7998804371939847E-2</v>
      </c>
      <c r="M10" s="18" t="str">
        <f t="shared" si="0"/>
        <v>CLOSE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CLOSE</v>
      </c>
      <c r="V10" s="18">
        <f t="shared" si="3"/>
        <v>7.2628498243463846E-3</v>
      </c>
      <c r="W10" s="18">
        <f t="shared" si="4"/>
        <v>3.4442817493804539E-3</v>
      </c>
    </row>
    <row r="11" spans="1:23" x14ac:dyDescent="0.25">
      <c r="A11" s="12" t="s">
        <v>63</v>
      </c>
      <c r="B11" s="44">
        <v>1.5214693092412829E-2</v>
      </c>
      <c r="C11" s="45">
        <v>3.8919896895843326E-2</v>
      </c>
      <c r="D11" s="45">
        <v>1.6283655052496265E-3</v>
      </c>
      <c r="E11" s="45">
        <v>8.0512729669797861E-2</v>
      </c>
      <c r="F11" s="45">
        <v>9.7239415377835842E-2</v>
      </c>
      <c r="G11" s="45">
        <v>8.1477644222580942E-2</v>
      </c>
      <c r="H11" s="45">
        <v>4.3370879574793075E-4</v>
      </c>
      <c r="I11" s="45">
        <v>8.1809759795761328E-2</v>
      </c>
      <c r="J11" s="45">
        <v>3.0160362411171662E-2</v>
      </c>
      <c r="K11" s="46">
        <v>4.3253751608570756E-2</v>
      </c>
      <c r="M11" s="18" t="str">
        <f t="shared" si="0"/>
        <v>CANCEL</v>
      </c>
      <c r="N11" s="17" t="b">
        <f t="shared" si="1"/>
        <v>0</v>
      </c>
      <c r="Q11" s="23" t="s">
        <v>11</v>
      </c>
      <c r="R11" s="26">
        <f>IF(ISERR($O$65)," ",$O$65)</f>
        <v>0.2</v>
      </c>
      <c r="S11" s="17">
        <f>(10 - COUNTIF($N56:$N65,"#N/A"))</f>
        <v>10</v>
      </c>
      <c r="U11" s="18" t="str">
        <f t="shared" si="2"/>
        <v>CANCEL</v>
      </c>
      <c r="V11" s="18">
        <f t="shared" si="3"/>
        <v>4.3370879574793075E-4</v>
      </c>
      <c r="W11" s="18">
        <f t="shared" si="4"/>
        <v>1.1946567095016958E-3</v>
      </c>
    </row>
    <row r="12" spans="1:23" x14ac:dyDescent="0.25">
      <c r="A12" s="12" t="s">
        <v>63</v>
      </c>
      <c r="B12" s="44">
        <v>1.0347819956688861E-2</v>
      </c>
      <c r="C12" s="45">
        <v>1.2448928011788152E-2</v>
      </c>
      <c r="D12" s="45">
        <v>1.0415969031487324E-2</v>
      </c>
      <c r="E12" s="45">
        <v>5.051431122425154E-2</v>
      </c>
      <c r="F12" s="45">
        <v>6.8091411906192917E-2</v>
      </c>
      <c r="G12" s="45">
        <v>5.0475367367709661E-2</v>
      </c>
      <c r="H12" s="45">
        <v>1.5113440679475246E-2</v>
      </c>
      <c r="I12" s="45">
        <v>4.3993683512789872E-2</v>
      </c>
      <c r="J12" s="45">
        <v>2.0035541051942343E-2</v>
      </c>
      <c r="K12" s="46">
        <v>1.7844926829959168E-2</v>
      </c>
      <c r="M12" s="18" t="str">
        <f t="shared" si="0"/>
        <v>OPEN</v>
      </c>
      <c r="N12" s="17" t="b">
        <f t="shared" si="1"/>
        <v>1</v>
      </c>
      <c r="Q12" s="23" t="s">
        <v>12</v>
      </c>
      <c r="R12" s="26">
        <f>IF(ISERR($O$75)," ",$O$75)</f>
        <v>0.2</v>
      </c>
      <c r="S12" s="17">
        <f>(10 - COUNTIF($N66:$N75,"#N/A"))</f>
        <v>10</v>
      </c>
      <c r="U12" s="18" t="str">
        <f t="shared" si="2"/>
        <v>OPEN</v>
      </c>
      <c r="V12" s="18">
        <f t="shared" si="3"/>
        <v>1.0347819956688861E-2</v>
      </c>
      <c r="W12" s="18">
        <f t="shared" si="4"/>
        <v>6.814907479846255E-5</v>
      </c>
    </row>
    <row r="13" spans="1:23" x14ac:dyDescent="0.25">
      <c r="A13" s="12" t="s">
        <v>63</v>
      </c>
      <c r="B13" s="44">
        <v>4.20724804254409E-3</v>
      </c>
      <c r="C13" s="45">
        <v>1.7334140405201176E-2</v>
      </c>
      <c r="D13" s="45">
        <v>4.1814852055645224E-3</v>
      </c>
      <c r="E13" s="45">
        <v>4.9533506480361755E-2</v>
      </c>
      <c r="F13" s="45">
        <v>7.1709768854961276E-2</v>
      </c>
      <c r="G13" s="45">
        <v>5.8608668022180371E-2</v>
      </c>
      <c r="H13" s="45">
        <v>4.6200341263513689E-6</v>
      </c>
      <c r="I13" s="45">
        <v>6.1688760089824962E-2</v>
      </c>
      <c r="J13" s="45">
        <v>3.1003661672005814E-2</v>
      </c>
      <c r="K13" s="46">
        <v>3.6795916999493167E-2</v>
      </c>
      <c r="M13" s="18" t="str">
        <f t="shared" si="0"/>
        <v>CANCEL</v>
      </c>
      <c r="N13" s="17" t="b">
        <f t="shared" si="1"/>
        <v>0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CANCEL</v>
      </c>
      <c r="V13" s="18">
        <f t="shared" si="3"/>
        <v>4.6200341263513689E-6</v>
      </c>
      <c r="W13" s="18">
        <f t="shared" si="4"/>
        <v>4.176865171438171E-3</v>
      </c>
    </row>
    <row r="14" spans="1:23" ht="15.75" thickBot="1" x14ac:dyDescent="0.3">
      <c r="A14" s="12" t="s">
        <v>63</v>
      </c>
      <c r="B14" s="44">
        <v>8.8781028550233426E-3</v>
      </c>
      <c r="C14" s="45">
        <v>2.6922292105585721E-2</v>
      </c>
      <c r="D14" s="45">
        <v>7.0188954959614219E-3</v>
      </c>
      <c r="E14" s="45">
        <v>2.2898059510042923E-2</v>
      </c>
      <c r="F14" s="45">
        <v>4.4413392432627624E-2</v>
      </c>
      <c r="G14" s="45">
        <v>2.7816493125449177E-2</v>
      </c>
      <c r="H14" s="45">
        <v>1.5918131692913007E-4</v>
      </c>
      <c r="I14" s="45">
        <v>4.6438254730206768E-2</v>
      </c>
      <c r="J14" s="45">
        <v>4.6396862225414143E-2</v>
      </c>
      <c r="K14" s="46">
        <v>1.4298733739043334E-2</v>
      </c>
      <c r="M14" s="18" t="str">
        <f t="shared" si="0"/>
        <v>CANCEL</v>
      </c>
      <c r="N14" s="17" t="b">
        <f t="shared" si="1"/>
        <v>0</v>
      </c>
      <c r="Q14" s="23" t="s">
        <v>14</v>
      </c>
      <c r="R14" s="26">
        <f>IF(ISERR($O$95)," ",$O$95)</f>
        <v>0.1111111111111111</v>
      </c>
      <c r="S14" s="17">
        <f>(10 - COUNTIF($N86:$N95,"#N/A"))</f>
        <v>9</v>
      </c>
      <c r="U14" s="18" t="str">
        <f t="shared" si="2"/>
        <v>CANCEL</v>
      </c>
      <c r="V14" s="18">
        <f t="shared" si="3"/>
        <v>1.5918131692913007E-4</v>
      </c>
      <c r="W14" s="18">
        <f t="shared" si="4"/>
        <v>6.8597141790322919E-3</v>
      </c>
    </row>
    <row r="15" spans="1:23" ht="15.75" thickBot="1" x14ac:dyDescent="0.3">
      <c r="A15" s="13" t="s">
        <v>63</v>
      </c>
      <c r="B15" s="47">
        <v>2.6459896350691112E-2</v>
      </c>
      <c r="C15" s="48">
        <v>6.1115831190334813E-3</v>
      </c>
      <c r="D15" s="48">
        <v>2.1421728087413092E-2</v>
      </c>
      <c r="E15" s="48">
        <v>1.6422135608035959E-2</v>
      </c>
      <c r="F15" s="48">
        <v>3.2874424551831427E-2</v>
      </c>
      <c r="G15" s="48">
        <v>2.1406159976007144E-2</v>
      </c>
      <c r="H15" s="48">
        <v>2.3926764370377065E-2</v>
      </c>
      <c r="I15" s="48">
        <v>2.3858145326781766E-2</v>
      </c>
      <c r="J15" s="48">
        <v>1.1428261260753511E-2</v>
      </c>
      <c r="K15" s="49">
        <v>4.7467953793616235E-3</v>
      </c>
      <c r="M15" s="19" t="str">
        <f t="shared" si="0"/>
        <v>MODIFY</v>
      </c>
      <c r="N15" s="21" t="b">
        <f t="shared" si="1"/>
        <v>0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0.2</v>
      </c>
      <c r="S15" s="21">
        <f>(10 - COUNTIF($N96:$N105,"#N/A"))</f>
        <v>10</v>
      </c>
      <c r="U15" s="19" t="str">
        <f t="shared" si="2"/>
        <v>MODIFY</v>
      </c>
      <c r="V15" s="19">
        <f t="shared" si="3"/>
        <v>4.7467953793616235E-3</v>
      </c>
      <c r="W15" s="19">
        <f t="shared" si="4"/>
        <v>1.3647877396718577E-3</v>
      </c>
    </row>
    <row r="16" spans="1:23" ht="15.75" thickBot="1" x14ac:dyDescent="0.3">
      <c r="A16" s="11" t="s">
        <v>64</v>
      </c>
      <c r="B16" s="41">
        <v>5.9831769189752221E-3</v>
      </c>
      <c r="C16" s="42">
        <v>9.0900696046648244E-3</v>
      </c>
      <c r="D16" s="42">
        <v>3.401637370523708E-3</v>
      </c>
      <c r="E16" s="42">
        <v>4.3152646745147988E-2</v>
      </c>
      <c r="F16" s="42">
        <v>6.6573210567710955E-2</v>
      </c>
      <c r="G16" s="42">
        <v>4.3498372982899602E-2</v>
      </c>
      <c r="H16" s="42">
        <v>3.2025896842535762E-5</v>
      </c>
      <c r="I16" s="42">
        <v>4.9599245141748738E-2</v>
      </c>
      <c r="J16" s="42">
        <v>4.2394126132078117E-2</v>
      </c>
      <c r="K16" s="43">
        <v>1.8333020874150147E-2</v>
      </c>
      <c r="M16" s="16" t="str">
        <f t="shared" si="0"/>
        <v>CANCEL</v>
      </c>
      <c r="N16" s="20" t="b">
        <f t="shared" si="1"/>
        <v>0</v>
      </c>
      <c r="U16" s="16" t="str">
        <f t="shared" si="2"/>
        <v>CANCEL</v>
      </c>
      <c r="V16" s="16">
        <f t="shared" si="3"/>
        <v>3.2025896842535762E-5</v>
      </c>
      <c r="W16" s="16">
        <f t="shared" si="4"/>
        <v>3.3696114736811722E-3</v>
      </c>
    </row>
    <row r="17" spans="1:23" ht="15.75" thickBot="1" x14ac:dyDescent="0.3">
      <c r="A17" s="12" t="s">
        <v>64</v>
      </c>
      <c r="B17" s="44">
        <v>3.4106192281750242E-3</v>
      </c>
      <c r="C17" s="45">
        <v>7.4323979870258572E-3</v>
      </c>
      <c r="D17" s="45">
        <v>8.7074588284720839E-3</v>
      </c>
      <c r="E17" s="45">
        <v>3.1029239691446442E-2</v>
      </c>
      <c r="F17" s="45">
        <v>4.6182313306561001E-2</v>
      </c>
      <c r="G17" s="45">
        <v>3.2725347854906106E-2</v>
      </c>
      <c r="H17" s="45">
        <v>3.6751013009673206E-3</v>
      </c>
      <c r="I17" s="45">
        <v>5.0912192434413694E-2</v>
      </c>
      <c r="J17" s="45">
        <v>3.5780346970074525E-2</v>
      </c>
      <c r="K17" s="46">
        <v>1.7140960454014115E-2</v>
      </c>
      <c r="M17" s="18" t="str">
        <f t="shared" si="0"/>
        <v>OPEN</v>
      </c>
      <c r="N17" s="17" t="b">
        <f t="shared" si="1"/>
        <v>0</v>
      </c>
      <c r="Q17" s="61" t="s">
        <v>21</v>
      </c>
      <c r="R17" s="126">
        <f>COUNTIF($N6:$N105,TRUE)/(100 - COUNTIF($N6:$N105,"#N/A"))</f>
        <v>0.16161616161616163</v>
      </c>
      <c r="S17" s="127"/>
      <c r="U17" s="18" t="str">
        <f t="shared" si="2"/>
        <v>OPEN</v>
      </c>
      <c r="V17" s="18">
        <f t="shared" si="3"/>
        <v>3.4106192281750242E-3</v>
      </c>
      <c r="W17" s="18">
        <f t="shared" si="4"/>
        <v>2.6448207279229641E-4</v>
      </c>
    </row>
    <row r="18" spans="1:23" x14ac:dyDescent="0.25">
      <c r="A18" s="12" t="s">
        <v>64</v>
      </c>
      <c r="B18" s="44">
        <v>2.1642012268901084E-3</v>
      </c>
      <c r="C18" s="45">
        <v>6.5346108728225882E-4</v>
      </c>
      <c r="D18" s="45">
        <v>9.1284154084288194E-4</v>
      </c>
      <c r="E18" s="45">
        <v>5.0364460604897604E-2</v>
      </c>
      <c r="F18" s="45">
        <v>6.5123975737132356E-2</v>
      </c>
      <c r="G18" s="45">
        <v>4.5006427218752754E-2</v>
      </c>
      <c r="H18" s="45">
        <v>9.3563838242681496E-4</v>
      </c>
      <c r="I18" s="45">
        <v>5.5549405644335553E-2</v>
      </c>
      <c r="J18" s="45">
        <v>4.4596852730813041E-2</v>
      </c>
      <c r="K18" s="46">
        <v>2.0155378597818102E-2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6.5346108728225882E-4</v>
      </c>
      <c r="W18" s="18">
        <f t="shared" si="4"/>
        <v>2.5938045356062311E-4</v>
      </c>
    </row>
    <row r="19" spans="1:23" x14ac:dyDescent="0.25">
      <c r="A19" s="12" t="s">
        <v>64</v>
      </c>
      <c r="B19" s="44">
        <v>1.0346705607203036E-2</v>
      </c>
      <c r="C19" s="45">
        <v>2.3806986735687152E-3</v>
      </c>
      <c r="D19" s="45">
        <v>3.8749898959362372E-3</v>
      </c>
      <c r="E19" s="45">
        <v>5.7433780945855495E-2</v>
      </c>
      <c r="F19" s="45">
        <v>7.6326997766887006E-2</v>
      </c>
      <c r="G19" s="45">
        <v>5.5334013312153818E-2</v>
      </c>
      <c r="H19" s="45">
        <v>8.4966317457697282E-3</v>
      </c>
      <c r="I19" s="45">
        <v>6.9426183604927388E-2</v>
      </c>
      <c r="J19" s="45">
        <v>5.0779384412614301E-2</v>
      </c>
      <c r="K19" s="46">
        <v>3.0338271447901036E-2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2.3806986735687152E-3</v>
      </c>
      <c r="W19" s="18">
        <f t="shared" si="4"/>
        <v>1.494291222367522E-3</v>
      </c>
    </row>
    <row r="20" spans="1:23" x14ac:dyDescent="0.25">
      <c r="A20" s="12" t="s">
        <v>64</v>
      </c>
      <c r="B20" s="44">
        <v>2.600601737425598E-2</v>
      </c>
      <c r="C20" s="45">
        <v>2.3517084435163899E-2</v>
      </c>
      <c r="D20" s="45">
        <v>1.2627124565345094E-2</v>
      </c>
      <c r="E20" s="45">
        <v>8.307645805557963E-2</v>
      </c>
      <c r="F20" s="45">
        <v>0.1056327447385747</v>
      </c>
      <c r="G20" s="45">
        <v>8.3701826322587242E-2</v>
      </c>
      <c r="H20" s="45">
        <v>2.0411396482753544E-2</v>
      </c>
      <c r="I20" s="45">
        <v>9.1832169586373941E-2</v>
      </c>
      <c r="J20" s="45">
        <v>5.6552098288581681E-2</v>
      </c>
      <c r="K20" s="46">
        <v>5.1469023444939671E-2</v>
      </c>
      <c r="M20" s="18" t="str">
        <f t="shared" si="0"/>
        <v>YES</v>
      </c>
      <c r="N20" s="17" t="b">
        <f t="shared" si="1"/>
        <v>0</v>
      </c>
      <c r="U20" s="18" t="str">
        <f t="shared" si="2"/>
        <v>YES</v>
      </c>
      <c r="V20" s="18">
        <f t="shared" si="3"/>
        <v>1.2627124565345094E-2</v>
      </c>
      <c r="W20" s="18">
        <f t="shared" si="4"/>
        <v>7.7842719174084501E-3</v>
      </c>
    </row>
    <row r="21" spans="1:23" x14ac:dyDescent="0.25">
      <c r="A21" s="12" t="s">
        <v>64</v>
      </c>
      <c r="B21" s="44">
        <v>8.07265803988233E-3</v>
      </c>
      <c r="C21" s="45">
        <v>7.6094954793470004E-3</v>
      </c>
      <c r="D21" s="45">
        <v>1.5826269156809236E-3</v>
      </c>
      <c r="E21" s="45">
        <v>6.0113056581573066E-2</v>
      </c>
      <c r="F21" s="45">
        <v>8.2725728623597394E-2</v>
      </c>
      <c r="G21" s="45">
        <v>6.1833277671026615E-2</v>
      </c>
      <c r="H21" s="45">
        <v>8.0628276971451834E-3</v>
      </c>
      <c r="I21" s="45">
        <v>6.8310921781327638E-2</v>
      </c>
      <c r="J21" s="45">
        <v>4.5567963442603693E-2</v>
      </c>
      <c r="K21" s="46">
        <v>3.4012034274281108E-2</v>
      </c>
      <c r="M21" s="18" t="str">
        <f t="shared" si="0"/>
        <v>YES</v>
      </c>
      <c r="N21" s="17" t="b">
        <f t="shared" si="1"/>
        <v>0</v>
      </c>
      <c r="U21" s="18" t="str">
        <f t="shared" si="2"/>
        <v>YES</v>
      </c>
      <c r="V21" s="18">
        <f t="shared" si="3"/>
        <v>1.5826269156809236E-3</v>
      </c>
      <c r="W21" s="18">
        <f t="shared" si="4"/>
        <v>6.0268685636660768E-3</v>
      </c>
    </row>
    <row r="22" spans="1:23" x14ac:dyDescent="0.25">
      <c r="A22" s="12" t="s">
        <v>64</v>
      </c>
      <c r="B22" s="44">
        <v>4.8732497971732541E-3</v>
      </c>
      <c r="C22" s="45">
        <v>3.3660809717065143E-3</v>
      </c>
      <c r="D22" s="45">
        <v>2.4616717966918777E-4</v>
      </c>
      <c r="E22" s="45">
        <v>4.9016802423869243E-2</v>
      </c>
      <c r="F22" s="45">
        <v>6.9654538318324993E-2</v>
      </c>
      <c r="G22" s="45">
        <v>4.9985168661203505E-2</v>
      </c>
      <c r="H22" s="45">
        <v>5.0444489053431407E-3</v>
      </c>
      <c r="I22" s="45">
        <v>6.393719697530445E-2</v>
      </c>
      <c r="J22" s="45">
        <v>4.5482733637977099E-2</v>
      </c>
      <c r="K22" s="46">
        <v>2.6954163966698447E-2</v>
      </c>
      <c r="M22" s="18" t="str">
        <f t="shared" si="0"/>
        <v>YES</v>
      </c>
      <c r="N22" s="17" t="b">
        <f t="shared" si="1"/>
        <v>0</v>
      </c>
      <c r="U22" s="18" t="str">
        <f t="shared" si="2"/>
        <v>YES</v>
      </c>
      <c r="V22" s="18">
        <f t="shared" si="3"/>
        <v>2.4616717966918777E-4</v>
      </c>
      <c r="W22" s="18">
        <f t="shared" si="4"/>
        <v>3.1199137920373265E-3</v>
      </c>
    </row>
    <row r="23" spans="1:23" x14ac:dyDescent="0.25">
      <c r="A23" s="12" t="s">
        <v>64</v>
      </c>
      <c r="B23" s="44">
        <v>1.6967051925023874E-2</v>
      </c>
      <c r="C23" s="45">
        <v>1.7905233922813291E-2</v>
      </c>
      <c r="D23" s="45">
        <v>9.6121105523465089E-3</v>
      </c>
      <c r="E23" s="45">
        <v>7.9786507053262096E-2</v>
      </c>
      <c r="F23" s="45">
        <v>9.6931243686732102E-2</v>
      </c>
      <c r="G23" s="45">
        <v>6.8026269302363912E-2</v>
      </c>
      <c r="H23" s="45">
        <v>1.3712195456000081E-2</v>
      </c>
      <c r="I23" s="45">
        <v>7.0402686844619505E-2</v>
      </c>
      <c r="J23" s="45">
        <v>5.4904583546623267E-2</v>
      </c>
      <c r="K23" s="46">
        <v>3.5144919433291469E-2</v>
      </c>
      <c r="M23" s="18" t="str">
        <f t="shared" si="0"/>
        <v>YES</v>
      </c>
      <c r="N23" s="17" t="b">
        <f t="shared" si="1"/>
        <v>0</v>
      </c>
      <c r="U23" s="18" t="str">
        <f t="shared" si="2"/>
        <v>YES</v>
      </c>
      <c r="V23" s="18">
        <f t="shared" si="3"/>
        <v>9.6121105523465089E-3</v>
      </c>
      <c r="W23" s="18">
        <f t="shared" si="4"/>
        <v>4.1000849036535725E-3</v>
      </c>
    </row>
    <row r="24" spans="1:23" ht="15.75" thickBot="1" x14ac:dyDescent="0.3">
      <c r="A24" s="12" t="s">
        <v>64</v>
      </c>
      <c r="B24" s="44">
        <v>2.8328693304649474E-2</v>
      </c>
      <c r="C24" s="45">
        <v>2.0919046323758669E-2</v>
      </c>
      <c r="D24" s="45">
        <v>1.2764257156676589E-2</v>
      </c>
      <c r="E24" s="45">
        <v>8.5766463041845667E-2</v>
      </c>
      <c r="F24" s="45">
        <v>0.1108970870622675</v>
      </c>
      <c r="G24" s="45">
        <v>8.8177340613113026E-2</v>
      </c>
      <c r="H24" s="50">
        <v>2.3075759554387704E-2</v>
      </c>
      <c r="I24" s="45">
        <v>9.7459273218353376E-2</v>
      </c>
      <c r="J24" s="45">
        <v>5.8353684302400635E-2</v>
      </c>
      <c r="K24" s="46">
        <v>5.3371010079955095E-2</v>
      </c>
      <c r="M24" s="18" t="str">
        <f t="shared" si="0"/>
        <v>YES</v>
      </c>
      <c r="N24" s="17" t="b">
        <f t="shared" si="1"/>
        <v>0</v>
      </c>
      <c r="U24" s="18" t="str">
        <f t="shared" si="2"/>
        <v>YES</v>
      </c>
      <c r="V24" s="18">
        <f t="shared" si="3"/>
        <v>1.2764257156676589E-2</v>
      </c>
      <c r="W24" s="18">
        <f t="shared" si="4"/>
        <v>8.1547891670820799E-3</v>
      </c>
    </row>
    <row r="25" spans="1:23" ht="15.75" thickBot="1" x14ac:dyDescent="0.3">
      <c r="A25" s="13" t="s">
        <v>64</v>
      </c>
      <c r="B25" s="47">
        <v>3.9934370970482191E-3</v>
      </c>
      <c r="C25" s="48">
        <v>3.110527133556501E-3</v>
      </c>
      <c r="D25" s="48">
        <v>2.8011082320642117E-3</v>
      </c>
      <c r="E25" s="48">
        <v>5.2311660753069728E-2</v>
      </c>
      <c r="F25" s="48">
        <v>6.9758726351022649E-2</v>
      </c>
      <c r="G25" s="48">
        <v>4.5989410699779909E-2</v>
      </c>
      <c r="H25" s="48">
        <v>5.4299574772343762E-3</v>
      </c>
      <c r="I25" s="48">
        <v>5.851935538027575E-2</v>
      </c>
      <c r="J25" s="48">
        <v>5.087588203155205E-2</v>
      </c>
      <c r="K25" s="49">
        <v>2.0678855795240064E-2</v>
      </c>
      <c r="M25" s="19" t="str">
        <f t="shared" si="0"/>
        <v>YES</v>
      </c>
      <c r="N25" s="21" t="b">
        <f t="shared" si="1"/>
        <v>0</v>
      </c>
      <c r="O25" s="30">
        <f>COUNTIF($N16:$N25,TRUE)/(10 - COUNTIF($N16:$N25,"#N/A"))</f>
        <v>0.2</v>
      </c>
      <c r="U25" s="19" t="str">
        <f t="shared" si="2"/>
        <v>YES</v>
      </c>
      <c r="V25" s="19">
        <f t="shared" si="3"/>
        <v>2.8011082320642117E-3</v>
      </c>
      <c r="W25" s="19">
        <f t="shared" si="4"/>
        <v>3.0941890149228934E-4</v>
      </c>
    </row>
    <row r="26" spans="1:23" x14ac:dyDescent="0.25">
      <c r="A26" s="11" t="s">
        <v>65</v>
      </c>
      <c r="B26" s="41">
        <v>1.3918211956487972E-2</v>
      </c>
      <c r="C26" s="42">
        <v>3.7372518276134331E-2</v>
      </c>
      <c r="D26" s="42">
        <v>1.4428286574862975E-2</v>
      </c>
      <c r="E26" s="42">
        <v>6.7957981947445151E-2</v>
      </c>
      <c r="F26" s="42">
        <v>8.0552640038711459E-2</v>
      </c>
      <c r="G26" s="42">
        <v>6.8829654960227249E-2</v>
      </c>
      <c r="H26" s="42">
        <v>8.601240411530417E-3</v>
      </c>
      <c r="I26" s="42">
        <v>7.0160213974811036E-2</v>
      </c>
      <c r="J26" s="42">
        <v>8.010247238210963E-3</v>
      </c>
      <c r="K26" s="43">
        <v>3.6729320716906738E-2</v>
      </c>
      <c r="M26" s="16" t="str">
        <f t="shared" si="0"/>
        <v>BEGIN</v>
      </c>
      <c r="N26" s="20" t="b">
        <f t="shared" si="1"/>
        <v>0</v>
      </c>
      <c r="U26" s="16" t="str">
        <f t="shared" si="2"/>
        <v>BEGIN</v>
      </c>
      <c r="V26" s="16">
        <f t="shared" si="3"/>
        <v>8.010247238210963E-3</v>
      </c>
      <c r="W26" s="16">
        <f t="shared" si="4"/>
        <v>5.90993173319454E-4</v>
      </c>
    </row>
    <row r="27" spans="1:23" x14ac:dyDescent="0.25">
      <c r="A27" s="12" t="s">
        <v>65</v>
      </c>
      <c r="B27" s="44">
        <v>2.8272906078123508E-2</v>
      </c>
      <c r="C27" s="45">
        <v>4.9130627726712756E-2</v>
      </c>
      <c r="D27" s="45">
        <v>6.2044198808981765E-3</v>
      </c>
      <c r="E27" s="45">
        <v>8.3705704339183659E-2</v>
      </c>
      <c r="F27" s="45">
        <v>9.9041753543222213E-2</v>
      </c>
      <c r="G27" s="45">
        <v>8.8366598731580467E-2</v>
      </c>
      <c r="H27" s="45">
        <v>6.3190045731092853E-3</v>
      </c>
      <c r="I27" s="45">
        <v>9.1409437380461048E-2</v>
      </c>
      <c r="J27" s="45">
        <v>2.0978931949962878E-2</v>
      </c>
      <c r="K27" s="46">
        <v>5.458357055120272E-2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6.2044198808981765E-3</v>
      </c>
      <c r="W27" s="18">
        <f t="shared" si="4"/>
        <v>1.1458469221110879E-4</v>
      </c>
    </row>
    <row r="28" spans="1:23" x14ac:dyDescent="0.25">
      <c r="A28" s="12" t="s">
        <v>65</v>
      </c>
      <c r="B28" s="44">
        <v>2.4632207428625486E-2</v>
      </c>
      <c r="C28" s="45">
        <v>4.464147451514662E-2</v>
      </c>
      <c r="D28" s="45">
        <v>6.3331223261221675E-3</v>
      </c>
      <c r="E28" s="45">
        <v>8.1216681093515486E-2</v>
      </c>
      <c r="F28" s="45">
        <v>9.2225558928238791E-2</v>
      </c>
      <c r="G28" s="45">
        <v>7.9612646165419937E-2</v>
      </c>
      <c r="H28" s="45">
        <v>4.2005625776149885E-3</v>
      </c>
      <c r="I28" s="45">
        <v>8.2280645134901492E-2</v>
      </c>
      <c r="J28" s="45">
        <v>2.6685928613980101E-2</v>
      </c>
      <c r="K28" s="46">
        <v>4.6479757255107876E-2</v>
      </c>
      <c r="M28" s="18" t="str">
        <f t="shared" si="0"/>
        <v>CANCEL</v>
      </c>
      <c r="N28" s="17" t="b">
        <f t="shared" si="1"/>
        <v>0</v>
      </c>
      <c r="U28" s="18" t="str">
        <f t="shared" si="2"/>
        <v>CANCEL</v>
      </c>
      <c r="V28" s="18">
        <f t="shared" si="3"/>
        <v>4.2005625776149885E-3</v>
      </c>
      <c r="W28" s="18">
        <f t="shared" si="4"/>
        <v>2.132559748507179E-3</v>
      </c>
    </row>
    <row r="29" spans="1:23" x14ac:dyDescent="0.25">
      <c r="A29" s="12" t="s">
        <v>65</v>
      </c>
      <c r="B29" s="44">
        <v>2.1895995433647369E-2</v>
      </c>
      <c r="C29" s="45">
        <v>4.2045207099971865E-2</v>
      </c>
      <c r="D29" s="45">
        <v>7.8578458687777464E-3</v>
      </c>
      <c r="E29" s="45">
        <v>7.5619739295019528E-2</v>
      </c>
      <c r="F29" s="45">
        <v>8.8059705129372112E-2</v>
      </c>
      <c r="G29" s="45">
        <v>7.6663347952871094E-2</v>
      </c>
      <c r="H29" s="45">
        <v>1.904488926380607E-3</v>
      </c>
      <c r="I29" s="45">
        <v>8.0069639416630811E-2</v>
      </c>
      <c r="J29" s="45">
        <v>2.4459452885220487E-2</v>
      </c>
      <c r="K29" s="46">
        <v>4.5377894930062626E-2</v>
      </c>
      <c r="M29" s="18" t="str">
        <f t="shared" si="0"/>
        <v>CANCEL</v>
      </c>
      <c r="N29" s="17" t="b">
        <f t="shared" si="1"/>
        <v>0</v>
      </c>
      <c r="U29" s="18" t="str">
        <f t="shared" si="2"/>
        <v>CANCEL</v>
      </c>
      <c r="V29" s="18">
        <f t="shared" si="3"/>
        <v>1.904488926380607E-3</v>
      </c>
      <c r="W29" s="18">
        <f t="shared" si="4"/>
        <v>5.9533569423971394E-3</v>
      </c>
    </row>
    <row r="30" spans="1:23" x14ac:dyDescent="0.25">
      <c r="A30" s="12" t="s">
        <v>65</v>
      </c>
      <c r="B30" s="44">
        <v>2.0729150144263256E-2</v>
      </c>
      <c r="C30" s="45">
        <v>4.0246552780166908E-2</v>
      </c>
      <c r="D30" s="45">
        <v>1.1761657579384216E-2</v>
      </c>
      <c r="E30" s="45">
        <v>6.9840827865428862E-2</v>
      </c>
      <c r="F30" s="45">
        <v>8.0232704049587905E-2</v>
      </c>
      <c r="G30" s="45">
        <v>7.2108900304030638E-2</v>
      </c>
      <c r="H30" s="45">
        <v>3.1972780643377274E-3</v>
      </c>
      <c r="I30" s="45">
        <v>7.8929936429945641E-2</v>
      </c>
      <c r="J30" s="45">
        <v>1.7921391481437551E-2</v>
      </c>
      <c r="K30" s="46">
        <v>4.1668275380178157E-2</v>
      </c>
      <c r="M30" s="18" t="str">
        <f t="shared" si="0"/>
        <v>CANCEL</v>
      </c>
      <c r="N30" s="17" t="b">
        <f t="shared" si="1"/>
        <v>0</v>
      </c>
      <c r="U30" s="18" t="str">
        <f t="shared" si="2"/>
        <v>CANCEL</v>
      </c>
      <c r="V30" s="18">
        <f t="shared" si="3"/>
        <v>3.1972780643377274E-3</v>
      </c>
      <c r="W30" s="18">
        <f t="shared" si="4"/>
        <v>8.5643795150464885E-3</v>
      </c>
    </row>
    <row r="31" spans="1:23" x14ac:dyDescent="0.25">
      <c r="A31" s="12" t="s">
        <v>65</v>
      </c>
      <c r="B31" s="44">
        <v>1.623639897263722E-2</v>
      </c>
      <c r="C31" s="45">
        <v>3.4293677648293233E-2</v>
      </c>
      <c r="D31" s="45">
        <v>1.1450699664503114E-2</v>
      </c>
      <c r="E31" s="45">
        <v>6.9533391135079281E-2</v>
      </c>
      <c r="F31" s="45">
        <v>7.921744369366121E-2</v>
      </c>
      <c r="G31" s="45">
        <v>6.5960087410949386E-2</v>
      </c>
      <c r="H31" s="45">
        <v>5.3978604934348667E-3</v>
      </c>
      <c r="I31" s="45">
        <v>6.8040458072801763E-2</v>
      </c>
      <c r="J31" s="45">
        <v>2.054246166830187E-2</v>
      </c>
      <c r="K31" s="46">
        <v>3.2683728129741504E-2</v>
      </c>
      <c r="M31" s="18" t="str">
        <f t="shared" si="0"/>
        <v>CANCEL</v>
      </c>
      <c r="N31" s="17" t="b">
        <f t="shared" si="1"/>
        <v>0</v>
      </c>
      <c r="U31" s="18" t="str">
        <f t="shared" si="2"/>
        <v>CANCEL</v>
      </c>
      <c r="V31" s="18">
        <f t="shared" si="3"/>
        <v>5.3978604934348667E-3</v>
      </c>
      <c r="W31" s="18">
        <f t="shared" si="4"/>
        <v>6.0528391710682472E-3</v>
      </c>
    </row>
    <row r="32" spans="1:23" x14ac:dyDescent="0.25">
      <c r="A32" s="12" t="s">
        <v>65</v>
      </c>
      <c r="B32" s="44">
        <v>1.4517377875751983E-2</v>
      </c>
      <c r="C32" s="45">
        <v>3.3640320297693455E-2</v>
      </c>
      <c r="D32" s="45">
        <v>1.035410871933945E-2</v>
      </c>
      <c r="E32" s="45">
        <v>6.2195058625659355E-2</v>
      </c>
      <c r="F32" s="45">
        <v>7.7237494409157809E-2</v>
      </c>
      <c r="G32" s="45">
        <v>6.8096470659761654E-2</v>
      </c>
      <c r="H32" s="45">
        <v>1.1265952993394363E-3</v>
      </c>
      <c r="I32" s="45">
        <v>7.4281511896168106E-2</v>
      </c>
      <c r="J32" s="45">
        <v>2.3202914616281364E-2</v>
      </c>
      <c r="K32" s="46">
        <v>4.3876366977196685E-2</v>
      </c>
      <c r="M32" s="18" t="str">
        <f t="shared" si="0"/>
        <v>CANCEL</v>
      </c>
      <c r="N32" s="17" t="b">
        <f t="shared" si="1"/>
        <v>0</v>
      </c>
      <c r="U32" s="18" t="str">
        <f t="shared" si="2"/>
        <v>CANCEL</v>
      </c>
      <c r="V32" s="18">
        <f t="shared" si="3"/>
        <v>1.1265952993394363E-3</v>
      </c>
      <c r="W32" s="18">
        <f t="shared" si="4"/>
        <v>9.2275134200000136E-3</v>
      </c>
    </row>
    <row r="33" spans="1:23" x14ac:dyDescent="0.25">
      <c r="A33" s="12" t="s">
        <v>65</v>
      </c>
      <c r="B33" s="44">
        <v>4.5033430713581832E-2</v>
      </c>
      <c r="C33" s="45">
        <v>6.7374249757008647E-2</v>
      </c>
      <c r="D33" s="45">
        <v>6.0574181845621244E-4</v>
      </c>
      <c r="E33" s="45">
        <v>0.10018942438154511</v>
      </c>
      <c r="F33" s="45">
        <v>0.11816370660628631</v>
      </c>
      <c r="G33" s="45">
        <v>0.11062174543991249</v>
      </c>
      <c r="H33" s="45">
        <v>1.6800657635156854E-2</v>
      </c>
      <c r="I33" s="45">
        <v>0.12008770166788811</v>
      </c>
      <c r="J33" s="45">
        <v>2.2152127135493638E-2</v>
      </c>
      <c r="K33" s="46">
        <v>7.5278049261863683E-2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6.0574181845621244E-4</v>
      </c>
      <c r="W33" s="18">
        <f t="shared" si="4"/>
        <v>1.6194915816700642E-2</v>
      </c>
    </row>
    <row r="34" spans="1:23" ht="15.75" thickBot="1" x14ac:dyDescent="0.3">
      <c r="A34" s="12" t="s">
        <v>65</v>
      </c>
      <c r="B34" s="44">
        <v>4.6081227056309182E-2</v>
      </c>
      <c r="C34" s="45">
        <v>6.8199709287623714E-2</v>
      </c>
      <c r="D34" s="45">
        <v>3.4360320234785857E-4</v>
      </c>
      <c r="E34" s="45">
        <v>0.10426898503614532</v>
      </c>
      <c r="F34" s="45">
        <v>0.11910718804421352</v>
      </c>
      <c r="G34" s="45">
        <v>0.1098173783320668</v>
      </c>
      <c r="H34" s="45">
        <v>1.8420132751972518E-2</v>
      </c>
      <c r="I34" s="45">
        <v>0.11721241205455017</v>
      </c>
      <c r="J34" s="45">
        <v>2.9142546206679595E-2</v>
      </c>
      <c r="K34" s="46">
        <v>7.3783024120030807E-2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3.4360320234785857E-4</v>
      </c>
      <c r="W34" s="18">
        <f t="shared" si="4"/>
        <v>1.8076529549624659E-2</v>
      </c>
    </row>
    <row r="35" spans="1:23" ht="15.75" thickBot="1" x14ac:dyDescent="0.3">
      <c r="A35" s="13" t="s">
        <v>65</v>
      </c>
      <c r="B35" s="47">
        <v>3.9783155174671972E-2</v>
      </c>
      <c r="C35" s="48">
        <v>6.0248319702907602E-2</v>
      </c>
      <c r="D35" s="48">
        <v>1.1510640748848E-3</v>
      </c>
      <c r="E35" s="48">
        <v>9.8254637759736474E-2</v>
      </c>
      <c r="F35" s="48">
        <v>0.11318044303572178</v>
      </c>
      <c r="G35" s="48">
        <v>0.10198292904511114</v>
      </c>
      <c r="H35" s="48">
        <v>1.4544940165867215E-2</v>
      </c>
      <c r="I35" s="48">
        <v>0.10861737146396991</v>
      </c>
      <c r="J35" s="48">
        <v>2.9764385468047411E-2</v>
      </c>
      <c r="K35" s="49">
        <v>6.5607604672830083E-2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0.4</v>
      </c>
      <c r="U35" s="19" t="str">
        <f t="shared" si="2"/>
        <v>YES</v>
      </c>
      <c r="V35" s="19">
        <f t="shared" si="3"/>
        <v>1.1510640748848E-3</v>
      </c>
      <c r="W35" s="19">
        <f t="shared" si="4"/>
        <v>1.3393876090982415E-2</v>
      </c>
    </row>
    <row r="36" spans="1:23" x14ac:dyDescent="0.25">
      <c r="A36" s="11" t="s">
        <v>66</v>
      </c>
      <c r="B36" s="41">
        <v>3.0787919569639929E-2</v>
      </c>
      <c r="C36" s="42">
        <v>1.7971688708943723E-2</v>
      </c>
      <c r="D36" s="42">
        <v>3.2449011426282842E-2</v>
      </c>
      <c r="E36" s="42">
        <v>1.1510597996112759E-2</v>
      </c>
      <c r="F36" s="42">
        <v>4.3568321496320617E-3</v>
      </c>
      <c r="G36" s="42">
        <v>3.3177456238406844E-3</v>
      </c>
      <c r="H36" s="42">
        <v>3.1947873745671138E-2</v>
      </c>
      <c r="I36" s="42">
        <v>2.3950295217528728E-2</v>
      </c>
      <c r="J36" s="42">
        <v>3.0930837926440163E-3</v>
      </c>
      <c r="K36" s="43">
        <v>2.8070759812047763E-3</v>
      </c>
      <c r="M36" s="16" t="str">
        <f t="shared" si="0"/>
        <v>MODIFY</v>
      </c>
      <c r="N36" s="20" t="b">
        <f t="shared" si="1"/>
        <v>0</v>
      </c>
      <c r="U36" s="16" t="str">
        <f t="shared" si="2"/>
        <v>MODIFY</v>
      </c>
      <c r="V36" s="16">
        <f t="shared" si="3"/>
        <v>2.8070759812047763E-3</v>
      </c>
      <c r="W36" s="16">
        <f t="shared" si="4"/>
        <v>2.8600781143924003E-4</v>
      </c>
    </row>
    <row r="37" spans="1:23" x14ac:dyDescent="0.25">
      <c r="A37" s="12" t="s">
        <v>66</v>
      </c>
      <c r="B37" s="44">
        <v>1.1257419589961584E-2</v>
      </c>
      <c r="C37" s="45">
        <v>1.9594210330480255E-3</v>
      </c>
      <c r="D37" s="45">
        <v>2.1380145933921263E-2</v>
      </c>
      <c r="E37" s="45">
        <v>1.7919244247977612E-2</v>
      </c>
      <c r="F37" s="45">
        <v>3.1385206917115716E-2</v>
      </c>
      <c r="G37" s="45">
        <v>2.4485541648020914E-2</v>
      </c>
      <c r="H37" s="45">
        <v>1.7325940515895519E-2</v>
      </c>
      <c r="I37" s="45">
        <v>4.2818430399951674E-2</v>
      </c>
      <c r="J37" s="45">
        <v>1.5982620465734579E-2</v>
      </c>
      <c r="K37" s="46">
        <v>1.2125027252188586E-2</v>
      </c>
      <c r="M37" s="18" t="str">
        <f t="shared" si="0"/>
        <v>CLOSE</v>
      </c>
      <c r="N37" s="17" t="b">
        <f t="shared" si="1"/>
        <v>0</v>
      </c>
      <c r="U37" s="18" t="str">
        <f t="shared" si="2"/>
        <v>CLOSE</v>
      </c>
      <c r="V37" s="18">
        <f t="shared" si="3"/>
        <v>1.9594210330480255E-3</v>
      </c>
      <c r="W37" s="18">
        <f t="shared" si="4"/>
        <v>9.2979985569135587E-3</v>
      </c>
    </row>
    <row r="38" spans="1:23" x14ac:dyDescent="0.25">
      <c r="A38" s="12" t="s">
        <v>66</v>
      </c>
      <c r="B38" s="44">
        <v>4.1400516485458991E-2</v>
      </c>
      <c r="C38" s="45">
        <v>3.1197312031092245E-2</v>
      </c>
      <c r="D38" s="45">
        <v>4.0267964849996812E-2</v>
      </c>
      <c r="E38" s="45">
        <v>2.8929500316059564E-2</v>
      </c>
      <c r="F38" s="45">
        <v>1.8679153880338195E-2</v>
      </c>
      <c r="G38" s="45">
        <v>1.8294469397910629E-2</v>
      </c>
      <c r="H38" s="45">
        <v>3.9474798200008362E-2</v>
      </c>
      <c r="I38" s="45">
        <v>5.3501425439399508E-3</v>
      </c>
      <c r="J38" s="45">
        <v>2.9849061081140688E-3</v>
      </c>
      <c r="K38" s="46">
        <v>1.6997008887845583E-2</v>
      </c>
      <c r="M38" s="18" t="str">
        <f t="shared" si="0"/>
        <v>BEGIN</v>
      </c>
      <c r="N38" s="17" t="b">
        <f t="shared" si="1"/>
        <v>0</v>
      </c>
      <c r="U38" s="18" t="str">
        <f t="shared" si="2"/>
        <v>BEGIN</v>
      </c>
      <c r="V38" s="18">
        <f t="shared" si="3"/>
        <v>2.9849061081140688E-3</v>
      </c>
      <c r="W38" s="18">
        <f t="shared" si="4"/>
        <v>2.3652364358258821E-3</v>
      </c>
    </row>
    <row r="39" spans="1:23" x14ac:dyDescent="0.25">
      <c r="A39" s="12" t="s">
        <v>66</v>
      </c>
      <c r="B39" s="44">
        <v>2.5244260965203477E-2</v>
      </c>
      <c r="C39" s="45">
        <v>5.6701478856794052E-3</v>
      </c>
      <c r="D39" s="45">
        <v>2.8112495546865082E-2</v>
      </c>
      <c r="E39" s="45">
        <v>9.7564439725376095E-3</v>
      </c>
      <c r="F39" s="45">
        <v>2.961407334725541E-2</v>
      </c>
      <c r="G39" s="45">
        <v>2.3242327890815762E-2</v>
      </c>
      <c r="H39" s="45">
        <v>2.4358231490585816E-2</v>
      </c>
      <c r="I39" s="45">
        <v>2.8551596396903467E-2</v>
      </c>
      <c r="J39" s="45">
        <v>5.1667098820214613E-3</v>
      </c>
      <c r="K39" s="46">
        <v>9.8090637531977609E-3</v>
      </c>
      <c r="M39" s="18" t="str">
        <f t="shared" si="0"/>
        <v>BEGIN</v>
      </c>
      <c r="N39" s="17" t="b">
        <f t="shared" si="1"/>
        <v>0</v>
      </c>
      <c r="U39" s="18" t="str">
        <f t="shared" si="2"/>
        <v>BEGIN</v>
      </c>
      <c r="V39" s="18">
        <f t="shared" si="3"/>
        <v>5.1667098820214613E-3</v>
      </c>
      <c r="W39" s="18">
        <f t="shared" si="4"/>
        <v>5.0343800365794389E-4</v>
      </c>
    </row>
    <row r="40" spans="1:23" x14ac:dyDescent="0.25">
      <c r="A40" s="12" t="s">
        <v>66</v>
      </c>
      <c r="B40" s="44">
        <v>4.6523182314438347E-2</v>
      </c>
      <c r="C40" s="45">
        <v>3.5262027425025377E-2</v>
      </c>
      <c r="D40" s="45">
        <v>4.9713334427040373E-2</v>
      </c>
      <c r="E40" s="45">
        <v>4.4642983987851853E-2</v>
      </c>
      <c r="F40" s="45">
        <v>2.8585959410951628E-2</v>
      </c>
      <c r="G40" s="45">
        <v>1.8199221808524485E-2</v>
      </c>
      <c r="H40" s="45">
        <v>4.3273524232154012E-2</v>
      </c>
      <c r="I40" s="45">
        <v>9.2659743792528615E-3</v>
      </c>
      <c r="J40" s="45">
        <v>1.6087304207093298E-2</v>
      </c>
      <c r="K40" s="46">
        <v>9.8206265529532377E-3</v>
      </c>
      <c r="M40" s="18" t="str">
        <f t="shared" si="0"/>
        <v>PAUSE</v>
      </c>
      <c r="N40" s="17" t="b">
        <f t="shared" si="1"/>
        <v>0</v>
      </c>
      <c r="U40" s="18" t="str">
        <f t="shared" si="2"/>
        <v>PAUSE</v>
      </c>
      <c r="V40" s="18">
        <f t="shared" si="3"/>
        <v>9.2659743792528615E-3</v>
      </c>
      <c r="W40" s="18">
        <f t="shared" si="4"/>
        <v>5.5465217370037623E-4</v>
      </c>
    </row>
    <row r="41" spans="1:23" x14ac:dyDescent="0.25">
      <c r="A41" s="12" t="s">
        <v>66</v>
      </c>
      <c r="B41" s="44">
        <v>8.9829682159789509E-3</v>
      </c>
      <c r="C41" s="45">
        <v>1.6388041361328765E-3</v>
      </c>
      <c r="D41" s="45">
        <v>1.5740545506471873E-2</v>
      </c>
      <c r="E41" s="45">
        <v>2.7233454106233707E-2</v>
      </c>
      <c r="F41" s="45">
        <v>3.7157759470638818E-2</v>
      </c>
      <c r="G41" s="45">
        <v>2.5401505526398582E-2</v>
      </c>
      <c r="H41" s="45">
        <v>1.7384258685292128E-2</v>
      </c>
      <c r="I41" s="45">
        <v>4.2593859285706304E-2</v>
      </c>
      <c r="J41" s="45">
        <v>2.3383895656650583E-2</v>
      </c>
      <c r="K41" s="46">
        <v>7.1669286168369317E-3</v>
      </c>
      <c r="M41" s="18" t="str">
        <f t="shared" si="0"/>
        <v>CLOSE</v>
      </c>
      <c r="N41" s="17" t="b">
        <f t="shared" si="1"/>
        <v>0</v>
      </c>
      <c r="U41" s="18" t="str">
        <f t="shared" si="2"/>
        <v>CLOSE</v>
      </c>
      <c r="V41" s="18">
        <f t="shared" si="3"/>
        <v>1.6388041361328765E-3</v>
      </c>
      <c r="W41" s="18">
        <f t="shared" si="4"/>
        <v>5.5281244807040553E-3</v>
      </c>
    </row>
    <row r="42" spans="1:23" x14ac:dyDescent="0.25">
      <c r="A42" s="12" t="s">
        <v>66</v>
      </c>
      <c r="B42" s="44">
        <v>1.206740041315181E-2</v>
      </c>
      <c r="C42" s="45">
        <v>5.2974065390518077E-3</v>
      </c>
      <c r="D42" s="45">
        <v>1.7930353076969566E-2</v>
      </c>
      <c r="E42" s="45">
        <v>2.9830215792047143E-2</v>
      </c>
      <c r="F42" s="45">
        <v>5.0558596078099427E-2</v>
      </c>
      <c r="G42" s="45">
        <v>4.0850335033821294E-2</v>
      </c>
      <c r="H42" s="45">
        <v>1.312990176907726E-2</v>
      </c>
      <c r="I42" s="45">
        <v>4.6202663223999962E-2</v>
      </c>
      <c r="J42" s="45">
        <v>1.7483192613807444E-2</v>
      </c>
      <c r="K42" s="46">
        <v>2.1360580380525879E-2</v>
      </c>
      <c r="M42" s="18" t="str">
        <f t="shared" si="0"/>
        <v>CLOSE</v>
      </c>
      <c r="N42" s="17" t="b">
        <f t="shared" si="1"/>
        <v>0</v>
      </c>
      <c r="U42" s="18" t="str">
        <f t="shared" si="2"/>
        <v>CLOSE</v>
      </c>
      <c r="V42" s="18">
        <f t="shared" si="3"/>
        <v>5.2974065390518077E-3</v>
      </c>
      <c r="W42" s="18">
        <f t="shared" si="4"/>
        <v>6.7699938741000026E-3</v>
      </c>
    </row>
    <row r="43" spans="1:23" x14ac:dyDescent="0.25">
      <c r="A43" s="12" t="s">
        <v>66</v>
      </c>
      <c r="B43" s="44">
        <v>3.6361031424573073E-2</v>
      </c>
      <c r="C43" s="45">
        <v>2.1552093812625767E-2</v>
      </c>
      <c r="D43" s="45">
        <v>3.2802547359586251E-2</v>
      </c>
      <c r="E43" s="45">
        <v>1.5754103714524764E-2</v>
      </c>
      <c r="F43" s="45">
        <v>2.4700740449011827E-3</v>
      </c>
      <c r="G43" s="45">
        <v>5.2871388797360863E-3</v>
      </c>
      <c r="H43" s="45">
        <v>3.1988419193179782E-2</v>
      </c>
      <c r="I43" s="45">
        <v>1.5097952901616835E-2</v>
      </c>
      <c r="J43" s="45">
        <v>5.0763775033696446E-3</v>
      </c>
      <c r="K43" s="46">
        <v>6.779918460162071E-3</v>
      </c>
      <c r="M43" s="18" t="str">
        <f t="shared" si="0"/>
        <v>START</v>
      </c>
      <c r="N43" s="17" t="b">
        <f t="shared" si="1"/>
        <v>0</v>
      </c>
      <c r="U43" s="18" t="str">
        <f t="shared" si="2"/>
        <v>START</v>
      </c>
      <c r="V43" s="18">
        <f t="shared" si="3"/>
        <v>2.4700740449011827E-3</v>
      </c>
      <c r="W43" s="18">
        <f t="shared" si="4"/>
        <v>2.6063034584684619E-3</v>
      </c>
    </row>
    <row r="44" spans="1:23" ht="15.75" thickBot="1" x14ac:dyDescent="0.3">
      <c r="A44" s="12" t="s">
        <v>66</v>
      </c>
      <c r="B44" s="44">
        <v>1.0444168394272882E-2</v>
      </c>
      <c r="C44" s="45">
        <v>1.2385186579461638E-3</v>
      </c>
      <c r="D44" s="45">
        <v>2.0525519290784569E-2</v>
      </c>
      <c r="E44" s="45">
        <v>2.0139208501313538E-2</v>
      </c>
      <c r="F44" s="45">
        <v>3.8725886135036858E-2</v>
      </c>
      <c r="G44" s="45">
        <v>3.5060004996934707E-2</v>
      </c>
      <c r="H44" s="45">
        <v>1.1573447598946102E-2</v>
      </c>
      <c r="I44" s="45">
        <v>5.3086137144484291E-2</v>
      </c>
      <c r="J44" s="45">
        <v>1.7708655821616112E-2</v>
      </c>
      <c r="K44" s="46">
        <v>2.3314747339429925E-2</v>
      </c>
      <c r="M44" s="18" t="str">
        <f t="shared" si="0"/>
        <v>CLOSE</v>
      </c>
      <c r="N44" s="17" t="b">
        <f t="shared" si="1"/>
        <v>0</v>
      </c>
      <c r="U44" s="18" t="str">
        <f t="shared" si="2"/>
        <v>CLOSE</v>
      </c>
      <c r="V44" s="18">
        <f t="shared" si="3"/>
        <v>1.2385186579461638E-3</v>
      </c>
      <c r="W44" s="18">
        <f t="shared" si="4"/>
        <v>9.2056497363267181E-3</v>
      </c>
    </row>
    <row r="45" spans="1:23" ht="15.75" thickBot="1" x14ac:dyDescent="0.3">
      <c r="A45" s="13" t="s">
        <v>66</v>
      </c>
      <c r="B45" s="47">
        <v>3.0031057364085414E-2</v>
      </c>
      <c r="C45" s="48">
        <v>2.3953218373189755E-2</v>
      </c>
      <c r="D45" s="48">
        <v>3.1059762237456184E-2</v>
      </c>
      <c r="E45" s="48">
        <v>9.2611557810861056E-3</v>
      </c>
      <c r="F45" s="48">
        <v>5.9027523922580427E-3</v>
      </c>
      <c r="G45" s="48">
        <v>1.2277382606253634E-2</v>
      </c>
      <c r="H45" s="48">
        <v>3.5177339732374954E-2</v>
      </c>
      <c r="I45" s="48">
        <v>1.2529473175692363E-2</v>
      </c>
      <c r="J45" s="48">
        <v>7.2495801464676213E-3</v>
      </c>
      <c r="K45" s="49">
        <v>1.879432211193735E-2</v>
      </c>
      <c r="M45" s="19" t="str">
        <f t="shared" si="0"/>
        <v>START</v>
      </c>
      <c r="N45" s="21" t="b">
        <f t="shared" si="1"/>
        <v>0</v>
      </c>
      <c r="O45" s="30">
        <f>COUNTIF($N36:$N45,TRUE)/(10 - COUNTIF($N36:$N45,"#N/A"))</f>
        <v>0</v>
      </c>
      <c r="U45" s="19" t="str">
        <f t="shared" si="2"/>
        <v>START</v>
      </c>
      <c r="V45" s="19">
        <f t="shared" si="3"/>
        <v>5.9027523922580427E-3</v>
      </c>
      <c r="W45" s="19">
        <f t="shared" si="4"/>
        <v>1.3468277542095786E-3</v>
      </c>
    </row>
    <row r="46" spans="1:23" x14ac:dyDescent="0.25">
      <c r="A46" s="11" t="s">
        <v>67</v>
      </c>
      <c r="B46" s="41">
        <v>3.7764051641555899E-2</v>
      </c>
      <c r="C46" s="42">
        <v>3.4371858028063362E-2</v>
      </c>
      <c r="D46" s="42">
        <v>4.0989060826852303E-2</v>
      </c>
      <c r="E46" s="42">
        <v>2.2553425533272276E-2</v>
      </c>
      <c r="F46" s="42">
        <v>2.8575693719164103E-2</v>
      </c>
      <c r="G46" s="42">
        <v>3.5164918315321508E-2</v>
      </c>
      <c r="H46" s="42">
        <v>5.0356429002545181E-2</v>
      </c>
      <c r="I46" s="42">
        <v>1.141895013179034E-2</v>
      </c>
      <c r="J46" s="42">
        <v>2.4355041254797566E-3</v>
      </c>
      <c r="K46" s="43">
        <v>4.1167233473566212E-2</v>
      </c>
      <c r="M46" s="16" t="str">
        <f t="shared" si="0"/>
        <v>BEGIN</v>
      </c>
      <c r="N46" s="20" t="b">
        <f t="shared" si="1"/>
        <v>0</v>
      </c>
      <c r="U46" s="16" t="str">
        <f t="shared" si="2"/>
        <v>BEGIN</v>
      </c>
      <c r="V46" s="16">
        <f t="shared" si="3"/>
        <v>2.4355041254797566E-3</v>
      </c>
      <c r="W46" s="16">
        <f t="shared" si="4"/>
        <v>8.9834460063105831E-3</v>
      </c>
    </row>
    <row r="47" spans="1:23" x14ac:dyDescent="0.25">
      <c r="A47" s="12" t="s">
        <v>67</v>
      </c>
      <c r="B47" s="44">
        <v>4.8760922435319529E-2</v>
      </c>
      <c r="C47" s="45">
        <v>3.7712051134154434E-2</v>
      </c>
      <c r="D47" s="45">
        <v>4.8244386742764572E-2</v>
      </c>
      <c r="E47" s="45">
        <v>4.1721798840030438E-2</v>
      </c>
      <c r="F47" s="45">
        <v>4.6220245826830153E-2</v>
      </c>
      <c r="G47" s="45">
        <v>4.5437696565446967E-2</v>
      </c>
      <c r="H47" s="45">
        <v>5.0763660159653459E-2</v>
      </c>
      <c r="I47" s="45">
        <v>1.926213337719862E-2</v>
      </c>
      <c r="J47" s="45">
        <v>8.5115412328645307E-3</v>
      </c>
      <c r="K47" s="46">
        <v>3.8096405449981607E-2</v>
      </c>
      <c r="M47" s="18" t="str">
        <f t="shared" si="0"/>
        <v>BEGIN</v>
      </c>
      <c r="N47" s="17" t="b">
        <f t="shared" si="1"/>
        <v>0</v>
      </c>
      <c r="U47" s="18" t="str">
        <f t="shared" si="2"/>
        <v>BEGIN</v>
      </c>
      <c r="V47" s="18">
        <f t="shared" si="3"/>
        <v>8.5115412328645307E-3</v>
      </c>
      <c r="W47" s="18">
        <f t="shared" si="4"/>
        <v>1.075059214433409E-2</v>
      </c>
    </row>
    <row r="48" spans="1:23" x14ac:dyDescent="0.25">
      <c r="A48" s="12" t="s">
        <v>67</v>
      </c>
      <c r="B48" s="44">
        <v>6.2617085364343641E-2</v>
      </c>
      <c r="C48" s="45">
        <v>4.8717585943259423E-2</v>
      </c>
      <c r="D48" s="45">
        <v>5.9903592152913243E-2</v>
      </c>
      <c r="E48" s="45">
        <v>6.8875180951019077E-2</v>
      </c>
      <c r="F48" s="45">
        <v>7.2183570165101629E-2</v>
      </c>
      <c r="G48" s="45">
        <v>6.0392609835680788E-2</v>
      </c>
      <c r="H48" s="45">
        <v>5.7213803953889489E-2</v>
      </c>
      <c r="I48" s="45">
        <v>2.9699741299288818E-2</v>
      </c>
      <c r="J48" s="45">
        <v>1.9513093187741262E-2</v>
      </c>
      <c r="K48" s="46">
        <v>4.068964095016403E-2</v>
      </c>
      <c r="M48" s="18" t="str">
        <f t="shared" si="0"/>
        <v>BEGIN</v>
      </c>
      <c r="N48" s="17" t="b">
        <f t="shared" si="1"/>
        <v>0</v>
      </c>
      <c r="U48" s="18" t="str">
        <f t="shared" si="2"/>
        <v>BEGIN</v>
      </c>
      <c r="V48" s="18">
        <f t="shared" si="3"/>
        <v>1.9513093187741262E-2</v>
      </c>
      <c r="W48" s="18">
        <f t="shared" si="4"/>
        <v>1.0186648111547555E-2</v>
      </c>
    </row>
    <row r="49" spans="1:23" x14ac:dyDescent="0.25">
      <c r="A49" s="12" t="s">
        <v>67</v>
      </c>
      <c r="B49" s="44">
        <v>2.7997944363185603E-2</v>
      </c>
      <c r="C49" s="45">
        <v>1.6018343572473837E-2</v>
      </c>
      <c r="D49" s="45">
        <v>3.6571669429663653E-2</v>
      </c>
      <c r="E49" s="45">
        <v>1.154725778218238E-2</v>
      </c>
      <c r="F49" s="45">
        <v>1.6139272608402755E-2</v>
      </c>
      <c r="G49" s="45">
        <v>1.5742151390081921E-2</v>
      </c>
      <c r="H49" s="45">
        <v>3.5954791963743113E-2</v>
      </c>
      <c r="I49" s="45">
        <v>8.9721937508618899E-3</v>
      </c>
      <c r="J49" s="45">
        <v>4.4325338945786358E-3</v>
      </c>
      <c r="K49" s="46">
        <v>1.7375454152627701E-2</v>
      </c>
      <c r="M49" s="18" t="str">
        <f t="shared" si="0"/>
        <v>BEGIN</v>
      </c>
      <c r="N49" s="17" t="b">
        <f t="shared" si="1"/>
        <v>0</v>
      </c>
      <c r="U49" s="18" t="str">
        <f t="shared" si="2"/>
        <v>BEGIN</v>
      </c>
      <c r="V49" s="18">
        <f t="shared" si="3"/>
        <v>4.4325338945786358E-3</v>
      </c>
      <c r="W49" s="18">
        <f t="shared" si="4"/>
        <v>4.5396598562832541E-3</v>
      </c>
    </row>
    <row r="50" spans="1:23" x14ac:dyDescent="0.25">
      <c r="A50" s="12" t="s">
        <v>67</v>
      </c>
      <c r="B50" s="44">
        <v>6.3836591625577851E-2</v>
      </c>
      <c r="C50" s="45">
        <v>5.2879328942384729E-2</v>
      </c>
      <c r="D50" s="45">
        <v>6.2813771611124974E-2</v>
      </c>
      <c r="E50" s="45">
        <v>7.7908994764328721E-2</v>
      </c>
      <c r="F50" s="45">
        <v>7.398213427860395E-2</v>
      </c>
      <c r="G50" s="45">
        <v>5.7953550862657355E-2</v>
      </c>
      <c r="H50" s="45">
        <v>5.5917670618824231E-2</v>
      </c>
      <c r="I50" s="45">
        <v>2.4847569981623741E-2</v>
      </c>
      <c r="J50" s="45">
        <v>2.1431897089987037E-2</v>
      </c>
      <c r="K50" s="46">
        <v>3.4637657907624742E-2</v>
      </c>
      <c r="M50" s="18" t="str">
        <f t="shared" si="0"/>
        <v>BEGIN</v>
      </c>
      <c r="N50" s="17" t="b">
        <f t="shared" si="1"/>
        <v>0</v>
      </c>
      <c r="U50" s="18" t="str">
        <f t="shared" si="2"/>
        <v>BEGIN</v>
      </c>
      <c r="V50" s="18">
        <f t="shared" si="3"/>
        <v>2.1431897089987037E-2</v>
      </c>
      <c r="W50" s="18">
        <f t="shared" si="4"/>
        <v>3.4156728916367035E-3</v>
      </c>
    </row>
    <row r="51" spans="1:23" x14ac:dyDescent="0.25">
      <c r="A51" s="12" t="s">
        <v>67</v>
      </c>
      <c r="B51" s="44">
        <v>4.0241127609575558E-2</v>
      </c>
      <c r="C51" s="45">
        <v>2.5172726303490489E-2</v>
      </c>
      <c r="D51" s="45">
        <v>4.4176987376899096E-2</v>
      </c>
      <c r="E51" s="45">
        <v>3.1781904996504462E-2</v>
      </c>
      <c r="F51" s="45">
        <v>3.0767867869252868E-2</v>
      </c>
      <c r="G51" s="45">
        <v>2.3986421221699694E-2</v>
      </c>
      <c r="H51" s="45">
        <v>3.7818609494859198E-2</v>
      </c>
      <c r="I51" s="45">
        <v>1.631677570007678E-3</v>
      </c>
      <c r="J51" s="45">
        <v>2.025568656144866E-3</v>
      </c>
      <c r="K51" s="46">
        <v>1.4961365530227422E-2</v>
      </c>
      <c r="M51" s="18" t="str">
        <f t="shared" si="0"/>
        <v>PAUSE</v>
      </c>
      <c r="N51" s="17" t="b">
        <f t="shared" si="1"/>
        <v>0</v>
      </c>
      <c r="U51" s="18" t="str">
        <f t="shared" si="2"/>
        <v>PAUSE</v>
      </c>
      <c r="V51" s="18">
        <f t="shared" si="3"/>
        <v>1.631677570007678E-3</v>
      </c>
      <c r="W51" s="18">
        <f t="shared" si="4"/>
        <v>3.9389108613718804E-4</v>
      </c>
    </row>
    <row r="52" spans="1:23" x14ac:dyDescent="0.25">
      <c r="A52" s="12" t="s">
        <v>67</v>
      </c>
      <c r="B52" s="44">
        <v>5.3026247336291257E-2</v>
      </c>
      <c r="C52" s="45">
        <v>4.3673932970427459E-2</v>
      </c>
      <c r="D52" s="45">
        <v>5.5290381935359484E-2</v>
      </c>
      <c r="E52" s="45">
        <v>5.8277445899415248E-2</v>
      </c>
      <c r="F52" s="45">
        <v>6.2170587763737406E-2</v>
      </c>
      <c r="G52" s="45">
        <v>5.0753015720670064E-2</v>
      </c>
      <c r="H52" s="45">
        <v>5.4423995675314904E-2</v>
      </c>
      <c r="I52" s="45">
        <v>1.7095440914714932E-2</v>
      </c>
      <c r="J52" s="45">
        <v>1.4331730020496883E-2</v>
      </c>
      <c r="K52" s="46">
        <v>3.7005706518446146E-2</v>
      </c>
      <c r="M52" s="18" t="str">
        <f t="shared" si="0"/>
        <v>BEGIN</v>
      </c>
      <c r="N52" s="17" t="b">
        <f t="shared" si="1"/>
        <v>0</v>
      </c>
      <c r="U52" s="18" t="str">
        <f t="shared" si="2"/>
        <v>BEGIN</v>
      </c>
      <c r="V52" s="18">
        <f t="shared" si="3"/>
        <v>1.4331730020496883E-2</v>
      </c>
      <c r="W52" s="18">
        <f t="shared" si="4"/>
        <v>2.7637108942180494E-3</v>
      </c>
    </row>
    <row r="53" spans="1:23" x14ac:dyDescent="0.25">
      <c r="A53" s="12" t="s">
        <v>67</v>
      </c>
      <c r="B53" s="44">
        <v>2.1761046679706589E-2</v>
      </c>
      <c r="C53" s="45">
        <v>1.2199528023452227E-2</v>
      </c>
      <c r="D53" s="45">
        <v>2.8542721478172273E-2</v>
      </c>
      <c r="E53" s="45">
        <v>4.9372171933607378E-3</v>
      </c>
      <c r="F53" s="45">
        <v>4.4697615779659694E-4</v>
      </c>
      <c r="G53" s="45">
        <v>1.2535347590114654E-4</v>
      </c>
      <c r="H53" s="45">
        <v>2.2172706697770952E-2</v>
      </c>
      <c r="I53" s="45">
        <v>2.5264649372098186E-2</v>
      </c>
      <c r="J53" s="45">
        <v>1.6502287377586342E-2</v>
      </c>
      <c r="K53" s="46">
        <v>1.4776281380024237E-3</v>
      </c>
      <c r="M53" s="18" t="str">
        <f t="shared" si="0"/>
        <v>STOP</v>
      </c>
      <c r="N53" s="17" t="b">
        <f t="shared" si="1"/>
        <v>0</v>
      </c>
      <c r="U53" s="18" t="str">
        <f t="shared" si="2"/>
        <v>STOP</v>
      </c>
      <c r="V53" s="18">
        <f t="shared" si="3"/>
        <v>1.2535347590114654E-4</v>
      </c>
      <c r="W53" s="18">
        <f t="shared" si="4"/>
        <v>3.216226818954504E-4</v>
      </c>
    </row>
    <row r="54" spans="1:23" ht="15.75" thickBot="1" x14ac:dyDescent="0.3">
      <c r="A54" s="12" t="s">
        <v>67</v>
      </c>
      <c r="B54" s="44">
        <v>4.0813837926766419E-2</v>
      </c>
      <c r="C54" s="45">
        <v>3.0162860947473918E-2</v>
      </c>
      <c r="D54" s="45">
        <v>4.4673670933196075E-2</v>
      </c>
      <c r="E54" s="45">
        <v>4.1456147373133634E-2</v>
      </c>
      <c r="F54" s="45">
        <v>3.371233257705436E-2</v>
      </c>
      <c r="G54" s="45">
        <v>1.9869336532499893E-2</v>
      </c>
      <c r="H54" s="45">
        <v>3.3530040231306332E-2</v>
      </c>
      <c r="I54" s="45">
        <v>1.1080948225348886E-2</v>
      </c>
      <c r="J54" s="45">
        <v>1.4539252082090837E-4</v>
      </c>
      <c r="K54" s="46">
        <v>4.8205322393868877E-3</v>
      </c>
      <c r="M54" s="18" t="str">
        <f t="shared" si="0"/>
        <v>BEGIN</v>
      </c>
      <c r="N54" s="17" t="b">
        <f t="shared" si="1"/>
        <v>0</v>
      </c>
      <c r="U54" s="18" t="str">
        <f t="shared" si="2"/>
        <v>BEGIN</v>
      </c>
      <c r="V54" s="18">
        <f t="shared" si="3"/>
        <v>1.4539252082090837E-4</v>
      </c>
      <c r="W54" s="18">
        <f t="shared" si="4"/>
        <v>4.6751397185659793E-3</v>
      </c>
    </row>
    <row r="55" spans="1:23" ht="15.75" thickBot="1" x14ac:dyDescent="0.3">
      <c r="A55" s="13" t="s">
        <v>67</v>
      </c>
      <c r="B55" s="47">
        <v>5.4093684413687546E-2</v>
      </c>
      <c r="C55" s="48">
        <v>4.4637554681955904E-2</v>
      </c>
      <c r="D55" s="48">
        <v>5.5748085832144856E-2</v>
      </c>
      <c r="E55" s="48">
        <v>6.3207872867757531E-2</v>
      </c>
      <c r="F55" s="48">
        <v>6.1932973260440283E-2</v>
      </c>
      <c r="G55" s="48">
        <v>4.6982724166215795E-2</v>
      </c>
      <c r="H55" s="48">
        <v>5.0220850461594566E-2</v>
      </c>
      <c r="I55" s="48">
        <v>1.2656844988446325E-2</v>
      </c>
      <c r="J55" s="48">
        <v>1.3610407014709322E-2</v>
      </c>
      <c r="K55" s="49">
        <v>2.8931247681323879E-2</v>
      </c>
      <c r="M55" s="19" t="str">
        <f t="shared" si="0"/>
        <v>PAUSE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PAUSE</v>
      </c>
      <c r="V55" s="19">
        <f t="shared" si="3"/>
        <v>1.2656844988446325E-2</v>
      </c>
      <c r="W55" s="19">
        <f t="shared" si="4"/>
        <v>9.535620262629968E-4</v>
      </c>
    </row>
    <row r="56" spans="1:23" x14ac:dyDescent="0.25">
      <c r="A56" s="11" t="s">
        <v>68</v>
      </c>
      <c r="B56" s="41">
        <v>1.8171903174652629E-2</v>
      </c>
      <c r="C56" s="42">
        <v>5.7211159065637951E-3</v>
      </c>
      <c r="D56" s="42">
        <v>1.6955355737847441E-2</v>
      </c>
      <c r="E56" s="42">
        <v>2.7816492408526794E-2</v>
      </c>
      <c r="F56" s="42">
        <v>3.2424066941173613E-2</v>
      </c>
      <c r="G56" s="42">
        <v>1.0404281153694739E-2</v>
      </c>
      <c r="H56" s="42">
        <v>2.0501888672431204E-2</v>
      </c>
      <c r="I56" s="42">
        <v>1.3726805897523009E-2</v>
      </c>
      <c r="J56" s="42">
        <v>2.5940093905101616E-2</v>
      </c>
      <c r="K56" s="43">
        <v>7.761951930829708E-3</v>
      </c>
      <c r="M56" s="16" t="str">
        <f t="shared" si="0"/>
        <v>CLOSE</v>
      </c>
      <c r="N56" s="20" t="b">
        <f t="shared" si="1"/>
        <v>0</v>
      </c>
      <c r="U56" s="16" t="str">
        <f t="shared" si="2"/>
        <v>CLOSE</v>
      </c>
      <c r="V56" s="16">
        <f t="shared" si="3"/>
        <v>5.7211159065637951E-3</v>
      </c>
      <c r="W56" s="16">
        <f t="shared" si="4"/>
        <v>2.0408360242659129E-3</v>
      </c>
    </row>
    <row r="57" spans="1:23" x14ac:dyDescent="0.25">
      <c r="A57" s="12" t="s">
        <v>68</v>
      </c>
      <c r="B57" s="44">
        <v>2.4282755792789795E-3</v>
      </c>
      <c r="C57" s="45">
        <v>1.2605858755272037E-2</v>
      </c>
      <c r="D57" s="45">
        <v>3.2649886949138451E-3</v>
      </c>
      <c r="E57" s="45">
        <v>5.8107602943166664E-2</v>
      </c>
      <c r="F57" s="45">
        <v>6.9870100738995911E-2</v>
      </c>
      <c r="G57" s="45">
        <v>4.4404700568200339E-2</v>
      </c>
      <c r="H57" s="45">
        <v>1.1231638097197322E-3</v>
      </c>
      <c r="I57" s="45">
        <v>3.9476964540751613E-2</v>
      </c>
      <c r="J57" s="45">
        <v>4.1352464054422444E-2</v>
      </c>
      <c r="K57" s="46">
        <v>1.9771852321952776E-2</v>
      </c>
      <c r="M57" s="18" t="str">
        <f t="shared" si="0"/>
        <v>CANCEL</v>
      </c>
      <c r="N57" s="17" t="b">
        <f t="shared" si="1"/>
        <v>0</v>
      </c>
      <c r="U57" s="18" t="str">
        <f t="shared" si="2"/>
        <v>CANCEL</v>
      </c>
      <c r="V57" s="18">
        <f t="shared" si="3"/>
        <v>1.1231638097197322E-3</v>
      </c>
      <c r="W57" s="18">
        <f t="shared" si="4"/>
        <v>1.3051117695592473E-3</v>
      </c>
    </row>
    <row r="58" spans="1:23" x14ac:dyDescent="0.25">
      <c r="A58" s="12" t="s">
        <v>68</v>
      </c>
      <c r="B58" s="44">
        <v>2.4508592990631142E-2</v>
      </c>
      <c r="C58" s="45">
        <v>1.6869874030098375E-2</v>
      </c>
      <c r="D58" s="45">
        <v>2.4832884078369116E-2</v>
      </c>
      <c r="E58" s="45">
        <v>1.2840831267610153E-2</v>
      </c>
      <c r="F58" s="45">
        <v>1.1377864676878291E-2</v>
      </c>
      <c r="G58" s="45">
        <v>8.1264583967476656E-3</v>
      </c>
      <c r="H58" s="45">
        <v>3.1677035464841269E-2</v>
      </c>
      <c r="I58" s="45">
        <v>3.2907927928182423E-3</v>
      </c>
      <c r="J58" s="45">
        <v>1.7134579021174837E-2</v>
      </c>
      <c r="K58" s="46">
        <v>2.3762613891289169E-2</v>
      </c>
      <c r="M58" s="18" t="str">
        <f t="shared" si="0"/>
        <v>PAUSE</v>
      </c>
      <c r="N58" s="17" t="b">
        <f t="shared" si="1"/>
        <v>0</v>
      </c>
      <c r="U58" s="18" t="str">
        <f t="shared" si="2"/>
        <v>PAUSE</v>
      </c>
      <c r="V58" s="18">
        <f t="shared" si="3"/>
        <v>3.2907927928182423E-3</v>
      </c>
      <c r="W58" s="18">
        <f t="shared" si="4"/>
        <v>4.8356656039294232E-3</v>
      </c>
    </row>
    <row r="59" spans="1:23" x14ac:dyDescent="0.25">
      <c r="A59" s="12" t="s">
        <v>68</v>
      </c>
      <c r="B59" s="44">
        <v>6.1706457026607792E-3</v>
      </c>
      <c r="C59" s="45">
        <v>8.4352492950828251E-3</v>
      </c>
      <c r="D59" s="45">
        <v>9.507356894249655E-3</v>
      </c>
      <c r="E59" s="45">
        <v>5.0924214472148566E-2</v>
      </c>
      <c r="F59" s="45">
        <v>6.0517528405281407E-2</v>
      </c>
      <c r="G59" s="45">
        <v>3.5418011418749923E-2</v>
      </c>
      <c r="H59" s="45">
        <v>1.0731089668974139E-2</v>
      </c>
      <c r="I59" s="45">
        <v>3.0668428428449135E-2</v>
      </c>
      <c r="J59" s="45">
        <v>3.1959457819478732E-2</v>
      </c>
      <c r="K59" s="46">
        <v>8.216700472739924E-3</v>
      </c>
      <c r="M59" s="18" t="str">
        <f t="shared" si="0"/>
        <v>OPEN</v>
      </c>
      <c r="N59" s="17" t="b">
        <f t="shared" si="1"/>
        <v>0</v>
      </c>
      <c r="U59" s="18" t="str">
        <f t="shared" si="2"/>
        <v>OPEN</v>
      </c>
      <c r="V59" s="18">
        <f t="shared" si="3"/>
        <v>6.1706457026607792E-3</v>
      </c>
      <c r="W59" s="18">
        <f t="shared" si="4"/>
        <v>2.0460547700791448E-3</v>
      </c>
    </row>
    <row r="60" spans="1:23" x14ac:dyDescent="0.25">
      <c r="A60" s="12" t="s">
        <v>68</v>
      </c>
      <c r="B60" s="44">
        <v>3.3201189204318929E-2</v>
      </c>
      <c r="C60" s="45">
        <v>2.136537523947496E-2</v>
      </c>
      <c r="D60" s="45">
        <v>2.9882347269073087E-2</v>
      </c>
      <c r="E60" s="45">
        <v>4.429074331495253E-3</v>
      </c>
      <c r="F60" s="45">
        <v>6.6427362122034872E-3</v>
      </c>
      <c r="G60" s="45">
        <v>1.8227730702164158E-3</v>
      </c>
      <c r="H60" s="45">
        <v>2.7283238281822733E-2</v>
      </c>
      <c r="I60" s="45">
        <v>7.7580829632677428E-3</v>
      </c>
      <c r="J60" s="45">
        <v>1.2380618115289163E-2</v>
      </c>
      <c r="K60" s="46">
        <v>6.2284071519405071E-3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1.8227730702164158E-3</v>
      </c>
      <c r="W60" s="18">
        <f t="shared" si="4"/>
        <v>2.6063012612788372E-3</v>
      </c>
    </row>
    <row r="61" spans="1:23" x14ac:dyDescent="0.25">
      <c r="A61" s="12" t="s">
        <v>68</v>
      </c>
      <c r="B61" s="44">
        <v>3.4696595096938468E-2</v>
      </c>
      <c r="C61" s="45">
        <v>2.5356193753752199E-2</v>
      </c>
      <c r="D61" s="45">
        <v>3.4265548325232584E-2</v>
      </c>
      <c r="E61" s="45">
        <v>1.3624890174319559E-2</v>
      </c>
      <c r="F61" s="45">
        <v>1.5652057210531783E-2</v>
      </c>
      <c r="G61" s="45">
        <v>2.1905952644371646E-2</v>
      </c>
      <c r="H61" s="45">
        <v>3.7119414416680582E-2</v>
      </c>
      <c r="I61" s="45">
        <v>3.811969550030464E-3</v>
      </c>
      <c r="J61" s="45">
        <v>9.3375359842028244E-3</v>
      </c>
      <c r="K61" s="46">
        <v>2.4476990121375386E-2</v>
      </c>
      <c r="M61" s="18" t="str">
        <f t="shared" si="0"/>
        <v>PAUSE</v>
      </c>
      <c r="N61" s="17" t="b">
        <f t="shared" si="1"/>
        <v>0</v>
      </c>
      <c r="U61" s="18" t="str">
        <f t="shared" si="2"/>
        <v>PAUSE</v>
      </c>
      <c r="V61" s="18">
        <f t="shared" si="3"/>
        <v>3.811969550030464E-3</v>
      </c>
      <c r="W61" s="18">
        <f t="shared" si="4"/>
        <v>5.5255664341723604E-3</v>
      </c>
    </row>
    <row r="62" spans="1:23" x14ac:dyDescent="0.25">
      <c r="A62" s="12" t="s">
        <v>68</v>
      </c>
      <c r="B62" s="44">
        <v>5.077044184437586E-2</v>
      </c>
      <c r="C62" s="45">
        <v>4.526098005621243E-2</v>
      </c>
      <c r="D62" s="45">
        <v>4.6516700428051311E-2</v>
      </c>
      <c r="E62" s="45">
        <v>4.4723236244371745E-2</v>
      </c>
      <c r="F62" s="45">
        <v>3.9323014874998063E-2</v>
      </c>
      <c r="G62" s="45">
        <v>3.7547914441841912E-2</v>
      </c>
      <c r="H62" s="45">
        <v>4.5377934177782811E-2</v>
      </c>
      <c r="I62" s="45">
        <v>1.553803026728931E-2</v>
      </c>
      <c r="J62" s="45">
        <v>2.0824398827796881E-3</v>
      </c>
      <c r="K62" s="46">
        <v>2.9642252945404124E-2</v>
      </c>
      <c r="M62" s="18" t="str">
        <f t="shared" si="0"/>
        <v>BEGIN</v>
      </c>
      <c r="N62" s="17" t="b">
        <f t="shared" si="1"/>
        <v>0</v>
      </c>
      <c r="U62" s="18" t="str">
        <f t="shared" si="2"/>
        <v>BEGIN</v>
      </c>
      <c r="V62" s="18">
        <f t="shared" si="3"/>
        <v>2.0824398827796881E-3</v>
      </c>
      <c r="W62" s="18">
        <f t="shared" si="4"/>
        <v>1.3455590384509622E-2</v>
      </c>
    </row>
    <row r="63" spans="1:23" x14ac:dyDescent="0.25">
      <c r="A63" s="12" t="s">
        <v>68</v>
      </c>
      <c r="B63" s="44">
        <v>3.4951847541174766E-2</v>
      </c>
      <c r="C63" s="45">
        <v>2.5365048674159285E-2</v>
      </c>
      <c r="D63" s="45">
        <v>3.1889915911765571E-2</v>
      </c>
      <c r="E63" s="45">
        <v>1.0863090068498199E-2</v>
      </c>
      <c r="F63" s="45">
        <v>6.2917253103934034E-3</v>
      </c>
      <c r="G63" s="45">
        <v>1.5025401836496505E-2</v>
      </c>
      <c r="H63" s="45">
        <v>3.2909880901315927E-2</v>
      </c>
      <c r="I63" s="45">
        <v>1.7927137412299121E-4</v>
      </c>
      <c r="J63" s="45">
        <v>1.1072464093643888E-2</v>
      </c>
      <c r="K63" s="46">
        <v>1.7508853289889631E-2</v>
      </c>
      <c r="M63" s="18" t="str">
        <f t="shared" si="0"/>
        <v>PAUSE</v>
      </c>
      <c r="N63" s="17" t="b">
        <f t="shared" si="1"/>
        <v>0</v>
      </c>
      <c r="U63" s="18" t="str">
        <f t="shared" si="2"/>
        <v>PAUSE</v>
      </c>
      <c r="V63" s="18">
        <f t="shared" si="3"/>
        <v>1.7927137412299121E-4</v>
      </c>
      <c r="W63" s="18">
        <f t="shared" si="4"/>
        <v>6.1124539362704122E-3</v>
      </c>
    </row>
    <row r="64" spans="1:23" ht="15.75" thickBot="1" x14ac:dyDescent="0.3">
      <c r="A64" s="12" t="s">
        <v>68</v>
      </c>
      <c r="B64" s="44">
        <v>1.6797299413688391E-2</v>
      </c>
      <c r="C64" s="45">
        <v>5.110884662191395E-3</v>
      </c>
      <c r="D64" s="45">
        <v>1.6457375581849926E-2</v>
      </c>
      <c r="E64" s="45">
        <v>2.6657082931629494E-2</v>
      </c>
      <c r="F64" s="45">
        <v>2.8736935083299109E-2</v>
      </c>
      <c r="G64" s="45">
        <v>9.1674391161513658E-3</v>
      </c>
      <c r="H64" s="45">
        <v>2.0338266837469546E-2</v>
      </c>
      <c r="I64" s="45">
        <v>1.4746049811325795E-2</v>
      </c>
      <c r="J64" s="45">
        <v>2.6683710258454979E-2</v>
      </c>
      <c r="K64" s="46">
        <v>6.8559454714689216E-3</v>
      </c>
      <c r="M64" s="18" t="str">
        <f t="shared" si="0"/>
        <v>CLOSE</v>
      </c>
      <c r="N64" s="17" t="b">
        <f t="shared" si="1"/>
        <v>0</v>
      </c>
      <c r="U64" s="18" t="str">
        <f t="shared" si="2"/>
        <v>CLOSE</v>
      </c>
      <c r="V64" s="18">
        <f t="shared" si="3"/>
        <v>5.110884662191395E-3</v>
      </c>
      <c r="W64" s="18">
        <f t="shared" si="4"/>
        <v>1.7450608092775266E-3</v>
      </c>
    </row>
    <row r="65" spans="1:23" ht="15.75" thickBot="1" x14ac:dyDescent="0.3">
      <c r="A65" s="13" t="s">
        <v>68</v>
      </c>
      <c r="B65" s="47">
        <v>2.5151577870154249E-2</v>
      </c>
      <c r="C65" s="48">
        <v>2.0076658576221845E-2</v>
      </c>
      <c r="D65" s="48">
        <v>2.4487277199534835E-2</v>
      </c>
      <c r="E65" s="48">
        <v>9.0987424226351976E-4</v>
      </c>
      <c r="F65" s="48">
        <v>9.2159618535897214E-3</v>
      </c>
      <c r="G65" s="48">
        <v>5.1399262754528441E-4</v>
      </c>
      <c r="H65" s="48">
        <v>2.243440245007905E-2</v>
      </c>
      <c r="I65" s="48">
        <v>1.5553383483586203E-2</v>
      </c>
      <c r="J65" s="48">
        <v>2.1483248958937745E-2</v>
      </c>
      <c r="K65" s="49">
        <v>4.6832456387801147E-3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0.2</v>
      </c>
      <c r="U65" s="19" t="str">
        <f t="shared" si="2"/>
        <v>STOP</v>
      </c>
      <c r="V65" s="19">
        <f t="shared" si="3"/>
        <v>5.1399262754528441E-4</v>
      </c>
      <c r="W65" s="19">
        <f t="shared" si="4"/>
        <v>3.9588161471823535E-4</v>
      </c>
    </row>
    <row r="66" spans="1:23" x14ac:dyDescent="0.25">
      <c r="A66" s="11" t="s">
        <v>69</v>
      </c>
      <c r="B66" s="41">
        <v>3.531871937528093E-2</v>
      </c>
      <c r="C66" s="42">
        <v>5.8218247266807771E-2</v>
      </c>
      <c r="D66" s="42">
        <v>4.6948393068961675E-3</v>
      </c>
      <c r="E66" s="42">
        <v>9.9682198706235653E-2</v>
      </c>
      <c r="F66" s="42">
        <v>0.11297033747133728</v>
      </c>
      <c r="G66" s="42">
        <v>9.5373132511028275E-2</v>
      </c>
      <c r="H66" s="42">
        <v>3.1808667748118719E-3</v>
      </c>
      <c r="I66" s="42">
        <v>9.6232518592936148E-2</v>
      </c>
      <c r="J66" s="42">
        <v>2.6387064974418381E-2</v>
      </c>
      <c r="K66" s="43">
        <v>5.2767123444249719E-2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3.1808667748118719E-3</v>
      </c>
      <c r="W66" s="16">
        <f t="shared" si="4"/>
        <v>1.5139725320842956E-3</v>
      </c>
    </row>
    <row r="67" spans="1:23" x14ac:dyDescent="0.25">
      <c r="A67" s="12" t="s">
        <v>69</v>
      </c>
      <c r="B67" s="44">
        <v>4.3224901223574766E-2</v>
      </c>
      <c r="C67" s="45">
        <v>6.3693661540269481E-2</v>
      </c>
      <c r="D67" s="45">
        <v>3.476254031446524E-3</v>
      </c>
      <c r="E67" s="45">
        <v>0.10154621655548363</v>
      </c>
      <c r="F67" s="45">
        <v>0.11680943936628888</v>
      </c>
      <c r="G67" s="45">
        <v>0.10254301900931523</v>
      </c>
      <c r="H67" s="45">
        <v>9.986860592918298E-3</v>
      </c>
      <c r="I67" s="45">
        <v>0.10944866460890104</v>
      </c>
      <c r="J67" s="45">
        <v>2.6881087187498501E-2</v>
      </c>
      <c r="K67" s="46">
        <v>6.1446925618480641E-2</v>
      </c>
      <c r="M67" s="18" t="str">
        <f t="shared" si="0"/>
        <v>YES</v>
      </c>
      <c r="N67" s="17" t="b">
        <f t="shared" si="1"/>
        <v>0</v>
      </c>
      <c r="U67" s="18" t="str">
        <f t="shared" si="2"/>
        <v>YES</v>
      </c>
      <c r="V67" s="18">
        <f t="shared" si="3"/>
        <v>3.476254031446524E-3</v>
      </c>
      <c r="W67" s="18">
        <f t="shared" si="4"/>
        <v>6.510606561471774E-3</v>
      </c>
    </row>
    <row r="68" spans="1:23" x14ac:dyDescent="0.25">
      <c r="A68" s="12" t="s">
        <v>69</v>
      </c>
      <c r="B68" s="44">
        <v>2.092705528867142E-2</v>
      </c>
      <c r="C68" s="45">
        <v>3.5655208757515086E-2</v>
      </c>
      <c r="D68" s="45">
        <v>9.2157687289487478E-3</v>
      </c>
      <c r="E68" s="45">
        <v>6.2426430874409133E-2</v>
      </c>
      <c r="F68" s="45">
        <v>7.7154306347746893E-2</v>
      </c>
      <c r="G68" s="45">
        <v>6.7352125323852485E-2</v>
      </c>
      <c r="H68" s="45">
        <v>4.8272618971588188E-3</v>
      </c>
      <c r="I68" s="45">
        <v>8.1673786160054967E-2</v>
      </c>
      <c r="J68" s="45">
        <v>1.6522363062564646E-2</v>
      </c>
      <c r="K68" s="46">
        <v>3.7596916745212539E-2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4.8272618971588188E-3</v>
      </c>
      <c r="W68" s="18">
        <f t="shared" si="4"/>
        <v>4.388506831789929E-3</v>
      </c>
    </row>
    <row r="69" spans="1:23" x14ac:dyDescent="0.25">
      <c r="A69" s="12" t="s">
        <v>69</v>
      </c>
      <c r="B69" s="44">
        <v>5.1128253874492463E-2</v>
      </c>
      <c r="C69" s="45">
        <v>7.0175745033350126E-2</v>
      </c>
      <c r="D69" s="45">
        <v>6.0670439681550503E-3</v>
      </c>
      <c r="E69" s="45">
        <v>0.10973088183703594</v>
      </c>
      <c r="F69" s="45">
        <v>0.12628526171615687</v>
      </c>
      <c r="G69" s="45">
        <v>0.11095777941147103</v>
      </c>
      <c r="H69" s="45">
        <v>1.5419137120741375E-2</v>
      </c>
      <c r="I69" s="45">
        <v>0.11886976927531681</v>
      </c>
      <c r="J69" s="45">
        <v>3.2019039089036458E-2</v>
      </c>
      <c r="K69" s="46">
        <v>6.8318129260703839E-2</v>
      </c>
      <c r="M69" s="18" t="str">
        <f t="shared" si="0"/>
        <v>YES</v>
      </c>
      <c r="N69" s="17" t="b">
        <f t="shared" si="1"/>
        <v>0</v>
      </c>
      <c r="U69" s="18" t="str">
        <f t="shared" si="2"/>
        <v>YES</v>
      </c>
      <c r="V69" s="18">
        <f t="shared" si="3"/>
        <v>6.0670439681550503E-3</v>
      </c>
      <c r="W69" s="18">
        <f t="shared" si="4"/>
        <v>9.3520931525863243E-3</v>
      </c>
    </row>
    <row r="70" spans="1:23" x14ac:dyDescent="0.25">
      <c r="A70" s="12" t="s">
        <v>69</v>
      </c>
      <c r="B70" s="44">
        <v>4.0458002126403075E-2</v>
      </c>
      <c r="C70" s="45">
        <v>6.1443577962407375E-2</v>
      </c>
      <c r="D70" s="45">
        <v>1.1267059184051076E-3</v>
      </c>
      <c r="E70" s="45">
        <v>9.4345892436134879E-2</v>
      </c>
      <c r="F70" s="45">
        <v>0.1119170234456778</v>
      </c>
      <c r="G70" s="45">
        <v>9.9630234497774764E-2</v>
      </c>
      <c r="H70" s="45">
        <v>8.6644479373066269E-3</v>
      </c>
      <c r="I70" s="45">
        <v>0.105585464423777</v>
      </c>
      <c r="J70" s="45">
        <v>2.3735223094669924E-2</v>
      </c>
      <c r="K70" s="46">
        <v>6.1579130072958344E-2</v>
      </c>
      <c r="M70" s="18" t="str">
        <f t="shared" ref="M70:M105" si="5">INDEX($B$5:$K$5,MATCH(MIN($B70:$K70),$B70:$K70,0))</f>
        <v>YES</v>
      </c>
      <c r="N70" s="17" t="b">
        <f t="shared" ref="N70:N105" si="6">$M70 = $A70</f>
        <v>0</v>
      </c>
      <c r="U70" s="18" t="str">
        <f t="shared" ref="U70:U105" si="7">INDEX($B$5:$K$5,MATCH(MIN($B70:$K70),$B70:$K70,0))</f>
        <v>YES</v>
      </c>
      <c r="V70" s="18">
        <f t="shared" si="3"/>
        <v>1.1267059184051076E-3</v>
      </c>
      <c r="W70" s="18">
        <f t="shared" si="4"/>
        <v>7.5377420189015193E-3</v>
      </c>
    </row>
    <row r="71" spans="1:23" x14ac:dyDescent="0.25">
      <c r="A71" s="12" t="s">
        <v>69</v>
      </c>
      <c r="B71" s="44">
        <v>1.8921996221997195E-2</v>
      </c>
      <c r="C71" s="45">
        <v>3.5498734818823624E-2</v>
      </c>
      <c r="D71" s="45">
        <v>1.0240281140460952E-2</v>
      </c>
      <c r="E71" s="45">
        <v>6.500432664202177E-2</v>
      </c>
      <c r="F71" s="45">
        <v>7.6056648205767019E-2</v>
      </c>
      <c r="G71" s="45">
        <v>6.5156003601812729E-2</v>
      </c>
      <c r="H71" s="45">
        <v>1.0398100439918234E-2</v>
      </c>
      <c r="I71" s="45">
        <v>7.6004275597375659E-2</v>
      </c>
      <c r="J71" s="45">
        <v>1.4697107592701777E-2</v>
      </c>
      <c r="K71" s="46">
        <v>3.2588394405964477E-2</v>
      </c>
      <c r="M71" s="18" t="str">
        <f t="shared" si="5"/>
        <v>YES</v>
      </c>
      <c r="N71" s="17" t="b">
        <f t="shared" si="6"/>
        <v>0</v>
      </c>
      <c r="U71" s="18" t="str">
        <f t="shared" si="7"/>
        <v>YES</v>
      </c>
      <c r="V71" s="18">
        <f t="shared" ref="V71:V105" si="8">MIN(B71:K71)</f>
        <v>1.0240281140460952E-2</v>
      </c>
      <c r="W71" s="18">
        <f t="shared" ref="W71:W105" si="9">SMALL(B71:K71,2)-V71</f>
        <v>1.578192994572819E-4</v>
      </c>
    </row>
    <row r="72" spans="1:23" x14ac:dyDescent="0.25">
      <c r="A72" s="12" t="s">
        <v>69</v>
      </c>
      <c r="B72" s="44">
        <v>4.4434721850641581E-2</v>
      </c>
      <c r="C72" s="45">
        <v>6.1934220723968592E-2</v>
      </c>
      <c r="D72" s="45">
        <v>5.6160160789726216E-3</v>
      </c>
      <c r="E72" s="45">
        <v>9.9072997254038814E-2</v>
      </c>
      <c r="F72" s="45">
        <v>0.11713057935736589</v>
      </c>
      <c r="G72" s="45">
        <v>0.10394362842718059</v>
      </c>
      <c r="H72" s="45">
        <v>1.2641428321747306E-2</v>
      </c>
      <c r="I72" s="45">
        <v>0.11352910943767118</v>
      </c>
      <c r="J72" s="45">
        <v>3.1812979315534382E-2</v>
      </c>
      <c r="K72" s="46">
        <v>6.3774387603661123E-2</v>
      </c>
      <c r="M72" s="18" t="str">
        <f t="shared" si="5"/>
        <v>YES</v>
      </c>
      <c r="N72" s="17" t="b">
        <f t="shared" si="6"/>
        <v>0</v>
      </c>
      <c r="U72" s="18" t="str">
        <f t="shared" si="7"/>
        <v>YES</v>
      </c>
      <c r="V72" s="18">
        <f t="shared" si="8"/>
        <v>5.6160160789726216E-3</v>
      </c>
      <c r="W72" s="18">
        <f t="shared" si="9"/>
        <v>7.025412242774684E-3</v>
      </c>
    </row>
    <row r="73" spans="1:23" x14ac:dyDescent="0.25">
      <c r="A73" s="12" t="s">
        <v>69</v>
      </c>
      <c r="B73" s="44">
        <v>1.55074594848289E-2</v>
      </c>
      <c r="C73" s="45">
        <v>3.6391232958606176E-2</v>
      </c>
      <c r="D73" s="45">
        <v>6.1635727310180161E-3</v>
      </c>
      <c r="E73" s="45">
        <v>7.0894346961296845E-2</v>
      </c>
      <c r="F73" s="45">
        <v>8.2147282598793975E-2</v>
      </c>
      <c r="G73" s="45">
        <v>6.7819518630772568E-2</v>
      </c>
      <c r="H73" s="45">
        <v>1.1883056214912951E-2</v>
      </c>
      <c r="I73" s="45">
        <v>6.9984686407673358E-2</v>
      </c>
      <c r="J73" s="45">
        <v>1.6629467860773087E-2</v>
      </c>
      <c r="K73" s="46">
        <v>3.0968980105864991E-2</v>
      </c>
      <c r="M73" s="18" t="str">
        <f t="shared" si="5"/>
        <v>YES</v>
      </c>
      <c r="N73" s="17" t="b">
        <f t="shared" si="6"/>
        <v>0</v>
      </c>
      <c r="U73" s="18" t="str">
        <f t="shared" si="7"/>
        <v>YES</v>
      </c>
      <c r="V73" s="18">
        <f t="shared" si="8"/>
        <v>6.1635727310180161E-3</v>
      </c>
      <c r="W73" s="18">
        <f t="shared" si="9"/>
        <v>5.7194834838949354E-3</v>
      </c>
    </row>
    <row r="74" spans="1:23" ht="15.75" thickBot="1" x14ac:dyDescent="0.3">
      <c r="A74" s="12" t="s">
        <v>69</v>
      </c>
      <c r="B74" s="44">
        <v>1.1180597967566402E-2</v>
      </c>
      <c r="C74" s="45">
        <v>3.2358389111811811E-2</v>
      </c>
      <c r="D74" s="45">
        <v>6.8625826112330979E-3</v>
      </c>
      <c r="E74" s="45">
        <v>6.5178066040094185E-2</v>
      </c>
      <c r="F74" s="45">
        <v>7.4905745155423725E-2</v>
      </c>
      <c r="G74" s="45">
        <v>6.0607069906455702E-2</v>
      </c>
      <c r="H74" s="45">
        <v>1.3898669971038183E-2</v>
      </c>
      <c r="I74" s="45">
        <v>6.4178744081839462E-2</v>
      </c>
      <c r="J74" s="45">
        <v>1.8065551069564673E-2</v>
      </c>
      <c r="K74" s="46">
        <v>2.6335225518331035E-2</v>
      </c>
      <c r="M74" s="18" t="str">
        <f t="shared" si="5"/>
        <v>YES</v>
      </c>
      <c r="N74" s="17" t="b">
        <f t="shared" si="6"/>
        <v>0</v>
      </c>
      <c r="U74" s="18" t="str">
        <f t="shared" si="7"/>
        <v>YES</v>
      </c>
      <c r="V74" s="18">
        <f t="shared" si="8"/>
        <v>6.8625826112330979E-3</v>
      </c>
      <c r="W74" s="18">
        <f t="shared" si="9"/>
        <v>4.3180153563333046E-3</v>
      </c>
    </row>
    <row r="75" spans="1:23" ht="15.75" thickBot="1" x14ac:dyDescent="0.3">
      <c r="A75" s="13" t="s">
        <v>69</v>
      </c>
      <c r="B75" s="47">
        <v>5.9450461084147449E-3</v>
      </c>
      <c r="C75" s="48">
        <v>2.3905666231425343E-2</v>
      </c>
      <c r="D75" s="48">
        <v>1.4111950064812182E-2</v>
      </c>
      <c r="E75" s="48">
        <v>4.4772651821241627E-2</v>
      </c>
      <c r="F75" s="48">
        <v>5.9485212294233647E-2</v>
      </c>
      <c r="G75" s="48">
        <v>5.4694303634716612E-2</v>
      </c>
      <c r="H75" s="48">
        <v>1.4518779464523124E-2</v>
      </c>
      <c r="I75" s="48">
        <v>6.6227928501327193E-2</v>
      </c>
      <c r="J75" s="48">
        <v>1.1788589251450418E-2</v>
      </c>
      <c r="K75" s="49">
        <v>3.0381968566449383E-2</v>
      </c>
      <c r="M75" s="19" t="str">
        <f t="shared" si="5"/>
        <v>OPEN</v>
      </c>
      <c r="N75" s="21" t="b">
        <f t="shared" si="6"/>
        <v>0</v>
      </c>
      <c r="O75" s="30">
        <f>COUNTIF($N66:$N75,TRUE)/(10 - COUNTIF($N66:$N75,"#N/A"))</f>
        <v>0.2</v>
      </c>
      <c r="U75" s="19" t="str">
        <f t="shared" si="7"/>
        <v>OPEN</v>
      </c>
      <c r="V75" s="19">
        <f t="shared" si="8"/>
        <v>5.9450461084147449E-3</v>
      </c>
      <c r="W75" s="19">
        <f t="shared" si="9"/>
        <v>5.8435431430356732E-3</v>
      </c>
    </row>
    <row r="76" spans="1:23" x14ac:dyDescent="0.25">
      <c r="A76" s="11" t="s">
        <v>70</v>
      </c>
      <c r="B76" s="41">
        <v>5.5587991681769339E-3</v>
      </c>
      <c r="C76" s="42">
        <v>1.8402111879844724E-2</v>
      </c>
      <c r="D76" s="42">
        <v>8.3202856889119658E-4</v>
      </c>
      <c r="E76" s="42">
        <v>7.9222022863960212E-2</v>
      </c>
      <c r="F76" s="42">
        <v>8.4475446083765032E-2</v>
      </c>
      <c r="G76" s="42">
        <v>4.7253790575538024E-2</v>
      </c>
      <c r="H76" s="42">
        <v>9.2020386576909668E-3</v>
      </c>
      <c r="I76" s="42">
        <v>3.6504066238569721E-2</v>
      </c>
      <c r="J76" s="42">
        <v>4.0116952089663441E-2</v>
      </c>
      <c r="K76" s="43">
        <v>4.3549152482506293E-3</v>
      </c>
      <c r="M76" s="16" t="str">
        <f t="shared" si="5"/>
        <v>YES</v>
      </c>
      <c r="N76" s="20" t="b">
        <f t="shared" si="6"/>
        <v>0</v>
      </c>
      <c r="U76" s="16" t="str">
        <f t="shared" si="7"/>
        <v>YES</v>
      </c>
      <c r="V76" s="16">
        <f t="shared" si="8"/>
        <v>8.3202856889119658E-4</v>
      </c>
      <c r="W76" s="16">
        <f t="shared" si="9"/>
        <v>3.5228866793594327E-3</v>
      </c>
    </row>
    <row r="77" spans="1:23" x14ac:dyDescent="0.25">
      <c r="A77" s="12" t="s">
        <v>70</v>
      </c>
      <c r="B77" s="44">
        <v>9.2578263164492386E-3</v>
      </c>
      <c r="C77" s="45">
        <v>5.3382989185880303E-3</v>
      </c>
      <c r="D77" s="45">
        <v>8.6792413402986546E-3</v>
      </c>
      <c r="E77" s="45">
        <v>5.7870400562925139E-2</v>
      </c>
      <c r="F77" s="45">
        <v>6.7479243919844861E-2</v>
      </c>
      <c r="G77" s="45">
        <v>3.4685727761696705E-2</v>
      </c>
      <c r="H77" s="45">
        <v>1.7201465125383397E-2</v>
      </c>
      <c r="I77" s="45">
        <v>2.0875434341870003E-2</v>
      </c>
      <c r="J77" s="45">
        <v>2.9753368388120413E-2</v>
      </c>
      <c r="K77" s="46">
        <v>1.3414103837999236E-3</v>
      </c>
      <c r="M77" s="18" t="str">
        <f t="shared" si="5"/>
        <v>MODIFY</v>
      </c>
      <c r="N77" s="17" t="b">
        <f t="shared" si="6"/>
        <v>0</v>
      </c>
      <c r="U77" s="18" t="str">
        <f t="shared" si="7"/>
        <v>MODIFY</v>
      </c>
      <c r="V77" s="18">
        <f t="shared" si="8"/>
        <v>1.3414103837999236E-3</v>
      </c>
      <c r="W77" s="18">
        <f t="shared" si="9"/>
        <v>3.9968885347881067E-3</v>
      </c>
    </row>
    <row r="78" spans="1:23" x14ac:dyDescent="0.25">
      <c r="A78" s="12" t="s">
        <v>70</v>
      </c>
      <c r="B78" s="44">
        <v>2.2692795426067294E-2</v>
      </c>
      <c r="C78" s="45">
        <v>1.1369127000701112E-2</v>
      </c>
      <c r="D78" s="45">
        <v>1.9741502650162751E-2</v>
      </c>
      <c r="E78" s="45">
        <v>2.7206818687755152E-2</v>
      </c>
      <c r="F78" s="45">
        <v>3.3281759829796004E-2</v>
      </c>
      <c r="G78" s="45">
        <v>7.4733514724848182E-3</v>
      </c>
      <c r="H78" s="45">
        <v>2.6643242691740218E-2</v>
      </c>
      <c r="I78" s="45">
        <v>4.5383324904113842E-3</v>
      </c>
      <c r="J78" s="45">
        <v>2.1469694836577888E-2</v>
      </c>
      <c r="K78" s="46">
        <v>1.4927579590127582E-2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4.5383324904113842E-3</v>
      </c>
      <c r="W78" s="18">
        <f t="shared" si="9"/>
        <v>2.935018982073434E-3</v>
      </c>
    </row>
    <row r="79" spans="1:23" x14ac:dyDescent="0.25">
      <c r="A79" s="12" t="s">
        <v>70</v>
      </c>
      <c r="B79" s="44">
        <v>1.4213476852908455E-2</v>
      </c>
      <c r="C79" s="45">
        <v>2.8502776743516423E-5</v>
      </c>
      <c r="D79" s="45">
        <v>1.3544519040204109E-2</v>
      </c>
      <c r="E79" s="45">
        <v>5.2765958060523172E-2</v>
      </c>
      <c r="F79" s="45">
        <v>5.157354174935333E-2</v>
      </c>
      <c r="G79" s="45">
        <v>1.5805727234806999E-2</v>
      </c>
      <c r="H79" s="45">
        <v>2.8537038727428216E-2</v>
      </c>
      <c r="I79" s="45">
        <v>4.4289706805163143E-3</v>
      </c>
      <c r="J79" s="45">
        <v>2.3103271089664271E-2</v>
      </c>
      <c r="K79" s="46">
        <v>2.1994779223264205E-2</v>
      </c>
      <c r="M79" s="18" t="str">
        <f t="shared" si="5"/>
        <v>CLOSE</v>
      </c>
      <c r="N79" s="17" t="b">
        <f t="shared" si="6"/>
        <v>0</v>
      </c>
      <c r="U79" s="18" t="str">
        <f t="shared" si="7"/>
        <v>CLOSE</v>
      </c>
      <c r="V79" s="18">
        <f t="shared" si="8"/>
        <v>2.8502776743516423E-5</v>
      </c>
      <c r="W79" s="18">
        <f t="shared" si="9"/>
        <v>4.4004679037727978E-3</v>
      </c>
    </row>
    <row r="80" spans="1:23" x14ac:dyDescent="0.25">
      <c r="A80" s="12" t="s">
        <v>70</v>
      </c>
      <c r="B80" s="44">
        <v>1.0935865594148067E-2</v>
      </c>
      <c r="C80" s="45">
        <v>1.0986602944744739E-3</v>
      </c>
      <c r="D80" s="45">
        <v>1.1320658670045336E-2</v>
      </c>
      <c r="E80" s="45">
        <v>5.227760477980864E-2</v>
      </c>
      <c r="F80" s="45">
        <v>5.682355739467021E-2</v>
      </c>
      <c r="G80" s="45">
        <v>2.3884448644962225E-2</v>
      </c>
      <c r="H80" s="45">
        <v>1.9949370678668879E-2</v>
      </c>
      <c r="I80" s="45">
        <v>1.4644574014609696E-2</v>
      </c>
      <c r="J80" s="45">
        <v>2.9120919243639021E-2</v>
      </c>
      <c r="K80" s="46">
        <v>8.5999091312606857E-3</v>
      </c>
      <c r="M80" s="18" t="str">
        <f t="shared" si="5"/>
        <v>CLOSE</v>
      </c>
      <c r="N80" s="17" t="b">
        <f t="shared" si="6"/>
        <v>0</v>
      </c>
      <c r="U80" s="18" t="str">
        <f t="shared" si="7"/>
        <v>CLOSE</v>
      </c>
      <c r="V80" s="18">
        <f t="shared" si="8"/>
        <v>1.0986602944744739E-3</v>
      </c>
      <c r="W80" s="18">
        <f t="shared" si="9"/>
        <v>7.5012488367862118E-3</v>
      </c>
    </row>
    <row r="81" spans="1:23" x14ac:dyDescent="0.25">
      <c r="A81" s="12" t="s">
        <v>70</v>
      </c>
      <c r="B81" s="44">
        <v>2.0622966547707941E-2</v>
      </c>
      <c r="C81" s="45">
        <v>7.9776356308245977E-3</v>
      </c>
      <c r="D81" s="45">
        <v>1.8269782080426317E-2</v>
      </c>
      <c r="E81" s="45">
        <v>2.6244846529061228E-2</v>
      </c>
      <c r="F81" s="45">
        <v>3.3912739341660725E-2</v>
      </c>
      <c r="G81" s="45">
        <v>1.1660484213467159E-2</v>
      </c>
      <c r="H81" s="45">
        <v>2.2241026764444963E-2</v>
      </c>
      <c r="I81" s="45">
        <v>1.0353650091310951E-2</v>
      </c>
      <c r="J81" s="45">
        <v>2.433231231351643E-2</v>
      </c>
      <c r="K81" s="46">
        <v>6.9719917054220648E-3</v>
      </c>
      <c r="M81" s="18" t="str">
        <f t="shared" si="5"/>
        <v>MODIFY</v>
      </c>
      <c r="N81" s="17" t="b">
        <f t="shared" si="6"/>
        <v>0</v>
      </c>
      <c r="U81" s="18" t="str">
        <f t="shared" si="7"/>
        <v>MODIFY</v>
      </c>
      <c r="V81" s="18">
        <f t="shared" si="8"/>
        <v>6.9719917054220648E-3</v>
      </c>
      <c r="W81" s="18">
        <f t="shared" si="9"/>
        <v>1.0056439254025329E-3</v>
      </c>
    </row>
    <row r="82" spans="1:23" x14ac:dyDescent="0.25">
      <c r="A82" s="12" t="s">
        <v>70</v>
      </c>
      <c r="B82" s="44">
        <v>2.3873444024094206E-2</v>
      </c>
      <c r="C82" s="45">
        <v>9.5728786647050479E-3</v>
      </c>
      <c r="D82" s="45">
        <v>2.1786268011958126E-2</v>
      </c>
      <c r="E82" s="45">
        <v>2.3110741078321922E-2</v>
      </c>
      <c r="F82" s="45">
        <v>3.5467692444404259E-2</v>
      </c>
      <c r="G82" s="45">
        <v>1.6149983310377869E-2</v>
      </c>
      <c r="H82" s="45">
        <v>2.5534498238757988E-2</v>
      </c>
      <c r="I82" s="45">
        <v>1.2180315029390126E-2</v>
      </c>
      <c r="J82" s="45">
        <v>1.7462971717568859E-2</v>
      </c>
      <c r="K82" s="46">
        <v>4.2498191082546155E-3</v>
      </c>
      <c r="M82" s="18" t="str">
        <f t="shared" si="5"/>
        <v>MODIFY</v>
      </c>
      <c r="N82" s="17" t="b">
        <f t="shared" si="6"/>
        <v>0</v>
      </c>
      <c r="U82" s="18" t="str">
        <f t="shared" si="7"/>
        <v>MODIFY</v>
      </c>
      <c r="V82" s="18">
        <f t="shared" si="8"/>
        <v>4.2498191082546155E-3</v>
      </c>
      <c r="W82" s="18">
        <f t="shared" si="9"/>
        <v>5.3230595564504324E-3</v>
      </c>
    </row>
    <row r="83" spans="1:23" x14ac:dyDescent="0.25">
      <c r="A83" s="12" t="s">
        <v>70</v>
      </c>
      <c r="B83" s="44">
        <v>1.8591312150637154E-2</v>
      </c>
      <c r="C83" s="45">
        <v>6.828042220894559E-3</v>
      </c>
      <c r="D83" s="45">
        <v>1.8079432294666381E-2</v>
      </c>
      <c r="E83" s="45">
        <v>3.0089012643662233E-2</v>
      </c>
      <c r="F83" s="45">
        <v>4.070920333750952E-2</v>
      </c>
      <c r="G83" s="45">
        <v>1.8971102493431868E-2</v>
      </c>
      <c r="H83" s="45">
        <v>1.9890877177075231E-2</v>
      </c>
      <c r="I83" s="45">
        <v>1.6296692131890222E-2</v>
      </c>
      <c r="J83" s="45">
        <v>2.4144081274339937E-2</v>
      </c>
      <c r="K83" s="46">
        <v>2.2270882325314545E-3</v>
      </c>
      <c r="M83" s="18" t="str">
        <f t="shared" si="5"/>
        <v>MODIFY</v>
      </c>
      <c r="N83" s="17" t="b">
        <f t="shared" si="6"/>
        <v>0</v>
      </c>
      <c r="U83" s="18" t="str">
        <f t="shared" si="7"/>
        <v>MODIFY</v>
      </c>
      <c r="V83" s="18">
        <f t="shared" si="8"/>
        <v>2.2270882325314545E-3</v>
      </c>
      <c r="W83" s="18">
        <f t="shared" si="9"/>
        <v>4.6009539883631045E-3</v>
      </c>
    </row>
    <row r="84" spans="1:23" ht="15.75" thickBot="1" x14ac:dyDescent="0.3">
      <c r="A84" s="12" t="s">
        <v>70</v>
      </c>
      <c r="B84" s="44">
        <v>1.5928711053872641E-3</v>
      </c>
      <c r="C84" s="45">
        <v>7.8499898305269267E-3</v>
      </c>
      <c r="D84" s="45">
        <v>5.348226935738748E-3</v>
      </c>
      <c r="E84" s="45">
        <v>5.4153588772418021E-2</v>
      </c>
      <c r="F84" s="45">
        <v>6.3972890056195775E-2</v>
      </c>
      <c r="G84" s="45">
        <v>3.8877885627592396E-2</v>
      </c>
      <c r="H84" s="45">
        <v>6.9490689140903339E-3</v>
      </c>
      <c r="I84" s="45">
        <v>3.8825622905820811E-2</v>
      </c>
      <c r="J84" s="45">
        <v>3.8116389188718056E-2</v>
      </c>
      <c r="K84" s="46">
        <v>1.187575609573574E-2</v>
      </c>
      <c r="M84" s="18" t="str">
        <f t="shared" si="5"/>
        <v>OPEN</v>
      </c>
      <c r="N84" s="17" t="b">
        <f t="shared" si="6"/>
        <v>0</v>
      </c>
      <c r="U84" s="18" t="str">
        <f t="shared" si="7"/>
        <v>OPEN</v>
      </c>
      <c r="V84" s="18">
        <f t="shared" si="8"/>
        <v>1.5928711053872641E-3</v>
      </c>
      <c r="W84" s="18">
        <f t="shared" si="9"/>
        <v>3.7553558303514839E-3</v>
      </c>
    </row>
    <row r="85" spans="1:23" ht="15.75" thickBot="1" x14ac:dyDescent="0.3">
      <c r="A85" s="13" t="s">
        <v>70</v>
      </c>
      <c r="B85" s="47">
        <v>6.0255856528973611E-3</v>
      </c>
      <c r="C85" s="48">
        <v>5.9551470608876222E-5</v>
      </c>
      <c r="D85" s="48">
        <v>6.7701601707086806E-3</v>
      </c>
      <c r="E85" s="48">
        <v>3.6141445635392566E-2</v>
      </c>
      <c r="F85" s="48">
        <v>4.6336107181856129E-2</v>
      </c>
      <c r="G85" s="48">
        <v>2.845086539130337E-2</v>
      </c>
      <c r="H85" s="48">
        <v>2.9571748613883286E-3</v>
      </c>
      <c r="I85" s="48">
        <v>3.9029660154330043E-2</v>
      </c>
      <c r="J85" s="48">
        <v>4.2570611057495641E-2</v>
      </c>
      <c r="K85" s="49">
        <v>1.4387796924396817E-2</v>
      </c>
      <c r="M85" s="19" t="str">
        <f t="shared" si="5"/>
        <v>CLOSE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CLOSE</v>
      </c>
      <c r="V85" s="19">
        <f t="shared" si="8"/>
        <v>5.9551470608876222E-5</v>
      </c>
      <c r="W85" s="19">
        <f t="shared" si="9"/>
        <v>2.8976233907794524E-3</v>
      </c>
    </row>
    <row r="86" spans="1:23" x14ac:dyDescent="0.25">
      <c r="A86" s="11" t="s">
        <v>71</v>
      </c>
      <c r="B86" s="41">
        <v>4.8412876304623709E-2</v>
      </c>
      <c r="C86" s="42">
        <v>7.9514255581329657E-2</v>
      </c>
      <c r="D86" s="42">
        <v>6.5712608186681842E-3</v>
      </c>
      <c r="E86" s="42">
        <v>0.10866850582846936</v>
      </c>
      <c r="F86" s="42">
        <v>0.1304464553174291</v>
      </c>
      <c r="G86" s="42">
        <v>0.12451678435968361</v>
      </c>
      <c r="H86" s="42">
        <v>1.8402155618212707E-2</v>
      </c>
      <c r="I86" s="42">
        <v>0.12904115532765092</v>
      </c>
      <c r="J86" s="42">
        <v>7.6539905718925189E-3</v>
      </c>
      <c r="K86" s="43">
        <v>8.6435070886958704E-2</v>
      </c>
      <c r="M86" s="16" t="str">
        <f t="shared" si="5"/>
        <v>YES</v>
      </c>
      <c r="N86" s="20" t="b">
        <f t="shared" si="6"/>
        <v>0</v>
      </c>
      <c r="U86" s="16" t="str">
        <f t="shared" si="7"/>
        <v>YES</v>
      </c>
      <c r="V86" s="16">
        <f t="shared" si="8"/>
        <v>6.5712608186681842E-3</v>
      </c>
      <c r="W86" s="16">
        <f t="shared" si="9"/>
        <v>1.0827297532243346E-3</v>
      </c>
    </row>
    <row r="87" spans="1:23" x14ac:dyDescent="0.25">
      <c r="A87" s="12" t="s">
        <v>71</v>
      </c>
      <c r="B87" s="44">
        <v>5.3815197937825035E-2</v>
      </c>
      <c r="C87" s="45">
        <v>9.2404020835557821E-2</v>
      </c>
      <c r="D87" s="45">
        <v>2.2382653143277476E-3</v>
      </c>
      <c r="E87" s="45">
        <v>0.11843761328562798</v>
      </c>
      <c r="F87" s="45">
        <v>0.13758298320092377</v>
      </c>
      <c r="G87" s="45">
        <v>0.13422096700022423</v>
      </c>
      <c r="H87" s="45">
        <v>1.6283293482814251E-2</v>
      </c>
      <c r="I87" s="45">
        <v>0.14031772790231678</v>
      </c>
      <c r="J87" s="45">
        <v>1.0015009851352535E-3</v>
      </c>
      <c r="K87" s="46">
        <v>9.4729414003976567E-2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1.0015009851352535E-3</v>
      </c>
      <c r="W87" s="18">
        <f t="shared" si="9"/>
        <v>1.236764329192494E-3</v>
      </c>
    </row>
    <row r="88" spans="1:23" x14ac:dyDescent="0.25">
      <c r="A88" s="12" t="s">
        <v>71</v>
      </c>
      <c r="B88" s="44">
        <v>5.7232939413001463E-2</v>
      </c>
      <c r="C88" s="45">
        <v>9.1287073306792824E-2</v>
      </c>
      <c r="D88" s="45">
        <v>3.1865367767942993E-3</v>
      </c>
      <c r="E88" s="45">
        <v>0.1239251611309958</v>
      </c>
      <c r="F88" s="45">
        <v>0.14425113349904053</v>
      </c>
      <c r="G88" s="45">
        <v>0.13541360590926732</v>
      </c>
      <c r="H88" s="45">
        <v>1.8271508399808151E-2</v>
      </c>
      <c r="I88" s="45">
        <v>0.14119948293346707</v>
      </c>
      <c r="J88" s="45">
        <v>7.4857108134949446E-3</v>
      </c>
      <c r="K88" s="46">
        <v>9.1335459733383043E-2</v>
      </c>
      <c r="M88" s="18" t="str">
        <f t="shared" si="5"/>
        <v>YES</v>
      </c>
      <c r="N88" s="17" t="b">
        <f t="shared" si="6"/>
        <v>0</v>
      </c>
      <c r="U88" s="18" t="str">
        <f t="shared" si="7"/>
        <v>YES</v>
      </c>
      <c r="V88" s="18">
        <f t="shared" si="8"/>
        <v>3.1865367767942993E-3</v>
      </c>
      <c r="W88" s="18">
        <f t="shared" si="9"/>
        <v>4.2991740367006454E-3</v>
      </c>
    </row>
    <row r="89" spans="1:23" x14ac:dyDescent="0.25">
      <c r="A89" s="12" t="s">
        <v>71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71</v>
      </c>
      <c r="B90" s="44">
        <v>6.732525957318751E-2</v>
      </c>
      <c r="C90" s="45">
        <v>0.11049365993611514</v>
      </c>
      <c r="D90" s="45">
        <v>2.5894654811311479E-3</v>
      </c>
      <c r="E90" s="45">
        <v>0.13681362078704767</v>
      </c>
      <c r="F90" s="45">
        <v>0.15462058300902534</v>
      </c>
      <c r="G90" s="45">
        <v>0.15335824451279573</v>
      </c>
      <c r="H90" s="45">
        <v>2.1212263290490058E-2</v>
      </c>
      <c r="I90" s="45">
        <v>0.16113484990198798</v>
      </c>
      <c r="J90" s="45">
        <v>7.014606520497943E-3</v>
      </c>
      <c r="K90" s="46">
        <v>0.10927993081396331</v>
      </c>
      <c r="M90" s="18" t="str">
        <f t="shared" si="5"/>
        <v>YES</v>
      </c>
      <c r="N90" s="17" t="b">
        <f t="shared" si="6"/>
        <v>0</v>
      </c>
      <c r="U90" s="18" t="str">
        <f t="shared" si="7"/>
        <v>YES</v>
      </c>
      <c r="V90" s="18">
        <f t="shared" si="8"/>
        <v>2.5894654811311479E-3</v>
      </c>
      <c r="W90" s="18">
        <f t="shared" si="9"/>
        <v>4.425141039366795E-3</v>
      </c>
    </row>
    <row r="91" spans="1:23" x14ac:dyDescent="0.25">
      <c r="A91" s="12" t="s">
        <v>71</v>
      </c>
      <c r="B91" s="44">
        <v>5.8942495468431791E-2</v>
      </c>
      <c r="C91" s="45">
        <v>9.2628890646884662E-2</v>
      </c>
      <c r="D91" s="45">
        <v>1.3823800334971659E-3</v>
      </c>
      <c r="E91" s="45">
        <v>0.12531316907491177</v>
      </c>
      <c r="F91" s="45">
        <v>0.14385884024598114</v>
      </c>
      <c r="G91" s="45">
        <v>0.13656756428809419</v>
      </c>
      <c r="H91" s="45">
        <v>1.9464180828792102E-2</v>
      </c>
      <c r="I91" s="45">
        <v>0.14344397111978796</v>
      </c>
      <c r="J91" s="45">
        <v>7.8625299754873368E-3</v>
      </c>
      <c r="K91" s="46">
        <v>9.3585388102989248E-2</v>
      </c>
      <c r="M91" s="18" t="str">
        <f t="shared" si="5"/>
        <v>YES</v>
      </c>
      <c r="N91" s="17" t="b">
        <f t="shared" si="6"/>
        <v>0</v>
      </c>
      <c r="U91" s="18" t="str">
        <f t="shared" si="7"/>
        <v>YES</v>
      </c>
      <c r="V91" s="18">
        <f t="shared" si="8"/>
        <v>1.3823800334971659E-3</v>
      </c>
      <c r="W91" s="18">
        <f t="shared" si="9"/>
        <v>6.4801499419901709E-3</v>
      </c>
    </row>
    <row r="92" spans="1:23" x14ac:dyDescent="0.25">
      <c r="A92" s="12" t="s">
        <v>71</v>
      </c>
      <c r="B92" s="44">
        <v>8.2051874848615453E-2</v>
      </c>
      <c r="C92" s="45">
        <v>0.1316590110619775</v>
      </c>
      <c r="D92" s="45">
        <v>9.5234799173505857E-3</v>
      </c>
      <c r="E92" s="45">
        <v>0.15969566997761012</v>
      </c>
      <c r="F92" s="45">
        <v>0.17995917206956036</v>
      </c>
      <c r="G92" s="45">
        <v>0.18247813336631796</v>
      </c>
      <c r="H92" s="45">
        <v>3.8745218731448351E-2</v>
      </c>
      <c r="I92" s="45">
        <v>0.19053506274365131</v>
      </c>
      <c r="J92" s="45">
        <v>1.1371517280942572E-2</v>
      </c>
      <c r="K92" s="46">
        <v>0.1389619316898944</v>
      </c>
      <c r="M92" s="18" t="str">
        <f t="shared" si="5"/>
        <v>YES</v>
      </c>
      <c r="N92" s="17" t="b">
        <f t="shared" si="6"/>
        <v>0</v>
      </c>
      <c r="U92" s="18" t="str">
        <f t="shared" si="7"/>
        <v>YES</v>
      </c>
      <c r="V92" s="18">
        <f t="shared" si="8"/>
        <v>9.5234799173505857E-3</v>
      </c>
      <c r="W92" s="18">
        <f t="shared" si="9"/>
        <v>1.8480373635919867E-3</v>
      </c>
    </row>
    <row r="93" spans="1:23" x14ac:dyDescent="0.25">
      <c r="A93" s="12" t="s">
        <v>71</v>
      </c>
      <c r="B93" s="44">
        <v>6.7933515751611162E-2</v>
      </c>
      <c r="C93" s="45">
        <v>0.10566199080562838</v>
      </c>
      <c r="D93" s="45">
        <v>3.054695019168191E-3</v>
      </c>
      <c r="E93" s="45">
        <v>0.13497978234068367</v>
      </c>
      <c r="F93" s="45">
        <v>0.15638884893906801</v>
      </c>
      <c r="G93" s="45">
        <v>0.15160362301505151</v>
      </c>
      <c r="H93" s="45">
        <v>2.7377677024530991E-2</v>
      </c>
      <c r="I93" s="45">
        <v>0.15800676589851498</v>
      </c>
      <c r="J93" s="45">
        <v>9.8766952518278411E-3</v>
      </c>
      <c r="K93" s="46">
        <v>0.10761807486666621</v>
      </c>
      <c r="M93" s="18" t="str">
        <f t="shared" si="5"/>
        <v>YES</v>
      </c>
      <c r="N93" s="17" t="b">
        <f t="shared" si="6"/>
        <v>0</v>
      </c>
      <c r="U93" s="18" t="str">
        <f t="shared" si="7"/>
        <v>YES</v>
      </c>
      <c r="V93" s="18">
        <f t="shared" si="8"/>
        <v>3.054695019168191E-3</v>
      </c>
      <c r="W93" s="18">
        <f t="shared" si="9"/>
        <v>6.8220002326596502E-3</v>
      </c>
    </row>
    <row r="94" spans="1:23" ht="15.75" thickBot="1" x14ac:dyDescent="0.3">
      <c r="A94" s="12" t="s">
        <v>71</v>
      </c>
      <c r="B94" s="44">
        <v>7.5558880086214308E-2</v>
      </c>
      <c r="C94" s="45">
        <v>0.10133057417387821</v>
      </c>
      <c r="D94" s="45">
        <v>4.8051379970301539E-3</v>
      </c>
      <c r="E94" s="45">
        <v>0.13688495794858821</v>
      </c>
      <c r="F94" s="45">
        <v>0.15988046280329174</v>
      </c>
      <c r="G94" s="45">
        <v>0.15041357075657044</v>
      </c>
      <c r="H94" s="45">
        <v>3.5976336540554314E-2</v>
      </c>
      <c r="I94" s="45">
        <v>0.16017068297684894</v>
      </c>
      <c r="J94" s="45">
        <v>2.6413969792951894E-2</v>
      </c>
      <c r="K94" s="46">
        <v>0.1059722110462931</v>
      </c>
      <c r="M94" s="18" t="str">
        <f t="shared" si="5"/>
        <v>YES</v>
      </c>
      <c r="N94" s="17" t="b">
        <f t="shared" si="6"/>
        <v>0</v>
      </c>
      <c r="U94" s="18" t="str">
        <f t="shared" si="7"/>
        <v>YES</v>
      </c>
      <c r="V94" s="18">
        <f t="shared" si="8"/>
        <v>4.8051379970301539E-3</v>
      </c>
      <c r="W94" s="18">
        <f t="shared" si="9"/>
        <v>2.160883179592174E-2</v>
      </c>
    </row>
    <row r="95" spans="1:23" ht="15.75" thickBot="1" x14ac:dyDescent="0.3">
      <c r="A95" s="13" t="s">
        <v>71</v>
      </c>
      <c r="B95" s="47">
        <v>5.3531168979888771E-2</v>
      </c>
      <c r="C95" s="48">
        <v>8.8241447494029748E-2</v>
      </c>
      <c r="D95" s="48">
        <v>1.5480177952308105E-4</v>
      </c>
      <c r="E95" s="48">
        <v>0.11771039379066714</v>
      </c>
      <c r="F95" s="48">
        <v>0.13817877476425794</v>
      </c>
      <c r="G95" s="48">
        <v>0.13191689227464298</v>
      </c>
      <c r="H95" s="48">
        <v>1.6328117445135279E-2</v>
      </c>
      <c r="I95" s="48">
        <v>0.13683644335863226</v>
      </c>
      <c r="J95" s="48">
        <v>4.9629774954083328E-3</v>
      </c>
      <c r="K95" s="49">
        <v>8.9996936763783925E-2</v>
      </c>
      <c r="M95" s="19" t="str">
        <f t="shared" si="5"/>
        <v>YES</v>
      </c>
      <c r="N95" s="21" t="b">
        <f t="shared" si="6"/>
        <v>0</v>
      </c>
      <c r="O95" s="30">
        <f>COUNTIF($N86:$N95,TRUE)/(10 - COUNTIF($N86:$N95,"#N/A"))</f>
        <v>0.1111111111111111</v>
      </c>
      <c r="U95" s="19" t="str">
        <f t="shared" si="7"/>
        <v>YES</v>
      </c>
      <c r="V95" s="19">
        <f t="shared" si="8"/>
        <v>1.5480177952308105E-4</v>
      </c>
      <c r="W95" s="19">
        <f t="shared" si="9"/>
        <v>4.8081757158852517E-3</v>
      </c>
    </row>
    <row r="96" spans="1:23" x14ac:dyDescent="0.25">
      <c r="A96" s="11" t="s">
        <v>72</v>
      </c>
      <c r="B96" s="41">
        <v>8.7638313296463516E-3</v>
      </c>
      <c r="C96" s="42">
        <v>2.4445252453118529E-2</v>
      </c>
      <c r="D96" s="42">
        <v>5.5124324658008261E-3</v>
      </c>
      <c r="E96" s="42">
        <v>6.8442911255897937E-2</v>
      </c>
      <c r="F96" s="42">
        <v>8.0322274549835482E-2</v>
      </c>
      <c r="G96" s="42">
        <v>5.4591955701372707E-2</v>
      </c>
      <c r="H96" s="42">
        <v>7.1048302783892625E-3</v>
      </c>
      <c r="I96" s="42">
        <v>5.7035809148006433E-2</v>
      </c>
      <c r="J96" s="42">
        <v>5.0576144378686141E-2</v>
      </c>
      <c r="K96" s="43">
        <v>2.9059022244607088E-2</v>
      </c>
      <c r="M96" s="16" t="str">
        <f t="shared" si="5"/>
        <v>YES</v>
      </c>
      <c r="N96" s="20" t="b">
        <f t="shared" si="6"/>
        <v>0</v>
      </c>
      <c r="U96" s="16" t="str">
        <f t="shared" si="7"/>
        <v>YES</v>
      </c>
      <c r="V96" s="16">
        <f t="shared" si="8"/>
        <v>5.5124324658008261E-3</v>
      </c>
      <c r="W96" s="16">
        <f t="shared" si="9"/>
        <v>1.5923978125884364E-3</v>
      </c>
    </row>
    <row r="97" spans="1:23" x14ac:dyDescent="0.25">
      <c r="A97" s="12" t="s">
        <v>72</v>
      </c>
      <c r="B97" s="44">
        <v>5.5533778627708391E-3</v>
      </c>
      <c r="C97" s="45">
        <v>1.7069992895572803E-2</v>
      </c>
      <c r="D97" s="45">
        <v>1.5576366849302109E-3</v>
      </c>
      <c r="E97" s="45">
        <v>5.5605724510474241E-2</v>
      </c>
      <c r="F97" s="45">
        <v>6.9235761237945531E-2</v>
      </c>
      <c r="G97" s="45">
        <v>4.8919332246778996E-2</v>
      </c>
      <c r="H97" s="45">
        <v>6.1672280434010018E-3</v>
      </c>
      <c r="I97" s="45">
        <v>5.5920608516607379E-2</v>
      </c>
      <c r="J97" s="45">
        <v>4.9295633244442763E-2</v>
      </c>
      <c r="K97" s="46">
        <v>2.935539184256987E-2</v>
      </c>
      <c r="M97" s="18" t="str">
        <f t="shared" si="5"/>
        <v>YES</v>
      </c>
      <c r="N97" s="17" t="b">
        <f t="shared" si="6"/>
        <v>0</v>
      </c>
      <c r="U97" s="18" t="str">
        <f t="shared" si="7"/>
        <v>YES</v>
      </c>
      <c r="V97" s="18">
        <f t="shared" si="8"/>
        <v>1.5576366849302109E-3</v>
      </c>
      <c r="W97" s="18">
        <f t="shared" si="9"/>
        <v>3.9957411778406282E-3</v>
      </c>
    </row>
    <row r="98" spans="1:23" x14ac:dyDescent="0.25">
      <c r="A98" s="12" t="s">
        <v>72</v>
      </c>
      <c r="B98" s="44">
        <v>2.3158050651472389E-3</v>
      </c>
      <c r="C98" s="45">
        <v>2.0045418004036031E-2</v>
      </c>
      <c r="D98" s="45">
        <v>1.4627724876309367E-3</v>
      </c>
      <c r="E98" s="45">
        <v>6.9798079638266536E-2</v>
      </c>
      <c r="F98" s="45">
        <v>8.46197636006632E-2</v>
      </c>
      <c r="G98" s="45">
        <v>5.2556958604248277E-2</v>
      </c>
      <c r="H98" s="45">
        <v>4.1220332601378529E-4</v>
      </c>
      <c r="I98" s="45">
        <v>3.7332735358571539E-2</v>
      </c>
      <c r="J98" s="45">
        <v>4.4810034685224515E-2</v>
      </c>
      <c r="K98" s="46">
        <v>1.9476494205022621E-2</v>
      </c>
      <c r="M98" s="18" t="str">
        <f t="shared" si="5"/>
        <v>CANCEL</v>
      </c>
      <c r="N98" s="17" t="b">
        <f t="shared" si="6"/>
        <v>0</v>
      </c>
      <c r="U98" s="18" t="str">
        <f t="shared" si="7"/>
        <v>CANCEL</v>
      </c>
      <c r="V98" s="18">
        <f t="shared" si="8"/>
        <v>4.1220332601378529E-4</v>
      </c>
      <c r="W98" s="18">
        <f t="shared" si="9"/>
        <v>1.0505691616171514E-3</v>
      </c>
    </row>
    <row r="99" spans="1:23" x14ac:dyDescent="0.25">
      <c r="A99" s="12" t="s">
        <v>72</v>
      </c>
      <c r="B99" s="44">
        <v>4.1836782559263735E-3</v>
      </c>
      <c r="C99" s="45">
        <v>8.6940621900870041E-3</v>
      </c>
      <c r="D99" s="45">
        <v>8.9107835244709305E-3</v>
      </c>
      <c r="E99" s="45">
        <v>5.9894948341561255E-2</v>
      </c>
      <c r="F99" s="45">
        <v>6.697908290495902E-2</v>
      </c>
      <c r="G99" s="45">
        <v>3.7988185523873397E-2</v>
      </c>
      <c r="H99" s="45">
        <v>1.7347460306988027E-2</v>
      </c>
      <c r="I99" s="45">
        <v>3.0076763402251627E-2</v>
      </c>
      <c r="J99" s="45">
        <v>2.925181964876529E-2</v>
      </c>
      <c r="K99" s="46">
        <v>2.1216036483026612E-4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2.1216036483026612E-4</v>
      </c>
      <c r="W99" s="18">
        <f t="shared" si="9"/>
        <v>3.9715178910961074E-3</v>
      </c>
    </row>
    <row r="100" spans="1:23" x14ac:dyDescent="0.25">
      <c r="A100" s="12" t="s">
        <v>72</v>
      </c>
      <c r="B100" s="44">
        <v>3.2513791216622692E-2</v>
      </c>
      <c r="C100" s="45">
        <v>1.9099603820641409E-2</v>
      </c>
      <c r="D100" s="45">
        <v>3.0011320559593463E-2</v>
      </c>
      <c r="E100" s="45">
        <v>9.190250047037718E-3</v>
      </c>
      <c r="F100" s="45">
        <v>1.4618270616644974E-2</v>
      </c>
      <c r="G100" s="45">
        <v>4.9730810020399141E-3</v>
      </c>
      <c r="H100" s="45">
        <v>3.9019055815539758E-2</v>
      </c>
      <c r="I100" s="45">
        <v>5.6689786760196759E-3</v>
      </c>
      <c r="J100" s="45">
        <v>7.6752105295509604E-3</v>
      </c>
      <c r="K100" s="46">
        <v>2.5642765986446658E-2</v>
      </c>
      <c r="M100" s="18" t="str">
        <f t="shared" si="5"/>
        <v>STOP</v>
      </c>
      <c r="N100" s="17" t="b">
        <f t="shared" si="6"/>
        <v>0</v>
      </c>
      <c r="U100" s="18" t="str">
        <f t="shared" si="7"/>
        <v>STOP</v>
      </c>
      <c r="V100" s="18">
        <f t="shared" si="8"/>
        <v>4.9730810020399141E-3</v>
      </c>
      <c r="W100" s="18">
        <f t="shared" si="9"/>
        <v>6.9589767397976177E-4</v>
      </c>
    </row>
    <row r="101" spans="1:23" x14ac:dyDescent="0.25">
      <c r="A101" s="12" t="s">
        <v>72</v>
      </c>
      <c r="B101" s="44">
        <v>4.6846576214208194E-2</v>
      </c>
      <c r="C101" s="45">
        <v>4.1247744039987488E-2</v>
      </c>
      <c r="D101" s="45">
        <v>4.0223455027596541E-2</v>
      </c>
      <c r="E101" s="45">
        <v>2.6358946648738057E-2</v>
      </c>
      <c r="F101" s="45">
        <v>9.4622828186191887E-3</v>
      </c>
      <c r="G101" s="45">
        <v>1.5293560248622717E-2</v>
      </c>
      <c r="H101" s="45">
        <v>4.2501457091146319E-2</v>
      </c>
      <c r="I101" s="45">
        <v>7.5931488992506679E-3</v>
      </c>
      <c r="J101" s="45">
        <v>6.7104394376049648E-4</v>
      </c>
      <c r="K101" s="46">
        <v>2.4706048037910044E-2</v>
      </c>
      <c r="M101" s="18" t="str">
        <f t="shared" si="5"/>
        <v>BEGIN</v>
      </c>
      <c r="N101" s="17" t="b">
        <f t="shared" si="6"/>
        <v>0</v>
      </c>
      <c r="U101" s="18" t="str">
        <f t="shared" si="7"/>
        <v>BEGIN</v>
      </c>
      <c r="V101" s="18">
        <f t="shared" si="8"/>
        <v>6.7104394376049648E-4</v>
      </c>
      <c r="W101" s="18">
        <f t="shared" si="9"/>
        <v>6.9221049554901715E-3</v>
      </c>
    </row>
    <row r="102" spans="1:23" x14ac:dyDescent="0.25">
      <c r="A102" s="12" t="s">
        <v>72</v>
      </c>
      <c r="B102" s="44">
        <v>2.3783825146410156E-2</v>
      </c>
      <c r="C102" s="45">
        <v>8.2891512474673745E-3</v>
      </c>
      <c r="D102" s="45">
        <v>2.434337739356178E-2</v>
      </c>
      <c r="E102" s="45">
        <v>1.691567828936491E-2</v>
      </c>
      <c r="F102" s="45">
        <v>2.5058490193870714E-2</v>
      </c>
      <c r="G102" s="45">
        <v>9.390229131126554E-3</v>
      </c>
      <c r="H102" s="45">
        <v>2.8713691656596013E-2</v>
      </c>
      <c r="I102" s="45">
        <v>1.297478318696732E-2</v>
      </c>
      <c r="J102" s="45">
        <v>1.4538627716843291E-2</v>
      </c>
      <c r="K102" s="46">
        <v>7.5868823075614378E-3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7.5868823075614378E-3</v>
      </c>
      <c r="W102" s="18">
        <f t="shared" si="9"/>
        <v>7.0226893990593675E-4</v>
      </c>
    </row>
    <row r="103" spans="1:23" x14ac:dyDescent="0.25">
      <c r="A103" s="12" t="s">
        <v>72</v>
      </c>
      <c r="B103" s="44">
        <v>2.0935273055014983E-2</v>
      </c>
      <c r="C103" s="45">
        <v>9.404955745412058E-3</v>
      </c>
      <c r="D103" s="45">
        <v>2.404144906357826E-2</v>
      </c>
      <c r="E103" s="45">
        <v>2.470349138080763E-2</v>
      </c>
      <c r="F103" s="45">
        <v>3.1263624004954749E-2</v>
      </c>
      <c r="G103" s="45">
        <v>1.1980036352179257E-2</v>
      </c>
      <c r="H103" s="45">
        <v>3.2342025723604936E-2</v>
      </c>
      <c r="I103" s="45">
        <v>1.1525972815060209E-2</v>
      </c>
      <c r="J103" s="45">
        <v>1.3110719942356935E-2</v>
      </c>
      <c r="K103" s="46">
        <v>1.3893311481732562E-2</v>
      </c>
      <c r="M103" s="18" t="str">
        <f t="shared" si="5"/>
        <v>CLOSE</v>
      </c>
      <c r="N103" s="17" t="b">
        <f t="shared" si="6"/>
        <v>0</v>
      </c>
      <c r="U103" s="18" t="str">
        <f t="shared" si="7"/>
        <v>CLOSE</v>
      </c>
      <c r="V103" s="18">
        <f t="shared" si="8"/>
        <v>9.404955745412058E-3</v>
      </c>
      <c r="W103" s="18">
        <f t="shared" si="9"/>
        <v>2.1210170696481512E-3</v>
      </c>
    </row>
    <row r="104" spans="1:23" ht="15.75" thickBot="1" x14ac:dyDescent="0.3">
      <c r="A104" s="12" t="s">
        <v>72</v>
      </c>
      <c r="B104" s="44">
        <v>3.5178534366415951E-2</v>
      </c>
      <c r="C104" s="45">
        <v>2.27946809554114E-2</v>
      </c>
      <c r="D104" s="45">
        <v>3.3107354001544478E-2</v>
      </c>
      <c r="E104" s="45">
        <v>3.4325173462912417E-4</v>
      </c>
      <c r="F104" s="45">
        <v>9.1062614438566503E-3</v>
      </c>
      <c r="G104" s="45">
        <v>3.9483111772085078E-3</v>
      </c>
      <c r="H104" s="45">
        <v>4.0432222050905894E-2</v>
      </c>
      <c r="I104" s="45">
        <v>3.3435073334353582E-4</v>
      </c>
      <c r="J104" s="45">
        <v>3.1026367107446079E-3</v>
      </c>
      <c r="K104" s="46">
        <v>2.0175943152831194E-2</v>
      </c>
      <c r="M104" s="18" t="str">
        <f t="shared" si="5"/>
        <v>PAUSE</v>
      </c>
      <c r="N104" s="17" t="b">
        <f t="shared" si="6"/>
        <v>0</v>
      </c>
      <c r="U104" s="18" t="str">
        <f t="shared" si="7"/>
        <v>PAUSE</v>
      </c>
      <c r="V104" s="18">
        <f t="shared" si="8"/>
        <v>3.3435073334353582E-4</v>
      </c>
      <c r="W104" s="18">
        <f t="shared" si="9"/>
        <v>8.9010012855883502E-6</v>
      </c>
    </row>
    <row r="105" spans="1:23" ht="15.75" thickBot="1" x14ac:dyDescent="0.3">
      <c r="A105" s="13" t="s">
        <v>72</v>
      </c>
      <c r="B105" s="47">
        <v>8.8534719013574487E-3</v>
      </c>
      <c r="C105" s="48">
        <v>4.1385657646547669E-3</v>
      </c>
      <c r="D105" s="48">
        <v>1.5099654651214947E-2</v>
      </c>
      <c r="E105" s="48">
        <v>3.7635842156079929E-2</v>
      </c>
      <c r="F105" s="48">
        <v>4.6350652974544798E-2</v>
      </c>
      <c r="G105" s="48">
        <v>2.90776839289143E-2</v>
      </c>
      <c r="H105" s="48">
        <v>1.6461553370408388E-2</v>
      </c>
      <c r="I105" s="48">
        <v>3.3191385617318381E-2</v>
      </c>
      <c r="J105" s="48">
        <v>2.5698508944235768E-2</v>
      </c>
      <c r="K105" s="49">
        <v>6.0267499820518822E-3</v>
      </c>
      <c r="M105" s="19" t="str">
        <f t="shared" si="5"/>
        <v>CLOSE</v>
      </c>
      <c r="N105" s="21" t="b">
        <f t="shared" si="6"/>
        <v>0</v>
      </c>
      <c r="O105" s="30">
        <f>COUNTIF($N96:$N105,TRUE)/(10 - COUNTIF($N96:$N105,"#N/A"))</f>
        <v>0.2</v>
      </c>
      <c r="U105" s="19" t="str">
        <f t="shared" si="7"/>
        <v>CLOSE</v>
      </c>
      <c r="V105" s="19">
        <f t="shared" si="8"/>
        <v>4.1385657646547669E-3</v>
      </c>
      <c r="W105" s="19">
        <f t="shared" si="9"/>
        <v>1.8881842173971153E-3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0.79764517031296611</v>
      </c>
      <c r="C6" s="42">
        <v>0.8945830387295336</v>
      </c>
      <c r="D6" s="42">
        <v>1.5451541372657358</v>
      </c>
      <c r="E6" s="42">
        <v>0.74466084030205126</v>
      </c>
      <c r="F6" s="42">
        <v>1.2242328426787277</v>
      </c>
      <c r="G6" s="42">
        <v>1.0961178245024195</v>
      </c>
      <c r="H6" s="42">
        <v>1.3157117008671806</v>
      </c>
      <c r="I6" s="42">
        <v>1.2502066107369225</v>
      </c>
      <c r="J6" s="42">
        <v>1.5772687158310843</v>
      </c>
      <c r="K6" s="43">
        <v>1.3266022601651288</v>
      </c>
      <c r="M6" s="16" t="str">
        <f t="shared" ref="M6:M69" si="0">INDEX($B$5:$K$5,MATCH(MIN($B6:$K6),$B6:$K6,0))</f>
        <v>NO</v>
      </c>
      <c r="N6" s="20" t="b">
        <f t="shared" ref="N6:N69" si="1">$M6 = $A6</f>
        <v>0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NO</v>
      </c>
      <c r="V6" s="16">
        <f>MIN(B6:K6)</f>
        <v>0.74466084030205126</v>
      </c>
      <c r="W6" s="16">
        <f>SMALL(B6:K6,2)-V6</f>
        <v>5.2984330010914849E-2</v>
      </c>
    </row>
    <row r="7" spans="1:23" x14ac:dyDescent="0.25">
      <c r="A7" s="12" t="s">
        <v>63</v>
      </c>
      <c r="B7" s="44">
        <v>0.3829376731269743</v>
      </c>
      <c r="C7" s="45">
        <v>0.77162131268830414</v>
      </c>
      <c r="D7" s="45">
        <v>1.0379304694797806</v>
      </c>
      <c r="E7" s="45">
        <v>0.74619684556330235</v>
      </c>
      <c r="F7" s="45">
        <v>1.0537925625684217</v>
      </c>
      <c r="G7" s="45">
        <v>0.9156629714716249</v>
      </c>
      <c r="H7" s="45">
        <v>0.68352629431026157</v>
      </c>
      <c r="I7" s="45">
        <v>0.90291773001795039</v>
      </c>
      <c r="J7" s="45">
        <v>1.066020619019233</v>
      </c>
      <c r="K7" s="46">
        <v>0.87511606174580125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OPEN</v>
      </c>
      <c r="V7" s="18">
        <f t="shared" ref="V7:V70" si="3">MIN(B7:K7)</f>
        <v>0.3829376731269743</v>
      </c>
      <c r="W7" s="18">
        <f t="shared" ref="W7:W70" si="4">SMALL(B7:K7,2)-V7</f>
        <v>0.30058862118328727</v>
      </c>
    </row>
    <row r="8" spans="1:23" x14ac:dyDescent="0.25">
      <c r="A8" s="12" t="s">
        <v>63</v>
      </c>
      <c r="B8" s="44">
        <v>0.37899922259146629</v>
      </c>
      <c r="C8" s="45">
        <v>0.82274349987675499</v>
      </c>
      <c r="D8" s="45">
        <v>0.85218543050301343</v>
      </c>
      <c r="E8" s="45">
        <v>0.86651160655846715</v>
      </c>
      <c r="F8" s="45">
        <v>1.1671641539825035</v>
      </c>
      <c r="G8" s="45">
        <v>1.0842422065340658</v>
      </c>
      <c r="H8" s="45">
        <v>0.56595464584598565</v>
      </c>
      <c r="I8" s="45">
        <v>1.0832918263298124</v>
      </c>
      <c r="J8" s="45">
        <v>0.87686397792873205</v>
      </c>
      <c r="K8" s="46">
        <v>0.98654059184626819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OPEN</v>
      </c>
      <c r="V8" s="18">
        <f t="shared" si="3"/>
        <v>0.37899922259146629</v>
      </c>
      <c r="W8" s="18">
        <f t="shared" si="4"/>
        <v>0.18695542325451936</v>
      </c>
    </row>
    <row r="9" spans="1:23" x14ac:dyDescent="0.25">
      <c r="A9" s="12" t="s">
        <v>63</v>
      </c>
      <c r="B9" s="44">
        <v>0.49862444624434504</v>
      </c>
      <c r="C9" s="45">
        <v>0.84731763720744357</v>
      </c>
      <c r="D9" s="45">
        <v>1.3108158747370358</v>
      </c>
      <c r="E9" s="45">
        <v>0.85500706662610271</v>
      </c>
      <c r="F9" s="45">
        <v>1.1424166750674576</v>
      </c>
      <c r="G9" s="45">
        <v>0.91228144908667075</v>
      </c>
      <c r="H9" s="45">
        <v>1.0277949274001783</v>
      </c>
      <c r="I9" s="45">
        <v>0.71227004640957026</v>
      </c>
      <c r="J9" s="45">
        <v>1.3961017479386153</v>
      </c>
      <c r="K9" s="46">
        <v>1.0010677310333767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OPEN</v>
      </c>
      <c r="V9" s="18">
        <f t="shared" si="3"/>
        <v>0.49862444624434504</v>
      </c>
      <c r="W9" s="18">
        <f t="shared" si="4"/>
        <v>0.21364560016522521</v>
      </c>
    </row>
    <row r="10" spans="1:23" x14ac:dyDescent="0.25">
      <c r="A10" s="12" t="s">
        <v>63</v>
      </c>
      <c r="B10" s="44">
        <v>0.32585003201396895</v>
      </c>
      <c r="C10" s="45">
        <v>0.7818867743743152</v>
      </c>
      <c r="D10" s="45">
        <v>1.17721159034333</v>
      </c>
      <c r="E10" s="45">
        <v>0.73042783606441186</v>
      </c>
      <c r="F10" s="45">
        <v>1.0140196372502539</v>
      </c>
      <c r="G10" s="45">
        <v>0.83831752062351395</v>
      </c>
      <c r="H10" s="45">
        <v>0.85044720816939967</v>
      </c>
      <c r="I10" s="45">
        <v>0.84919561474752059</v>
      </c>
      <c r="J10" s="45">
        <v>1.2531961290628169</v>
      </c>
      <c r="K10" s="46">
        <v>0.93220584371258364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0.32585003201396895</v>
      </c>
      <c r="W10" s="18">
        <f t="shared" si="4"/>
        <v>0.40457780405044291</v>
      </c>
    </row>
    <row r="11" spans="1:23" x14ac:dyDescent="0.25">
      <c r="A11" s="12" t="s">
        <v>63</v>
      </c>
      <c r="B11" s="44">
        <v>0.45514509087892613</v>
      </c>
      <c r="C11" s="45">
        <v>0.92695099841314355</v>
      </c>
      <c r="D11" s="45">
        <v>0.89134949695247045</v>
      </c>
      <c r="E11" s="45">
        <v>1.1317470085681081</v>
      </c>
      <c r="F11" s="45">
        <v>1.3288978567392451</v>
      </c>
      <c r="G11" s="45">
        <v>1.178801108235104</v>
      </c>
      <c r="H11" s="45">
        <v>0.49277742814533215</v>
      </c>
      <c r="I11" s="45">
        <v>1.0798364394258919</v>
      </c>
      <c r="J11" s="45">
        <v>0.92743241746836791</v>
      </c>
      <c r="K11" s="46">
        <v>0.93109139334064017</v>
      </c>
      <c r="M11" s="18" t="str">
        <f t="shared" si="0"/>
        <v>OPEN</v>
      </c>
      <c r="N11" s="17" t="b">
        <f t="shared" si="1"/>
        <v>1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OPEN</v>
      </c>
      <c r="V11" s="18">
        <f t="shared" si="3"/>
        <v>0.45514509087892613</v>
      </c>
      <c r="W11" s="18">
        <f t="shared" si="4"/>
        <v>3.7632337266406024E-2</v>
      </c>
    </row>
    <row r="12" spans="1:23" x14ac:dyDescent="0.25">
      <c r="A12" s="12" t="s">
        <v>63</v>
      </c>
      <c r="B12" s="44">
        <v>0.51161559521393929</v>
      </c>
      <c r="C12" s="45">
        <v>0.94009499869496183</v>
      </c>
      <c r="D12" s="45">
        <v>1.222364703633146</v>
      </c>
      <c r="E12" s="45">
        <v>1.0779680177903768</v>
      </c>
      <c r="F12" s="45">
        <v>1.3226816080970627</v>
      </c>
      <c r="G12" s="45">
        <v>1.1078870127316816</v>
      </c>
      <c r="H12" s="45">
        <v>0.84824573545726478</v>
      </c>
      <c r="I12" s="45">
        <v>0.85725312223512085</v>
      </c>
      <c r="J12" s="45">
        <v>1.2341547703735867</v>
      </c>
      <c r="K12" s="46">
        <v>0.96172653388397367</v>
      </c>
      <c r="M12" s="18" t="str">
        <f t="shared" si="0"/>
        <v>OPEN</v>
      </c>
      <c r="N12" s="17" t="b">
        <f t="shared" si="1"/>
        <v>1</v>
      </c>
      <c r="Q12" s="23" t="s">
        <v>12</v>
      </c>
      <c r="R12" s="26">
        <f>IF(ISERR($O$75)," ",$O$75)</f>
        <v>1</v>
      </c>
      <c r="S12" s="17">
        <f>(10 - COUNTIF($N66:$N75,"#N/A"))</f>
        <v>10</v>
      </c>
      <c r="U12" s="18" t="str">
        <f t="shared" si="2"/>
        <v>OPEN</v>
      </c>
      <c r="V12" s="18">
        <f t="shared" si="3"/>
        <v>0.51161559521393929</v>
      </c>
      <c r="W12" s="18">
        <f t="shared" si="4"/>
        <v>0.33663014024332549</v>
      </c>
    </row>
    <row r="13" spans="1:23" x14ac:dyDescent="0.25">
      <c r="A13" s="12" t="s">
        <v>63</v>
      </c>
      <c r="B13" s="44">
        <v>0.46060274219277381</v>
      </c>
      <c r="C13" s="45">
        <v>0.88042795022522291</v>
      </c>
      <c r="D13" s="45">
        <v>1.1410438403600884</v>
      </c>
      <c r="E13" s="45">
        <v>0.90661187680890343</v>
      </c>
      <c r="F13" s="45">
        <v>1.2237396889195042</v>
      </c>
      <c r="G13" s="45">
        <v>1.120870592256056</v>
      </c>
      <c r="H13" s="45">
        <v>0.99926186688384688</v>
      </c>
      <c r="I13" s="45">
        <v>1.0683244011851494</v>
      </c>
      <c r="J13" s="45">
        <v>1.2959162548714855</v>
      </c>
      <c r="K13" s="46">
        <v>1.1796617880315627</v>
      </c>
      <c r="M13" s="18" t="str">
        <f t="shared" si="0"/>
        <v>OPEN</v>
      </c>
      <c r="N13" s="17" t="b">
        <f t="shared" si="1"/>
        <v>1</v>
      </c>
      <c r="Q13" s="23" t="s">
        <v>13</v>
      </c>
      <c r="R13" s="26">
        <f>IF(ISERR($O$85)," ",$O$85)</f>
        <v>0.8</v>
      </c>
      <c r="S13" s="17">
        <f>(10 - COUNTIF($N76:$N85,"#N/A"))</f>
        <v>10</v>
      </c>
      <c r="U13" s="18" t="str">
        <f t="shared" si="2"/>
        <v>OPEN</v>
      </c>
      <c r="V13" s="18">
        <f t="shared" si="3"/>
        <v>0.46060274219277381</v>
      </c>
      <c r="W13" s="18">
        <f t="shared" si="4"/>
        <v>0.4198252080324491</v>
      </c>
    </row>
    <row r="14" spans="1:23" ht="15.75" thickBot="1" x14ac:dyDescent="0.3">
      <c r="A14" s="12" t="s">
        <v>63</v>
      </c>
      <c r="B14" s="44">
        <v>1.2227887197956209</v>
      </c>
      <c r="C14" s="45">
        <v>0.6963523941151476</v>
      </c>
      <c r="D14" s="45">
        <v>1.6811835030876821</v>
      </c>
      <c r="E14" s="45">
        <v>1.1103464046065077</v>
      </c>
      <c r="F14" s="45">
        <v>1.4113985134849618</v>
      </c>
      <c r="G14" s="45">
        <v>1.2230722331836523</v>
      </c>
      <c r="H14" s="45">
        <v>1.5841575772049172</v>
      </c>
      <c r="I14" s="45">
        <v>1.4171268428603829</v>
      </c>
      <c r="J14" s="45">
        <v>1.9365891240939681</v>
      </c>
      <c r="K14" s="46">
        <v>1.3989896043191745</v>
      </c>
      <c r="M14" s="18" t="str">
        <f t="shared" si="0"/>
        <v>CLOSE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9</v>
      </c>
      <c r="U14" s="18" t="str">
        <f t="shared" si="2"/>
        <v>CLOSE</v>
      </c>
      <c r="V14" s="18">
        <f t="shared" si="3"/>
        <v>0.6963523941151476</v>
      </c>
      <c r="W14" s="18">
        <f t="shared" si="4"/>
        <v>0.41399401049136009</v>
      </c>
    </row>
    <row r="15" spans="1:23" ht="15.75" thickBot="1" x14ac:dyDescent="0.3">
      <c r="A15" s="13" t="s">
        <v>63</v>
      </c>
      <c r="B15" s="47">
        <v>0.54514181916931626</v>
      </c>
      <c r="C15" s="48">
        <v>0.90391429743200902</v>
      </c>
      <c r="D15" s="48">
        <v>1.2899507995774939</v>
      </c>
      <c r="E15" s="48">
        <v>0.68960639593088868</v>
      </c>
      <c r="F15" s="48">
        <v>0.98603789967368183</v>
      </c>
      <c r="G15" s="48">
        <v>0.86255191640618289</v>
      </c>
      <c r="H15" s="48">
        <v>1.0161262822741488</v>
      </c>
      <c r="I15" s="48">
        <v>0.77874046071898695</v>
      </c>
      <c r="J15" s="48">
        <v>1.3655948277428365</v>
      </c>
      <c r="K15" s="49">
        <v>1.0405524156227333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0.54514181916931626</v>
      </c>
      <c r="W15" s="19">
        <f t="shared" si="4"/>
        <v>0.14446457676157243</v>
      </c>
    </row>
    <row r="16" spans="1:23" ht="15.75" thickBot="1" x14ac:dyDescent="0.3">
      <c r="A16" s="11" t="s">
        <v>64</v>
      </c>
      <c r="B16" s="41">
        <v>0.78520510568731194</v>
      </c>
      <c r="C16" s="42">
        <v>0.45083376880285536</v>
      </c>
      <c r="D16" s="42">
        <v>1.4030679374541533</v>
      </c>
      <c r="E16" s="42">
        <v>1.0238569209291286</v>
      </c>
      <c r="F16" s="42">
        <v>1.370556693448312</v>
      </c>
      <c r="G16" s="42">
        <v>1.0623814307523214</v>
      </c>
      <c r="H16" s="42">
        <v>1.2281524583369967</v>
      </c>
      <c r="I16" s="42">
        <v>1.0676560369044656</v>
      </c>
      <c r="J16" s="42">
        <v>1.6113669693671659</v>
      </c>
      <c r="K16" s="43">
        <v>1.0603265965122457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0.45083376880285536</v>
      </c>
      <c r="W16" s="16">
        <f t="shared" si="4"/>
        <v>0.33437133688445658</v>
      </c>
    </row>
    <row r="17" spans="1:23" ht="15.75" thickBot="1" x14ac:dyDescent="0.3">
      <c r="A17" s="12" t="s">
        <v>64</v>
      </c>
      <c r="B17" s="44">
        <v>0.80378523612049835</v>
      </c>
      <c r="C17" s="45">
        <v>0.43904317071701571</v>
      </c>
      <c r="D17" s="45">
        <v>1.2752258468331872</v>
      </c>
      <c r="E17" s="45">
        <v>0.69841801891933686</v>
      </c>
      <c r="F17" s="45">
        <v>0.97470114321454016</v>
      </c>
      <c r="G17" s="45">
        <v>0.78987229042727658</v>
      </c>
      <c r="H17" s="45">
        <v>1.1291606016690374</v>
      </c>
      <c r="I17" s="45">
        <v>1.0567129293760558</v>
      </c>
      <c r="J17" s="45">
        <v>1.5045007778171391</v>
      </c>
      <c r="K17" s="46">
        <v>1.0023623375883921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0.72727272727272729</v>
      </c>
      <c r="S17" s="127"/>
      <c r="U17" s="18" t="str">
        <f t="shared" si="2"/>
        <v>CLOSE</v>
      </c>
      <c r="V17" s="18">
        <f t="shared" si="3"/>
        <v>0.43904317071701571</v>
      </c>
      <c r="W17" s="18">
        <f t="shared" si="4"/>
        <v>0.25937484820232115</v>
      </c>
    </row>
    <row r="18" spans="1:23" x14ac:dyDescent="0.25">
      <c r="A18" s="12" t="s">
        <v>64</v>
      </c>
      <c r="B18" s="44">
        <v>0.64226421836977543</v>
      </c>
      <c r="C18" s="45">
        <v>0.24201151390361653</v>
      </c>
      <c r="D18" s="45">
        <v>1.2098630494044496</v>
      </c>
      <c r="E18" s="45">
        <v>0.89663729745541942</v>
      </c>
      <c r="F18" s="45">
        <v>1.1130622925838582</v>
      </c>
      <c r="G18" s="45">
        <v>0.81144273137015133</v>
      </c>
      <c r="H18" s="45">
        <v>0.99961890462794534</v>
      </c>
      <c r="I18" s="45">
        <v>0.91914554680269378</v>
      </c>
      <c r="J18" s="45">
        <v>1.4700889066876937</v>
      </c>
      <c r="K18" s="46">
        <v>0.81805429134579066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0.24201151390361653</v>
      </c>
      <c r="W18" s="18">
        <f t="shared" si="4"/>
        <v>0.4002527044661589</v>
      </c>
    </row>
    <row r="19" spans="1:23" x14ac:dyDescent="0.25">
      <c r="A19" s="12" t="s">
        <v>64</v>
      </c>
      <c r="B19" s="44">
        <v>0.83176731722218455</v>
      </c>
      <c r="C19" s="45">
        <v>0.28303732830764738</v>
      </c>
      <c r="D19" s="45">
        <v>1.270531319594389</v>
      </c>
      <c r="E19" s="45">
        <v>1.0193286410589428</v>
      </c>
      <c r="F19" s="45">
        <v>1.2821347307456474</v>
      </c>
      <c r="G19" s="45">
        <v>1.011746931769554</v>
      </c>
      <c r="H19" s="45">
        <v>1.1203297373519032</v>
      </c>
      <c r="I19" s="45">
        <v>1.1628518586409904</v>
      </c>
      <c r="J19" s="45">
        <v>1.5361938975730669</v>
      </c>
      <c r="K19" s="46">
        <v>1.0140901711246599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0.28303732830764738</v>
      </c>
      <c r="W19" s="18">
        <f t="shared" si="4"/>
        <v>0.54872998891453717</v>
      </c>
    </row>
    <row r="20" spans="1:23" x14ac:dyDescent="0.25">
      <c r="A20" s="12" t="s">
        <v>64</v>
      </c>
      <c r="B20" s="44">
        <v>0.80852793123183908</v>
      </c>
      <c r="C20" s="45">
        <v>0.50228640636784783</v>
      </c>
      <c r="D20" s="45">
        <v>1.0742622916984435</v>
      </c>
      <c r="E20" s="45">
        <v>1.1809521411678396</v>
      </c>
      <c r="F20" s="45">
        <v>1.4319658311457673</v>
      </c>
      <c r="G20" s="45">
        <v>1.2217530923799149</v>
      </c>
      <c r="H20" s="45">
        <v>1.0184400077990783</v>
      </c>
      <c r="I20" s="45">
        <v>1.2561228811872784</v>
      </c>
      <c r="J20" s="45">
        <v>1.3924851501913058</v>
      </c>
      <c r="K20" s="46">
        <v>1.1013470791281315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0.50228640636784783</v>
      </c>
      <c r="W20" s="18">
        <f t="shared" si="4"/>
        <v>0.30624152486399125</v>
      </c>
    </row>
    <row r="21" spans="1:23" x14ac:dyDescent="0.25">
      <c r="A21" s="12" t="s">
        <v>64</v>
      </c>
      <c r="B21" s="44">
        <v>0.69430706794476305</v>
      </c>
      <c r="C21" s="45">
        <v>0.40941494461515598</v>
      </c>
      <c r="D21" s="45">
        <v>1.1648082569055254</v>
      </c>
      <c r="E21" s="45">
        <v>1.0127122305084717</v>
      </c>
      <c r="F21" s="45">
        <v>1.3222885803173965</v>
      </c>
      <c r="G21" s="45">
        <v>1.0790793806694439</v>
      </c>
      <c r="H21" s="45">
        <v>1.0532355445158641</v>
      </c>
      <c r="I21" s="45">
        <v>1.0894162083243595</v>
      </c>
      <c r="J21" s="45">
        <v>1.4271352630329341</v>
      </c>
      <c r="K21" s="46">
        <v>1.0284728026800551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0.40941494461515598</v>
      </c>
      <c r="W21" s="18">
        <f t="shared" si="4"/>
        <v>0.28489212332960706</v>
      </c>
    </row>
    <row r="22" spans="1:23" x14ac:dyDescent="0.25">
      <c r="A22" s="12" t="s">
        <v>64</v>
      </c>
      <c r="B22" s="44">
        <v>0.83906292738411548</v>
      </c>
      <c r="C22" s="45">
        <v>0.28758957183076805</v>
      </c>
      <c r="D22" s="45">
        <v>1.3049112048171709</v>
      </c>
      <c r="E22" s="45">
        <v>0.96660975871939603</v>
      </c>
      <c r="F22" s="45">
        <v>1.274179118326435</v>
      </c>
      <c r="G22" s="45">
        <v>1.0202866968922721</v>
      </c>
      <c r="H22" s="45">
        <v>1.1630831856282657</v>
      </c>
      <c r="I22" s="45">
        <v>1.1682159329660424</v>
      </c>
      <c r="J22" s="45">
        <v>1.5418215012495664</v>
      </c>
      <c r="K22" s="46">
        <v>1.0599787521694581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0.28758957183076805</v>
      </c>
      <c r="W22" s="18">
        <f t="shared" si="4"/>
        <v>0.55147335555334742</v>
      </c>
    </row>
    <row r="23" spans="1:23" x14ac:dyDescent="0.25">
      <c r="A23" s="12" t="s">
        <v>64</v>
      </c>
      <c r="B23" s="44">
        <v>0.72158154437536837</v>
      </c>
      <c r="C23" s="45">
        <v>0.51497498913361606</v>
      </c>
      <c r="D23" s="45">
        <v>1.1870412992406316</v>
      </c>
      <c r="E23" s="45">
        <v>1.2236090738012246</v>
      </c>
      <c r="F23" s="45">
        <v>1.4258232587954955</v>
      </c>
      <c r="G23" s="45">
        <v>1.0465953253116957</v>
      </c>
      <c r="H23" s="45">
        <v>1.0139323291357341</v>
      </c>
      <c r="I23" s="45">
        <v>0.97742956128291836</v>
      </c>
      <c r="J23" s="45">
        <v>1.4452734323019376</v>
      </c>
      <c r="K23" s="46">
        <v>0.88579885194970265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0.51497498913361606</v>
      </c>
      <c r="W23" s="18">
        <f t="shared" si="4"/>
        <v>0.20660655524175231</v>
      </c>
    </row>
    <row r="24" spans="1:23" ht="15.75" thickBot="1" x14ac:dyDescent="0.3">
      <c r="A24" s="12" t="s">
        <v>64</v>
      </c>
      <c r="B24" s="44">
        <v>0.9585203472364151</v>
      </c>
      <c r="C24" s="45">
        <v>0.57243704182057509</v>
      </c>
      <c r="D24" s="45">
        <v>1.2045008899664378</v>
      </c>
      <c r="E24" s="45">
        <v>1.2957469267765807</v>
      </c>
      <c r="F24" s="45">
        <v>1.5861422211899492</v>
      </c>
      <c r="G24" s="45">
        <v>1.3582325642760256</v>
      </c>
      <c r="H24" s="50">
        <v>1.1577839136404191</v>
      </c>
      <c r="I24" s="45">
        <v>1.4071507616290542</v>
      </c>
      <c r="J24" s="45">
        <v>1.4740523961475056</v>
      </c>
      <c r="K24" s="46">
        <v>1.2074918310284746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0.57243704182057509</v>
      </c>
      <c r="W24" s="18">
        <f t="shared" si="4"/>
        <v>0.38608330541584002</v>
      </c>
    </row>
    <row r="25" spans="1:23" ht="15.75" thickBot="1" x14ac:dyDescent="0.3">
      <c r="A25" s="13" t="s">
        <v>64</v>
      </c>
      <c r="B25" s="47">
        <v>0.82179679846679599</v>
      </c>
      <c r="C25" s="48">
        <v>0.32347472398216381</v>
      </c>
      <c r="D25" s="48">
        <v>1.3846909333598647</v>
      </c>
      <c r="E25" s="48">
        <v>1.03728157674173</v>
      </c>
      <c r="F25" s="48">
        <v>1.3015198869923035</v>
      </c>
      <c r="G25" s="48">
        <v>0.94253013822296861</v>
      </c>
      <c r="H25" s="48">
        <v>1.1800164079992108</v>
      </c>
      <c r="I25" s="48">
        <v>1.0761746414157587</v>
      </c>
      <c r="J25" s="48">
        <v>1.6099521407541453</v>
      </c>
      <c r="K25" s="49">
        <v>0.93636754277884759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CLOSE</v>
      </c>
      <c r="V25" s="19">
        <f t="shared" si="3"/>
        <v>0.32347472398216381</v>
      </c>
      <c r="W25" s="19">
        <f t="shared" si="4"/>
        <v>0.49832207448463217</v>
      </c>
    </row>
    <row r="26" spans="1:23" x14ac:dyDescent="0.25">
      <c r="A26" s="11" t="s">
        <v>65</v>
      </c>
      <c r="B26" s="41">
        <v>0.76059282381703108</v>
      </c>
      <c r="C26" s="42">
        <v>1.1018155258072275</v>
      </c>
      <c r="D26" s="42">
        <v>0.68316040324809713</v>
      </c>
      <c r="E26" s="42">
        <v>1.0943903507748278</v>
      </c>
      <c r="F26" s="42">
        <v>1.2026307298755516</v>
      </c>
      <c r="G26" s="42">
        <v>1.1427957900565902</v>
      </c>
      <c r="H26" s="42">
        <v>0.53127186955343497</v>
      </c>
      <c r="I26" s="42">
        <v>1.0576857366627825</v>
      </c>
      <c r="J26" s="42">
        <v>0.637813334256908</v>
      </c>
      <c r="K26" s="43">
        <v>1.0158875396953611</v>
      </c>
      <c r="M26" s="16" t="str">
        <f t="shared" si="0"/>
        <v>CANCEL</v>
      </c>
      <c r="N26" s="20" t="b">
        <f t="shared" si="1"/>
        <v>0</v>
      </c>
      <c r="U26" s="16" t="str">
        <f t="shared" si="2"/>
        <v>CANCEL</v>
      </c>
      <c r="V26" s="16">
        <f t="shared" si="3"/>
        <v>0.53127186955343497</v>
      </c>
      <c r="W26" s="16">
        <f t="shared" si="4"/>
        <v>0.10654146470347303</v>
      </c>
    </row>
    <row r="27" spans="1:23" x14ac:dyDescent="0.25">
      <c r="A27" s="12" t="s">
        <v>65</v>
      </c>
      <c r="B27" s="44">
        <v>0.87300424086279693</v>
      </c>
      <c r="C27" s="45">
        <v>1.1312695388592298</v>
      </c>
      <c r="D27" s="45">
        <v>0.41557544834754262</v>
      </c>
      <c r="E27" s="45">
        <v>1.1950410678113692</v>
      </c>
      <c r="F27" s="45">
        <v>1.2783629346132486</v>
      </c>
      <c r="G27" s="45">
        <v>1.3019367481786115</v>
      </c>
      <c r="H27" s="45">
        <v>0.66382229048493335</v>
      </c>
      <c r="I27" s="45">
        <v>1.2523372392313943</v>
      </c>
      <c r="J27" s="45">
        <v>0.74515390033387552</v>
      </c>
      <c r="K27" s="46">
        <v>1.1669528051959439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0.41557544834754262</v>
      </c>
      <c r="W27" s="18">
        <f t="shared" si="4"/>
        <v>0.24824684213739073</v>
      </c>
    </row>
    <row r="28" spans="1:23" x14ac:dyDescent="0.25">
      <c r="A28" s="12" t="s">
        <v>65</v>
      </c>
      <c r="B28" s="44">
        <v>0.88994456297130908</v>
      </c>
      <c r="C28" s="45">
        <v>1.1238896866170669</v>
      </c>
      <c r="D28" s="45">
        <v>0.36655438080495595</v>
      </c>
      <c r="E28" s="45">
        <v>1.2231282370486802</v>
      </c>
      <c r="F28" s="45">
        <v>1.1799922021802138</v>
      </c>
      <c r="G28" s="45">
        <v>1.2323541854436668</v>
      </c>
      <c r="H28" s="45">
        <v>0.69889348456099321</v>
      </c>
      <c r="I28" s="45">
        <v>1.1704357803841838</v>
      </c>
      <c r="J28" s="45">
        <v>0.9885411877927226</v>
      </c>
      <c r="K28" s="46">
        <v>1.1039145083906883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0.36655438080495595</v>
      </c>
      <c r="W28" s="18">
        <f t="shared" si="4"/>
        <v>0.33233910375603726</v>
      </c>
    </row>
    <row r="29" spans="1:23" x14ac:dyDescent="0.25">
      <c r="A29" s="12" t="s">
        <v>65</v>
      </c>
      <c r="B29" s="44">
        <v>0.81788370695903878</v>
      </c>
      <c r="C29" s="45">
        <v>1.0730417657038405</v>
      </c>
      <c r="D29" s="45">
        <v>0.39419705227768104</v>
      </c>
      <c r="E29" s="45">
        <v>1.1234847035614379</v>
      </c>
      <c r="F29" s="45">
        <v>1.1306770942881039</v>
      </c>
      <c r="G29" s="45">
        <v>1.1780808394643021</v>
      </c>
      <c r="H29" s="45">
        <v>0.63457022315357803</v>
      </c>
      <c r="I29" s="45">
        <v>1.1277764251978823</v>
      </c>
      <c r="J29" s="45">
        <v>0.93069916311899614</v>
      </c>
      <c r="K29" s="46">
        <v>1.0762942934729991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0.39419705227768104</v>
      </c>
      <c r="W29" s="18">
        <f t="shared" si="4"/>
        <v>0.24037317087589699</v>
      </c>
    </row>
    <row r="30" spans="1:23" x14ac:dyDescent="0.25">
      <c r="A30" s="12" t="s">
        <v>65</v>
      </c>
      <c r="B30" s="44">
        <v>0.93832043525049014</v>
      </c>
      <c r="C30" s="45">
        <v>1.1547311464604679</v>
      </c>
      <c r="D30" s="45">
        <v>0.43220519132891466</v>
      </c>
      <c r="E30" s="45">
        <v>1.1342553402186437</v>
      </c>
      <c r="F30" s="45">
        <v>1.0837782655356365</v>
      </c>
      <c r="G30" s="45">
        <v>1.209675265919401</v>
      </c>
      <c r="H30" s="45">
        <v>0.6650221947164251</v>
      </c>
      <c r="I30" s="45">
        <v>1.2171725342874906</v>
      </c>
      <c r="J30" s="45">
        <v>0.93221158048132036</v>
      </c>
      <c r="K30" s="46">
        <v>1.1269755708691609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0.43220519132891466</v>
      </c>
      <c r="W30" s="18">
        <f t="shared" si="4"/>
        <v>0.23281700338751043</v>
      </c>
    </row>
    <row r="31" spans="1:23" x14ac:dyDescent="0.25">
      <c r="A31" s="12" t="s">
        <v>65</v>
      </c>
      <c r="B31" s="44">
        <v>0.82960175010298265</v>
      </c>
      <c r="C31" s="45">
        <v>1.0433894399208024</v>
      </c>
      <c r="D31" s="45">
        <v>0.53308341886348121</v>
      </c>
      <c r="E31" s="45">
        <v>1.1249366815128705</v>
      </c>
      <c r="F31" s="45">
        <v>1.0904205854233175</v>
      </c>
      <c r="G31" s="45">
        <v>1.0980203516385121</v>
      </c>
      <c r="H31" s="45">
        <v>0.60149346571903861</v>
      </c>
      <c r="I31" s="45">
        <v>1.0185913349801046</v>
      </c>
      <c r="J31" s="45">
        <v>0.97615257973812952</v>
      </c>
      <c r="K31" s="46">
        <v>0.94637425501070149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0.53308341886348121</v>
      </c>
      <c r="W31" s="18">
        <f t="shared" si="4"/>
        <v>6.8410046855557405E-2</v>
      </c>
    </row>
    <row r="32" spans="1:23" x14ac:dyDescent="0.25">
      <c r="A32" s="12" t="s">
        <v>65</v>
      </c>
      <c r="B32" s="44">
        <v>0.73135680620318011</v>
      </c>
      <c r="C32" s="45">
        <v>0.9890887710324151</v>
      </c>
      <c r="D32" s="45">
        <v>0.49950268132972664</v>
      </c>
      <c r="E32" s="45">
        <v>0.94211800859549011</v>
      </c>
      <c r="F32" s="45">
        <v>1.0146046679873706</v>
      </c>
      <c r="G32" s="45">
        <v>1.0984340025370827</v>
      </c>
      <c r="H32" s="45">
        <v>0.73445498213491134</v>
      </c>
      <c r="I32" s="45">
        <v>1.0967358609145659</v>
      </c>
      <c r="J32" s="45">
        <v>0.98699984432431698</v>
      </c>
      <c r="K32" s="46">
        <v>1.1218620580512937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0.49950268132972664</v>
      </c>
      <c r="W32" s="18">
        <f t="shared" si="4"/>
        <v>0.23185412487345347</v>
      </c>
    </row>
    <row r="33" spans="1:23" x14ac:dyDescent="0.25">
      <c r="A33" s="12" t="s">
        <v>65</v>
      </c>
      <c r="B33" s="44">
        <v>1.0868200006507984</v>
      </c>
      <c r="C33" s="45">
        <v>1.3279964543141773</v>
      </c>
      <c r="D33" s="45">
        <v>0.48535058164642947</v>
      </c>
      <c r="E33" s="45">
        <v>1.3563034754489134</v>
      </c>
      <c r="F33" s="45">
        <v>1.4867107396612902</v>
      </c>
      <c r="G33" s="45">
        <v>1.5279369090233512</v>
      </c>
      <c r="H33" s="45">
        <v>0.79191912969433986</v>
      </c>
      <c r="I33" s="45">
        <v>1.5709532186834532</v>
      </c>
      <c r="J33" s="45">
        <v>0.58560517958218117</v>
      </c>
      <c r="K33" s="46">
        <v>1.391328530844931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0.48535058164642947</v>
      </c>
      <c r="W33" s="18">
        <f t="shared" si="4"/>
        <v>0.1002545979357517</v>
      </c>
    </row>
    <row r="34" spans="1:23" ht="15.75" thickBot="1" x14ac:dyDescent="0.3">
      <c r="A34" s="12" t="s">
        <v>65</v>
      </c>
      <c r="B34" s="44">
        <v>1.1056568153967434</v>
      </c>
      <c r="C34" s="45">
        <v>1.3364701426125372</v>
      </c>
      <c r="D34" s="45">
        <v>0.33129633255149554</v>
      </c>
      <c r="E34" s="45">
        <v>1.412750562383678</v>
      </c>
      <c r="F34" s="45">
        <v>1.460929628536848</v>
      </c>
      <c r="G34" s="45">
        <v>1.5167374650031924</v>
      </c>
      <c r="H34" s="45">
        <v>0.81099316573343305</v>
      </c>
      <c r="I34" s="45">
        <v>1.5314740687560739</v>
      </c>
      <c r="J34" s="45">
        <v>0.79759484870737696</v>
      </c>
      <c r="K34" s="46">
        <v>1.3710172121581115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0.33129633255149554</v>
      </c>
      <c r="W34" s="18">
        <f t="shared" si="4"/>
        <v>0.46629851615588142</v>
      </c>
    </row>
    <row r="35" spans="1:23" ht="15.75" thickBot="1" x14ac:dyDescent="0.3">
      <c r="A35" s="13" t="s">
        <v>65</v>
      </c>
      <c r="B35" s="47">
        <v>0.91355798955296785</v>
      </c>
      <c r="C35" s="48">
        <v>1.1566327702784507</v>
      </c>
      <c r="D35" s="48">
        <v>0.31654412564273954</v>
      </c>
      <c r="E35" s="48">
        <v>1.2739457112839201</v>
      </c>
      <c r="F35" s="48">
        <v>1.351489361740126</v>
      </c>
      <c r="G35" s="48">
        <v>1.3608471697433642</v>
      </c>
      <c r="H35" s="48">
        <v>0.62137851417602308</v>
      </c>
      <c r="I35" s="48">
        <v>1.3673332381293659</v>
      </c>
      <c r="J35" s="48">
        <v>0.71893228107613616</v>
      </c>
      <c r="K35" s="49">
        <v>1.1892104710547597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YES</v>
      </c>
      <c r="V35" s="19">
        <f t="shared" si="3"/>
        <v>0.31654412564273954</v>
      </c>
      <c r="W35" s="19">
        <f t="shared" si="4"/>
        <v>0.30483438853328354</v>
      </c>
    </row>
    <row r="36" spans="1:23" x14ac:dyDescent="0.25">
      <c r="A36" s="11" t="s">
        <v>66</v>
      </c>
      <c r="B36" s="41">
        <v>0.93108433018616032</v>
      </c>
      <c r="C36" s="42">
        <v>1.0429513090722859</v>
      </c>
      <c r="D36" s="42">
        <v>1.4151980655140932</v>
      </c>
      <c r="E36" s="42">
        <v>0.32020196009872776</v>
      </c>
      <c r="F36" s="42">
        <v>0.77466650073588783</v>
      </c>
      <c r="G36" s="42">
        <v>0.87385142480197875</v>
      </c>
      <c r="H36" s="42">
        <v>1.2091956511935638</v>
      </c>
      <c r="I36" s="42">
        <v>1.1638465578551576</v>
      </c>
      <c r="J36" s="42">
        <v>1.5070080017006044</v>
      </c>
      <c r="K36" s="43">
        <v>1.2338865711067635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0.32020196009872776</v>
      </c>
      <c r="W36" s="16">
        <f t="shared" si="4"/>
        <v>0.45446454063716007</v>
      </c>
    </row>
    <row r="37" spans="1:23" x14ac:dyDescent="0.25">
      <c r="A37" s="12" t="s">
        <v>66</v>
      </c>
      <c r="B37" s="44">
        <v>0.68264713874707106</v>
      </c>
      <c r="C37" s="45">
        <v>0.83920814910847774</v>
      </c>
      <c r="D37" s="45">
        <v>1.1343760132569185</v>
      </c>
      <c r="E37" s="45">
        <v>0.31383196250920087</v>
      </c>
      <c r="F37" s="45">
        <v>0.71786804741283317</v>
      </c>
      <c r="G37" s="45">
        <v>0.6545115070264258</v>
      </c>
      <c r="H37" s="45">
        <v>0.93258669731522281</v>
      </c>
      <c r="I37" s="45">
        <v>0.96338811558472381</v>
      </c>
      <c r="J37" s="45">
        <v>1.2658927427388706</v>
      </c>
      <c r="K37" s="46">
        <v>0.96799363757490842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0.31383196250920087</v>
      </c>
      <c r="W37" s="18">
        <f t="shared" si="4"/>
        <v>0.34067954451722493</v>
      </c>
    </row>
    <row r="38" spans="1:23" x14ac:dyDescent="0.25">
      <c r="A38" s="12" t="s">
        <v>66</v>
      </c>
      <c r="B38" s="44">
        <v>1.1250337087693827</v>
      </c>
      <c r="C38" s="45">
        <v>1.1736182285519865</v>
      </c>
      <c r="D38" s="45">
        <v>1.5609143085961596</v>
      </c>
      <c r="E38" s="45">
        <v>0.47550905002411903</v>
      </c>
      <c r="F38" s="45">
        <v>0.6698285843753996</v>
      </c>
      <c r="G38" s="45">
        <v>0.84958617390126379</v>
      </c>
      <c r="H38" s="45">
        <v>1.4030467427600375</v>
      </c>
      <c r="I38" s="45">
        <v>1.1960724874214566</v>
      </c>
      <c r="J38" s="45">
        <v>1.690543844669627</v>
      </c>
      <c r="K38" s="46">
        <v>1.3342391491582897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0.47550905002411903</v>
      </c>
      <c r="W38" s="18">
        <f t="shared" si="4"/>
        <v>0.19431953435128058</v>
      </c>
    </row>
    <row r="39" spans="1:23" x14ac:dyDescent="0.25">
      <c r="A39" s="12" t="s">
        <v>66</v>
      </c>
      <c r="B39" s="44">
        <v>0.66886216037601876</v>
      </c>
      <c r="C39" s="45">
        <v>0.96782018055555019</v>
      </c>
      <c r="D39" s="45">
        <v>1.2265073626707901</v>
      </c>
      <c r="E39" s="45">
        <v>0.55744672852906152</v>
      </c>
      <c r="F39" s="45">
        <v>0.97358594989206404</v>
      </c>
      <c r="G39" s="45">
        <v>0.95867908211363162</v>
      </c>
      <c r="H39" s="45">
        <v>1.0574234804633602</v>
      </c>
      <c r="I39" s="45">
        <v>0.94658097323029</v>
      </c>
      <c r="J39" s="45">
        <v>1.3097329659632988</v>
      </c>
      <c r="K39" s="46">
        <v>1.177557872607492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0.55744672852906152</v>
      </c>
      <c r="W39" s="18">
        <f t="shared" si="4"/>
        <v>0.11141543184695724</v>
      </c>
    </row>
    <row r="40" spans="1:23" x14ac:dyDescent="0.25">
      <c r="A40" s="12" t="s">
        <v>66</v>
      </c>
      <c r="B40" s="44">
        <v>1.3773504371609411</v>
      </c>
      <c r="C40" s="45">
        <v>1.4323962157003407</v>
      </c>
      <c r="D40" s="45">
        <v>1.7047068782600048</v>
      </c>
      <c r="E40" s="45">
        <v>0.6590107695273445</v>
      </c>
      <c r="F40" s="45">
        <v>0.94677572896989548</v>
      </c>
      <c r="G40" s="45">
        <v>1.2497982580535003</v>
      </c>
      <c r="H40" s="45">
        <v>1.6294703529886889</v>
      </c>
      <c r="I40" s="45">
        <v>1.5569163729413094</v>
      </c>
      <c r="J40" s="45">
        <v>1.780218069998041</v>
      </c>
      <c r="K40" s="46">
        <v>1.7038945929097562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0.6590107695273445</v>
      </c>
      <c r="W40" s="18">
        <f t="shared" si="4"/>
        <v>0.28776495944255098</v>
      </c>
    </row>
    <row r="41" spans="1:23" x14ac:dyDescent="0.25">
      <c r="A41" s="12" t="s">
        <v>66</v>
      </c>
      <c r="B41" s="44">
        <v>0.63016442805975281</v>
      </c>
      <c r="C41" s="45">
        <v>0.72450584966296749</v>
      </c>
      <c r="D41" s="45">
        <v>1.1144322766495807</v>
      </c>
      <c r="E41" s="45">
        <v>0.55401821947370977</v>
      </c>
      <c r="F41" s="45">
        <v>0.71394245518661148</v>
      </c>
      <c r="G41" s="45">
        <v>0.55159528716520567</v>
      </c>
      <c r="H41" s="45">
        <v>0.82749418239887773</v>
      </c>
      <c r="I41" s="45">
        <v>0.86868282595761204</v>
      </c>
      <c r="J41" s="45">
        <v>1.322230021638078</v>
      </c>
      <c r="K41" s="46">
        <v>0.76271081432733023</v>
      </c>
      <c r="M41" s="18" t="str">
        <f t="shared" si="0"/>
        <v>STOP</v>
      </c>
      <c r="N41" s="17" t="b">
        <f t="shared" si="1"/>
        <v>0</v>
      </c>
      <c r="U41" s="18" t="str">
        <f t="shared" si="2"/>
        <v>STOP</v>
      </c>
      <c r="V41" s="18">
        <f t="shared" si="3"/>
        <v>0.55159528716520567</v>
      </c>
      <c r="W41" s="18">
        <f t="shared" si="4"/>
        <v>2.4229323085040999E-3</v>
      </c>
    </row>
    <row r="42" spans="1:23" x14ac:dyDescent="0.25">
      <c r="A42" s="12" t="s">
        <v>66</v>
      </c>
      <c r="B42" s="44">
        <v>0.4884793084245907</v>
      </c>
      <c r="C42" s="45">
        <v>0.79894512029885878</v>
      </c>
      <c r="D42" s="45">
        <v>1.0749025919297654</v>
      </c>
      <c r="E42" s="45">
        <v>0.61406625833914275</v>
      </c>
      <c r="F42" s="45">
        <v>1.0176947010872139</v>
      </c>
      <c r="G42" s="45">
        <v>0.94201026018830569</v>
      </c>
      <c r="H42" s="45">
        <v>0.90953217720829282</v>
      </c>
      <c r="I42" s="45">
        <v>0.93024942297801683</v>
      </c>
      <c r="J42" s="45">
        <v>1.2140817006920939</v>
      </c>
      <c r="K42" s="46">
        <v>1.0551783706819846</v>
      </c>
      <c r="M42" s="18" t="str">
        <f t="shared" si="0"/>
        <v>OPEN</v>
      </c>
      <c r="N42" s="17" t="b">
        <f t="shared" si="1"/>
        <v>0</v>
      </c>
      <c r="U42" s="18" t="str">
        <f t="shared" si="2"/>
        <v>OPEN</v>
      </c>
      <c r="V42" s="18">
        <f t="shared" si="3"/>
        <v>0.4884793084245907</v>
      </c>
      <c r="W42" s="18">
        <f t="shared" si="4"/>
        <v>0.12558694991455205</v>
      </c>
    </row>
    <row r="43" spans="1:23" x14ac:dyDescent="0.25">
      <c r="A43" s="12" t="s">
        <v>66</v>
      </c>
      <c r="B43" s="44">
        <v>0.91760558831336192</v>
      </c>
      <c r="C43" s="45">
        <v>1.0722274643718168</v>
      </c>
      <c r="D43" s="45">
        <v>1.5182536256335342</v>
      </c>
      <c r="E43" s="45">
        <v>0.36789009099782061</v>
      </c>
      <c r="F43" s="45">
        <v>0.77919933495597848</v>
      </c>
      <c r="G43" s="45">
        <v>0.78637098790717908</v>
      </c>
      <c r="H43" s="45">
        <v>1.2972753363338951</v>
      </c>
      <c r="I43" s="45">
        <v>1.0970091410644232</v>
      </c>
      <c r="J43" s="45">
        <v>1.593138150733616</v>
      </c>
      <c r="K43" s="46">
        <v>1.2483759960014891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0.36789009099782061</v>
      </c>
      <c r="W43" s="18">
        <f t="shared" si="4"/>
        <v>0.41130924395815788</v>
      </c>
    </row>
    <row r="44" spans="1:23" ht="15.75" thickBot="1" x14ac:dyDescent="0.3">
      <c r="A44" s="12" t="s">
        <v>66</v>
      </c>
      <c r="B44" s="44">
        <v>0.7037592927529126</v>
      </c>
      <c r="C44" s="45">
        <v>0.75463062261063718</v>
      </c>
      <c r="D44" s="45">
        <v>1.1214027704169576</v>
      </c>
      <c r="E44" s="45">
        <v>0.42628404165751549</v>
      </c>
      <c r="F44" s="45">
        <v>0.87405603198328752</v>
      </c>
      <c r="G44" s="45">
        <v>0.92066284572576584</v>
      </c>
      <c r="H44" s="45">
        <v>1.041232959270578</v>
      </c>
      <c r="I44" s="45">
        <v>1.1545715604049329</v>
      </c>
      <c r="J44" s="45">
        <v>1.293642637377221</v>
      </c>
      <c r="K44" s="46">
        <v>1.1759800666741416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0.42628404165751549</v>
      </c>
      <c r="W44" s="18">
        <f t="shared" si="4"/>
        <v>0.27747525109539711</v>
      </c>
    </row>
    <row r="45" spans="1:23" ht="15.75" thickBot="1" x14ac:dyDescent="0.3">
      <c r="A45" s="13" t="s">
        <v>66</v>
      </c>
      <c r="B45" s="47">
        <v>1.0401575672208054</v>
      </c>
      <c r="C45" s="48">
        <v>1.0195566348922729</v>
      </c>
      <c r="D45" s="48">
        <v>1.5320767619240132</v>
      </c>
      <c r="E45" s="48">
        <v>0.61744776309738103</v>
      </c>
      <c r="F45" s="48">
        <v>0.66833883654044046</v>
      </c>
      <c r="G45" s="48">
        <v>0.57042408896007768</v>
      </c>
      <c r="H45" s="48">
        <v>1.2406274178892875</v>
      </c>
      <c r="I45" s="48">
        <v>1.0425059997874089</v>
      </c>
      <c r="J45" s="48">
        <v>1.6164745933402629</v>
      </c>
      <c r="K45" s="49">
        <v>1.0319748288581454</v>
      </c>
      <c r="M45" s="19" t="str">
        <f t="shared" si="0"/>
        <v>STOP</v>
      </c>
      <c r="N45" s="21" t="b">
        <f t="shared" si="1"/>
        <v>0</v>
      </c>
      <c r="O45" s="30">
        <f>COUNTIF($N36:$N45,TRUE)/(10 - COUNTIF($N36:$N45,"#N/A"))</f>
        <v>0.7</v>
      </c>
      <c r="U45" s="19" t="str">
        <f t="shared" si="2"/>
        <v>STOP</v>
      </c>
      <c r="V45" s="19">
        <f t="shared" si="3"/>
        <v>0.57042408896007768</v>
      </c>
      <c r="W45" s="19">
        <f t="shared" si="4"/>
        <v>4.7023674137303351E-2</v>
      </c>
    </row>
    <row r="46" spans="1:23" x14ac:dyDescent="0.25">
      <c r="A46" s="11" t="s">
        <v>67</v>
      </c>
      <c r="B46" s="41">
        <v>1.4277840143043214</v>
      </c>
      <c r="C46" s="42">
        <v>1.3673894763589314</v>
      </c>
      <c r="D46" s="42">
        <v>1.7033316892344772</v>
      </c>
      <c r="E46" s="42">
        <v>1.050441366253313</v>
      </c>
      <c r="F46" s="42">
        <v>0.76651241919639412</v>
      </c>
      <c r="G46" s="42">
        <v>0.82055595778212675</v>
      </c>
      <c r="H46" s="42">
        <v>1.4605347080774778</v>
      </c>
      <c r="I46" s="42">
        <v>1.175421508932867</v>
      </c>
      <c r="J46" s="42">
        <v>1.8758923723532912</v>
      </c>
      <c r="K46" s="43">
        <v>1.2017991494764444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0.76651241919639412</v>
      </c>
      <c r="W46" s="16">
        <f t="shared" si="4"/>
        <v>5.4043538585732631E-2</v>
      </c>
    </row>
    <row r="47" spans="1:23" x14ac:dyDescent="0.25">
      <c r="A47" s="12" t="s">
        <v>67</v>
      </c>
      <c r="B47" s="44">
        <v>1.4295899898212105</v>
      </c>
      <c r="C47" s="45">
        <v>1.4790310155126651</v>
      </c>
      <c r="D47" s="45">
        <v>1.7780914168606416</v>
      </c>
      <c r="E47" s="45">
        <v>0.88644004159477052</v>
      </c>
      <c r="F47" s="45">
        <v>0.63237511732717988</v>
      </c>
      <c r="G47" s="45">
        <v>0.84159587634269251</v>
      </c>
      <c r="H47" s="45">
        <v>1.6073632677382694</v>
      </c>
      <c r="I47" s="45">
        <v>1.2318096154852358</v>
      </c>
      <c r="J47" s="45">
        <v>1.9265970653723494</v>
      </c>
      <c r="K47" s="46">
        <v>1.4175352868377149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0.63237511732717988</v>
      </c>
      <c r="W47" s="18">
        <f t="shared" si="4"/>
        <v>0.20922075901551263</v>
      </c>
    </row>
    <row r="48" spans="1:23" x14ac:dyDescent="0.25">
      <c r="A48" s="12" t="s">
        <v>67</v>
      </c>
      <c r="B48" s="44">
        <v>1.7241902450075404</v>
      </c>
      <c r="C48" s="45">
        <v>1.7948438490964298</v>
      </c>
      <c r="D48" s="45">
        <v>2.0064604124020309</v>
      </c>
      <c r="E48" s="45">
        <v>1.0849555069770895</v>
      </c>
      <c r="F48" s="45">
        <v>0.85956281844096794</v>
      </c>
      <c r="G48" s="45">
        <v>1.2618283292879309</v>
      </c>
      <c r="H48" s="45">
        <v>1.9435851064980265</v>
      </c>
      <c r="I48" s="45">
        <v>1.6052364786770936</v>
      </c>
      <c r="J48" s="45">
        <v>2.1836605600752343</v>
      </c>
      <c r="K48" s="46">
        <v>1.8420256342071069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0.85956281844096794</v>
      </c>
      <c r="W48" s="18">
        <f t="shared" si="4"/>
        <v>0.2253926885361216</v>
      </c>
    </row>
    <row r="49" spans="1:23" x14ac:dyDescent="0.25">
      <c r="A49" s="12" t="s">
        <v>67</v>
      </c>
      <c r="B49" s="44">
        <v>1.2158338980518457</v>
      </c>
      <c r="C49" s="45">
        <v>1.2837706035886751</v>
      </c>
      <c r="D49" s="45">
        <v>1.4304722122731106</v>
      </c>
      <c r="E49" s="45">
        <v>0.76786140791517943</v>
      </c>
      <c r="F49" s="45">
        <v>0.2792950197525792</v>
      </c>
      <c r="G49" s="45">
        <v>0.70612587671550509</v>
      </c>
      <c r="H49" s="45">
        <v>1.3197075453217058</v>
      </c>
      <c r="I49" s="45">
        <v>1.1148567165155769</v>
      </c>
      <c r="J49" s="45">
        <v>1.6881285529475565</v>
      </c>
      <c r="K49" s="46">
        <v>1.2029822267786723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0.2792950197525792</v>
      </c>
      <c r="W49" s="18">
        <f t="shared" si="4"/>
        <v>0.42683085696292589</v>
      </c>
    </row>
    <row r="50" spans="1:23" x14ac:dyDescent="0.25">
      <c r="A50" s="12" t="s">
        <v>67</v>
      </c>
      <c r="B50" s="44">
        <v>1.8363158787665863</v>
      </c>
      <c r="C50" s="45">
        <v>1.8689137634479187</v>
      </c>
      <c r="D50" s="45">
        <v>2.0466541146999333</v>
      </c>
      <c r="E50" s="45">
        <v>1.1212954399947184</v>
      </c>
      <c r="F50" s="45">
        <v>0.99898156812524708</v>
      </c>
      <c r="G50" s="45">
        <v>1.4616502975394177</v>
      </c>
      <c r="H50" s="45">
        <v>2.0597679873618278</v>
      </c>
      <c r="I50" s="45">
        <v>1.7921457323070726</v>
      </c>
      <c r="J50" s="45">
        <v>2.2703141571310606</v>
      </c>
      <c r="K50" s="46">
        <v>2.0217799968557042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0.99898156812524708</v>
      </c>
      <c r="W50" s="18">
        <f t="shared" si="4"/>
        <v>0.12231387186947129</v>
      </c>
    </row>
    <row r="51" spans="1:23" x14ac:dyDescent="0.25">
      <c r="A51" s="12" t="s">
        <v>67</v>
      </c>
      <c r="B51" s="44">
        <v>1.3499469305008038</v>
      </c>
      <c r="C51" s="45">
        <v>1.4527043067888876</v>
      </c>
      <c r="D51" s="45">
        <v>1.5769117779747825</v>
      </c>
      <c r="E51" s="45">
        <v>0.78142925855469003</v>
      </c>
      <c r="F51" s="45">
        <v>0.51462697588202522</v>
      </c>
      <c r="G51" s="45">
        <v>1.000978457082087</v>
      </c>
      <c r="H51" s="45">
        <v>1.5756075899533613</v>
      </c>
      <c r="I51" s="45">
        <v>1.3339293334727202</v>
      </c>
      <c r="J51" s="45">
        <v>1.8528521783124277</v>
      </c>
      <c r="K51" s="46">
        <v>1.542697835815267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0.51462697588202522</v>
      </c>
      <c r="W51" s="18">
        <f t="shared" si="4"/>
        <v>0.26680228267266481</v>
      </c>
    </row>
    <row r="52" spans="1:23" x14ac:dyDescent="0.25">
      <c r="A52" s="12" t="s">
        <v>67</v>
      </c>
      <c r="B52" s="44">
        <v>1.6765056208948659</v>
      </c>
      <c r="C52" s="45">
        <v>1.6946691943701777</v>
      </c>
      <c r="D52" s="45">
        <v>1.8902635769251281</v>
      </c>
      <c r="E52" s="45">
        <v>1.0255386474195154</v>
      </c>
      <c r="F52" s="45">
        <v>0.72809645369885978</v>
      </c>
      <c r="G52" s="45">
        <v>1.1963546771093023</v>
      </c>
      <c r="H52" s="45">
        <v>1.8233154160665519</v>
      </c>
      <c r="I52" s="45">
        <v>1.5910108923662321</v>
      </c>
      <c r="J52" s="45">
        <v>2.1066108920296709</v>
      </c>
      <c r="K52" s="46">
        <v>1.7311952520085099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0.72809645369885978</v>
      </c>
      <c r="W52" s="18">
        <f t="shared" si="4"/>
        <v>0.29744219372065561</v>
      </c>
    </row>
    <row r="53" spans="1:23" x14ac:dyDescent="0.25">
      <c r="A53" s="12" t="s">
        <v>67</v>
      </c>
      <c r="B53" s="44">
        <v>1.0935809034491932</v>
      </c>
      <c r="C53" s="45">
        <v>1.1257478004458097</v>
      </c>
      <c r="D53" s="45">
        <v>1.3443700442226181</v>
      </c>
      <c r="E53" s="45">
        <v>0.56667327752306984</v>
      </c>
      <c r="F53" s="45">
        <v>0.39279856435270966</v>
      </c>
      <c r="G53" s="45">
        <v>0.77542115419306934</v>
      </c>
      <c r="H53" s="45">
        <v>1.3248708404205283</v>
      </c>
      <c r="I53" s="45">
        <v>1.1668791539806294</v>
      </c>
      <c r="J53" s="45">
        <v>1.6742828234178766</v>
      </c>
      <c r="K53" s="46">
        <v>1.2923725791456868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0.39279856435270966</v>
      </c>
      <c r="W53" s="18">
        <f t="shared" si="4"/>
        <v>0.17387471317036018</v>
      </c>
    </row>
    <row r="54" spans="1:23" ht="15.75" thickBot="1" x14ac:dyDescent="0.3">
      <c r="A54" s="12" t="s">
        <v>67</v>
      </c>
      <c r="B54" s="44">
        <v>1.5268820586400245</v>
      </c>
      <c r="C54" s="45">
        <v>1.5616560743306602</v>
      </c>
      <c r="D54" s="45">
        <v>1.7129019152452216</v>
      </c>
      <c r="E54" s="45">
        <v>0.86781305012256782</v>
      </c>
      <c r="F54" s="45">
        <v>0.79633440033327973</v>
      </c>
      <c r="G54" s="45">
        <v>1.3030894098510339</v>
      </c>
      <c r="H54" s="45">
        <v>1.781204210857199</v>
      </c>
      <c r="I54" s="45">
        <v>1.6390671345018346</v>
      </c>
      <c r="J54" s="45">
        <v>2.0114235569109344</v>
      </c>
      <c r="K54" s="46">
        <v>1.8218609685672364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0.79633440033327973</v>
      </c>
      <c r="W54" s="18">
        <f t="shared" si="4"/>
        <v>7.1478649789288085E-2</v>
      </c>
    </row>
    <row r="55" spans="1:23" ht="15.75" thickBot="1" x14ac:dyDescent="0.3">
      <c r="A55" s="13" t="s">
        <v>67</v>
      </c>
      <c r="B55" s="47">
        <v>1.688863499245552</v>
      </c>
      <c r="C55" s="48">
        <v>1.7088133832417032</v>
      </c>
      <c r="D55" s="48">
        <v>1.9180428991781309</v>
      </c>
      <c r="E55" s="48">
        <v>0.96970479397397003</v>
      </c>
      <c r="F55" s="48">
        <v>0.80716613033796536</v>
      </c>
      <c r="G55" s="48">
        <v>1.2910005685874748</v>
      </c>
      <c r="H55" s="48">
        <v>1.8934328415229036</v>
      </c>
      <c r="I55" s="48">
        <v>1.6717712010847043</v>
      </c>
      <c r="J55" s="48">
        <v>2.1324818750208694</v>
      </c>
      <c r="K55" s="49">
        <v>1.8447901791400427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0.80716613033796536</v>
      </c>
      <c r="W55" s="19">
        <f t="shared" si="4"/>
        <v>0.16253866363600467</v>
      </c>
    </row>
    <row r="56" spans="1:23" x14ac:dyDescent="0.25">
      <c r="A56" s="11" t="s">
        <v>68</v>
      </c>
      <c r="B56" s="41">
        <v>0.77830103282313345</v>
      </c>
      <c r="C56" s="42">
        <v>0.90131784019774797</v>
      </c>
      <c r="D56" s="42">
        <v>1.3651107599275825</v>
      </c>
      <c r="E56" s="42">
        <v>0.95397478205175779</v>
      </c>
      <c r="F56" s="42">
        <v>0.98066653843230056</v>
      </c>
      <c r="G56" s="42">
        <v>0.53040194380769323</v>
      </c>
      <c r="H56" s="42">
        <v>1.0749826331405004</v>
      </c>
      <c r="I56" s="42">
        <v>0.42435704014659209</v>
      </c>
      <c r="J56" s="42">
        <v>1.5551702736515496</v>
      </c>
      <c r="K56" s="43">
        <v>0.74719162728306643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0.42435704014659209</v>
      </c>
      <c r="W56" s="16">
        <f t="shared" si="4"/>
        <v>0.10604490366110114</v>
      </c>
    </row>
    <row r="57" spans="1:23" x14ac:dyDescent="0.25">
      <c r="A57" s="12" t="s">
        <v>68</v>
      </c>
      <c r="B57" s="44">
        <v>0.73159098882575713</v>
      </c>
      <c r="C57" s="45">
        <v>0.91419372839508295</v>
      </c>
      <c r="D57" s="45">
        <v>1.246715808623523</v>
      </c>
      <c r="E57" s="45">
        <v>1.189717889817437</v>
      </c>
      <c r="F57" s="45">
        <v>1.2848078344549014</v>
      </c>
      <c r="G57" s="45">
        <v>0.96943922858945153</v>
      </c>
      <c r="H57" s="45">
        <v>1.094637248724216</v>
      </c>
      <c r="I57" s="45">
        <v>0.70938940796356864</v>
      </c>
      <c r="J57" s="45">
        <v>1.5324561813006545</v>
      </c>
      <c r="K57" s="46">
        <v>0.98158432247536842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0.70938940796356864</v>
      </c>
      <c r="W57" s="18">
        <f t="shared" si="4"/>
        <v>2.2201580862188486E-2</v>
      </c>
    </row>
    <row r="58" spans="1:23" x14ac:dyDescent="0.25">
      <c r="A58" s="12" t="s">
        <v>68</v>
      </c>
      <c r="B58" s="44">
        <v>0.95168681215406448</v>
      </c>
      <c r="C58" s="45">
        <v>0.95651373980208354</v>
      </c>
      <c r="D58" s="45">
        <v>1.4212789468553222</v>
      </c>
      <c r="E58" s="45">
        <v>0.92807491741625847</v>
      </c>
      <c r="F58" s="45">
        <v>0.78521439129827264</v>
      </c>
      <c r="G58" s="45">
        <v>0.30473261254877998</v>
      </c>
      <c r="H58" s="45">
        <v>1.1158678060454719</v>
      </c>
      <c r="I58" s="45">
        <v>0.559127035213834</v>
      </c>
      <c r="J58" s="45">
        <v>1.6207673907654248</v>
      </c>
      <c r="K58" s="46">
        <v>0.68836848180008414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0.30473261254877998</v>
      </c>
      <c r="W58" s="18">
        <f t="shared" si="4"/>
        <v>0.25439442266505402</v>
      </c>
    </row>
    <row r="59" spans="1:23" x14ac:dyDescent="0.25">
      <c r="A59" s="12" t="s">
        <v>68</v>
      </c>
      <c r="B59" s="44">
        <v>0.68272334779989463</v>
      </c>
      <c r="C59" s="45">
        <v>0.8623300249913235</v>
      </c>
      <c r="D59" s="45">
        <v>1.1346109156753643</v>
      </c>
      <c r="E59" s="45">
        <v>1.0976871246390416</v>
      </c>
      <c r="F59" s="45">
        <v>1.1355071491656306</v>
      </c>
      <c r="G59" s="45">
        <v>0.81248942700714299</v>
      </c>
      <c r="H59" s="45">
        <v>0.93506716390622413</v>
      </c>
      <c r="I59" s="45">
        <v>0.47682352218813412</v>
      </c>
      <c r="J59" s="45">
        <v>1.4359001580955071</v>
      </c>
      <c r="K59" s="46">
        <v>0.76450298385640847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0.47682352218813412</v>
      </c>
      <c r="W59" s="18">
        <f t="shared" si="4"/>
        <v>0.20589982561176051</v>
      </c>
    </row>
    <row r="60" spans="1:23" x14ac:dyDescent="0.25">
      <c r="A60" s="12" t="s">
        <v>68</v>
      </c>
      <c r="B60" s="44">
        <v>0.92619322429001683</v>
      </c>
      <c r="C60" s="45">
        <v>1.0090196765036989</v>
      </c>
      <c r="D60" s="45">
        <v>1.3560361142114041</v>
      </c>
      <c r="E60" s="45">
        <v>0.67796954336124615</v>
      </c>
      <c r="F60" s="45">
        <v>0.7304305567108178</v>
      </c>
      <c r="G60" s="45">
        <v>0.80162121155086241</v>
      </c>
      <c r="H60" s="45">
        <v>1.2896872277897584</v>
      </c>
      <c r="I60" s="45">
        <v>0.88284637232857044</v>
      </c>
      <c r="J60" s="45">
        <v>1.6615887916782743</v>
      </c>
      <c r="K60" s="46">
        <v>1.2175445267220741</v>
      </c>
      <c r="M60" s="18" t="str">
        <f t="shared" si="0"/>
        <v>NO</v>
      </c>
      <c r="N60" s="17" t="b">
        <f t="shared" si="1"/>
        <v>0</v>
      </c>
      <c r="U60" s="18" t="str">
        <f t="shared" si="2"/>
        <v>NO</v>
      </c>
      <c r="V60" s="18">
        <f t="shared" si="3"/>
        <v>0.67796954336124615</v>
      </c>
      <c r="W60" s="18">
        <f t="shared" si="4"/>
        <v>5.246101334957165E-2</v>
      </c>
    </row>
    <row r="61" spans="1:23" x14ac:dyDescent="0.25">
      <c r="A61" s="12" t="s">
        <v>68</v>
      </c>
      <c r="B61" s="44">
        <v>1.1434720699928484</v>
      </c>
      <c r="C61" s="45">
        <v>1.1711947522264492</v>
      </c>
      <c r="D61" s="45">
        <v>1.4947978261264456</v>
      </c>
      <c r="E61" s="45">
        <v>0.77696741853617046</v>
      </c>
      <c r="F61" s="45">
        <v>0.44024677190523115</v>
      </c>
      <c r="G61" s="45">
        <v>0.59099375001038801</v>
      </c>
      <c r="H61" s="45">
        <v>1.3386554236926818</v>
      </c>
      <c r="I61" s="45">
        <v>0.91033333504425529</v>
      </c>
      <c r="J61" s="45">
        <v>1.7729392252457505</v>
      </c>
      <c r="K61" s="46">
        <v>1.1226581753693425</v>
      </c>
      <c r="M61" s="18" t="str">
        <f t="shared" si="0"/>
        <v>START</v>
      </c>
      <c r="N61" s="17" t="b">
        <f t="shared" si="1"/>
        <v>0</v>
      </c>
      <c r="U61" s="18" t="str">
        <f t="shared" si="2"/>
        <v>START</v>
      </c>
      <c r="V61" s="18">
        <f t="shared" si="3"/>
        <v>0.44024677190523115</v>
      </c>
      <c r="W61" s="18">
        <f t="shared" si="4"/>
        <v>0.15074697810515686</v>
      </c>
    </row>
    <row r="62" spans="1:23" x14ac:dyDescent="0.25">
      <c r="A62" s="12" t="s">
        <v>68</v>
      </c>
      <c r="B62" s="44">
        <v>1.3981240266698081</v>
      </c>
      <c r="C62" s="45">
        <v>1.3640455448670512</v>
      </c>
      <c r="D62" s="45">
        <v>1.7177057537452232</v>
      </c>
      <c r="E62" s="45">
        <v>0.80417299937452302</v>
      </c>
      <c r="F62" s="45">
        <v>0.69202201524085594</v>
      </c>
      <c r="G62" s="45">
        <v>1.0065267037263674</v>
      </c>
      <c r="H62" s="45">
        <v>1.653642219424587</v>
      </c>
      <c r="I62" s="45">
        <v>1.2830857443572627</v>
      </c>
      <c r="J62" s="45">
        <v>1.9959996219878398</v>
      </c>
      <c r="K62" s="46">
        <v>1.5317131722368562</v>
      </c>
      <c r="M62" s="18" t="str">
        <f t="shared" si="0"/>
        <v>START</v>
      </c>
      <c r="N62" s="17" t="b">
        <f t="shared" si="1"/>
        <v>0</v>
      </c>
      <c r="U62" s="18" t="str">
        <f t="shared" si="2"/>
        <v>START</v>
      </c>
      <c r="V62" s="18">
        <f t="shared" si="3"/>
        <v>0.69202201524085594</v>
      </c>
      <c r="W62" s="18">
        <f t="shared" si="4"/>
        <v>0.11215098413366709</v>
      </c>
    </row>
    <row r="63" spans="1:23" x14ac:dyDescent="0.25">
      <c r="A63" s="12" t="s">
        <v>68</v>
      </c>
      <c r="B63" s="44">
        <v>1.0215375862986571</v>
      </c>
      <c r="C63" s="45">
        <v>1.0567608756015126</v>
      </c>
      <c r="D63" s="45">
        <v>1.4359838945577286</v>
      </c>
      <c r="E63" s="45">
        <v>0.67812117113554526</v>
      </c>
      <c r="F63" s="45">
        <v>0.55227811358466783</v>
      </c>
      <c r="G63" s="45">
        <v>0.60877497346331377</v>
      </c>
      <c r="H63" s="45">
        <v>1.3052957822490114</v>
      </c>
      <c r="I63" s="45">
        <v>0.84832967364809364</v>
      </c>
      <c r="J63" s="45">
        <v>1.7204993666755954</v>
      </c>
      <c r="K63" s="46">
        <v>1.1338725761821842</v>
      </c>
      <c r="M63" s="18" t="str">
        <f t="shared" si="0"/>
        <v>START</v>
      </c>
      <c r="N63" s="17" t="b">
        <f t="shared" si="1"/>
        <v>0</v>
      </c>
      <c r="U63" s="18" t="str">
        <f t="shared" si="2"/>
        <v>START</v>
      </c>
      <c r="V63" s="18">
        <f t="shared" si="3"/>
        <v>0.55227811358466783</v>
      </c>
      <c r="W63" s="18">
        <f t="shared" si="4"/>
        <v>5.6496859878645944E-2</v>
      </c>
    </row>
    <row r="64" spans="1:23" ht="15.75" thickBot="1" x14ac:dyDescent="0.3">
      <c r="A64" s="12" t="s">
        <v>68</v>
      </c>
      <c r="B64" s="44">
        <v>0.84467693137242117</v>
      </c>
      <c r="C64" s="45">
        <v>0.93186166367153378</v>
      </c>
      <c r="D64" s="45">
        <v>1.2589235826652794</v>
      </c>
      <c r="E64" s="45">
        <v>0.9502346688735015</v>
      </c>
      <c r="F64" s="45">
        <v>0.78956842722984089</v>
      </c>
      <c r="G64" s="45">
        <v>0.53082161185968391</v>
      </c>
      <c r="H64" s="45">
        <v>1.0689018077679582</v>
      </c>
      <c r="I64" s="45">
        <v>0.50875145659510401</v>
      </c>
      <c r="J64" s="45">
        <v>1.5911181512534911</v>
      </c>
      <c r="K64" s="46">
        <v>0.81027791437231633</v>
      </c>
      <c r="M64" s="18" t="str">
        <f t="shared" si="0"/>
        <v>PAUSE</v>
      </c>
      <c r="N64" s="17" t="b">
        <f t="shared" si="1"/>
        <v>0</v>
      </c>
      <c r="U64" s="18" t="str">
        <f t="shared" si="2"/>
        <v>PAUSE</v>
      </c>
      <c r="V64" s="18">
        <f t="shared" si="3"/>
        <v>0.50875145659510401</v>
      </c>
      <c r="W64" s="18">
        <f t="shared" si="4"/>
        <v>2.2070155264579894E-2</v>
      </c>
    </row>
    <row r="65" spans="1:23" ht="15.75" thickBot="1" x14ac:dyDescent="0.3">
      <c r="A65" s="13" t="s">
        <v>68</v>
      </c>
      <c r="B65" s="47">
        <v>0.95204565499278038</v>
      </c>
      <c r="C65" s="48">
        <v>0.89437405990029273</v>
      </c>
      <c r="D65" s="48">
        <v>1.3572120196304405</v>
      </c>
      <c r="E65" s="48">
        <v>0.63412002632274611</v>
      </c>
      <c r="F65" s="48">
        <v>0.63654666942409011</v>
      </c>
      <c r="G65" s="48">
        <v>0.68053549447203554</v>
      </c>
      <c r="H65" s="48">
        <v>1.2634632853399446</v>
      </c>
      <c r="I65" s="48">
        <v>0.90573617953113228</v>
      </c>
      <c r="J65" s="48">
        <v>1.6870848215894716</v>
      </c>
      <c r="K65" s="49">
        <v>1.1265826940163399</v>
      </c>
      <c r="M65" s="19" t="str">
        <f t="shared" si="0"/>
        <v>NO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NO</v>
      </c>
      <c r="V65" s="19">
        <f t="shared" si="3"/>
        <v>0.63412002632274611</v>
      </c>
      <c r="W65" s="19">
        <f t="shared" si="4"/>
        <v>2.4266431013439949E-3</v>
      </c>
    </row>
    <row r="66" spans="1:23" x14ac:dyDescent="0.25">
      <c r="A66" s="11" t="s">
        <v>69</v>
      </c>
      <c r="B66" s="41">
        <v>0.87846008211891502</v>
      </c>
      <c r="C66" s="42">
        <v>1.1778463427661661</v>
      </c>
      <c r="D66" s="42">
        <v>0.77936174878228959</v>
      </c>
      <c r="E66" s="42">
        <v>1.3436187590624569</v>
      </c>
      <c r="F66" s="42">
        <v>1.451537101445638</v>
      </c>
      <c r="G66" s="42">
        <v>1.3058338109607326</v>
      </c>
      <c r="H66" s="42">
        <v>0.31408833266794045</v>
      </c>
      <c r="I66" s="42">
        <v>1.2249015728005468</v>
      </c>
      <c r="J66" s="42">
        <v>0.68969914452883663</v>
      </c>
      <c r="K66" s="43">
        <v>1.0048338880057996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0.31408833266794045</v>
      </c>
      <c r="W66" s="16">
        <f t="shared" si="4"/>
        <v>0.37561081186089618</v>
      </c>
    </row>
    <row r="67" spans="1:23" x14ac:dyDescent="0.25">
      <c r="A67" s="12" t="s">
        <v>69</v>
      </c>
      <c r="B67" s="44">
        <v>0.98984545402333168</v>
      </c>
      <c r="C67" s="45">
        <v>1.2237180688260261</v>
      </c>
      <c r="D67" s="45">
        <v>0.66239939309020457</v>
      </c>
      <c r="E67" s="45">
        <v>1.3308928769204758</v>
      </c>
      <c r="F67" s="45">
        <v>1.464321551565845</v>
      </c>
      <c r="G67" s="45">
        <v>1.3725005124867773</v>
      </c>
      <c r="H67" s="45">
        <v>0.51022375378455576</v>
      </c>
      <c r="I67" s="45">
        <v>1.3857816744120697</v>
      </c>
      <c r="J67" s="45">
        <v>0.62315633391087677</v>
      </c>
      <c r="K67" s="46">
        <v>1.1176080749529183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0.51022375378455576</v>
      </c>
      <c r="W67" s="18">
        <f t="shared" si="4"/>
        <v>0.11293258012632101</v>
      </c>
    </row>
    <row r="68" spans="1:23" x14ac:dyDescent="0.25">
      <c r="A68" s="12" t="s">
        <v>69</v>
      </c>
      <c r="B68" s="44">
        <v>0.8433430623366347</v>
      </c>
      <c r="C68" s="45">
        <v>1.0035100010289228</v>
      </c>
      <c r="D68" s="45">
        <v>0.82637561262492154</v>
      </c>
      <c r="E68" s="45">
        <v>0.91365410232021049</v>
      </c>
      <c r="F68" s="45">
        <v>1.1271357824051418</v>
      </c>
      <c r="G68" s="45">
        <v>1.0490479763654346</v>
      </c>
      <c r="H68" s="45">
        <v>0.56352180865545676</v>
      </c>
      <c r="I68" s="45">
        <v>1.1992253071675443</v>
      </c>
      <c r="J68" s="45">
        <v>0.76558953414293462</v>
      </c>
      <c r="K68" s="46">
        <v>0.95655855726730543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0.56352180865545676</v>
      </c>
      <c r="W68" s="18">
        <f t="shared" si="4"/>
        <v>0.20206772548747787</v>
      </c>
    </row>
    <row r="69" spans="1:23" x14ac:dyDescent="0.25">
      <c r="A69" s="12" t="s">
        <v>69</v>
      </c>
      <c r="B69" s="44">
        <v>1.1269016608391975</v>
      </c>
      <c r="C69" s="45">
        <v>1.3157585959996982</v>
      </c>
      <c r="D69" s="45">
        <v>0.72403287728031829</v>
      </c>
      <c r="E69" s="45">
        <v>1.4397717505862238</v>
      </c>
      <c r="F69" s="45">
        <v>1.5819876220812161</v>
      </c>
      <c r="G69" s="45">
        <v>1.481347463472676</v>
      </c>
      <c r="H69" s="45">
        <v>0.67321065716559536</v>
      </c>
      <c r="I69" s="45">
        <v>1.5071641326656522</v>
      </c>
      <c r="J69" s="45">
        <v>0.75308557921486274</v>
      </c>
      <c r="K69" s="46">
        <v>1.2237925704463459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0.67321065716559536</v>
      </c>
      <c r="W69" s="18">
        <f t="shared" si="4"/>
        <v>5.0822220114722927E-2</v>
      </c>
    </row>
    <row r="70" spans="1:23" x14ac:dyDescent="0.25">
      <c r="A70" s="12" t="s">
        <v>69</v>
      </c>
      <c r="B70" s="44">
        <v>1.0364470488125823</v>
      </c>
      <c r="C70" s="45">
        <v>1.2694817357907331</v>
      </c>
      <c r="D70" s="45">
        <v>0.66566109499683312</v>
      </c>
      <c r="E70" s="45">
        <v>1.2991258114218178</v>
      </c>
      <c r="F70" s="45">
        <v>1.4635912989680073</v>
      </c>
      <c r="G70" s="45">
        <v>1.4043563823352032</v>
      </c>
      <c r="H70" s="45">
        <v>0.63961511680903316</v>
      </c>
      <c r="I70" s="45">
        <v>1.4036621333350396</v>
      </c>
      <c r="J70" s="45">
        <v>0.6848686523886226</v>
      </c>
      <c r="K70" s="46">
        <v>1.2082549339820128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0.63961511680903316</v>
      </c>
      <c r="W70" s="18">
        <f t="shared" si="4"/>
        <v>2.6045978187799967E-2</v>
      </c>
    </row>
    <row r="71" spans="1:23" x14ac:dyDescent="0.25">
      <c r="A71" s="12" t="s">
        <v>69</v>
      </c>
      <c r="B71" s="44">
        <v>0.86415337016326277</v>
      </c>
      <c r="C71" s="45">
        <v>1.0564067905986778</v>
      </c>
      <c r="D71" s="45">
        <v>0.86551673689277087</v>
      </c>
      <c r="E71" s="45">
        <v>1.0262981650157383</v>
      </c>
      <c r="F71" s="45">
        <v>1.1560056627719946</v>
      </c>
      <c r="G71" s="45">
        <v>1.0622260106035202</v>
      </c>
      <c r="H71" s="45">
        <v>0.45683966782265334</v>
      </c>
      <c r="I71" s="45">
        <v>1.1518412301433236</v>
      </c>
      <c r="J71" s="45">
        <v>0.79347125115501849</v>
      </c>
      <c r="K71" s="46">
        <v>0.91138602378831612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0.45683966782265334</v>
      </c>
      <c r="W71" s="18">
        <f t="shared" ref="W71:W105" si="9">SMALL(B71:K71,2)-V71</f>
        <v>0.33663158333236515</v>
      </c>
    </row>
    <row r="72" spans="1:23" x14ac:dyDescent="0.25">
      <c r="A72" s="12" t="s">
        <v>69</v>
      </c>
      <c r="B72" s="44">
        <v>0.98422861614688106</v>
      </c>
      <c r="C72" s="45">
        <v>1.1690815866384845</v>
      </c>
      <c r="D72" s="45">
        <v>0.67107722026142924</v>
      </c>
      <c r="E72" s="45">
        <v>1.2697669155064704</v>
      </c>
      <c r="F72" s="45">
        <v>1.4448265065938499</v>
      </c>
      <c r="G72" s="45">
        <v>1.3711981298035543</v>
      </c>
      <c r="H72" s="45">
        <v>0.55139560717131919</v>
      </c>
      <c r="I72" s="45">
        <v>1.4225037150986275</v>
      </c>
      <c r="J72" s="45">
        <v>0.72621317667701102</v>
      </c>
      <c r="K72" s="46">
        <v>1.1327175831832874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0.55139560717131919</v>
      </c>
      <c r="W72" s="18">
        <f t="shared" si="9"/>
        <v>0.11968161309011005</v>
      </c>
    </row>
    <row r="73" spans="1:23" x14ac:dyDescent="0.25">
      <c r="A73" s="12" t="s">
        <v>69</v>
      </c>
      <c r="B73" s="44">
        <v>0.74579144280954424</v>
      </c>
      <c r="C73" s="45">
        <v>1.0460906924295275</v>
      </c>
      <c r="D73" s="45">
        <v>0.89527564943338989</v>
      </c>
      <c r="E73" s="45">
        <v>1.110287024543458</v>
      </c>
      <c r="F73" s="45">
        <v>1.2193011584609308</v>
      </c>
      <c r="G73" s="45">
        <v>1.0864779526898618</v>
      </c>
      <c r="H73" s="45">
        <v>0.28923624653941343</v>
      </c>
      <c r="I73" s="45">
        <v>1.0146908015361167</v>
      </c>
      <c r="J73" s="45">
        <v>0.81108394085737456</v>
      </c>
      <c r="K73" s="46">
        <v>0.84461210384043228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0.28923624653941343</v>
      </c>
      <c r="W73" s="18">
        <f t="shared" si="9"/>
        <v>0.4565551962701308</v>
      </c>
    </row>
    <row r="74" spans="1:23" ht="15.75" thickBot="1" x14ac:dyDescent="0.3">
      <c r="A74" s="12" t="s">
        <v>69</v>
      </c>
      <c r="B74" s="44">
        <v>0.69827778441674038</v>
      </c>
      <c r="C74" s="45">
        <v>1.0163196071692826</v>
      </c>
      <c r="D74" s="45">
        <v>0.89583087771003855</v>
      </c>
      <c r="E74" s="45">
        <v>1.0514981884940735</v>
      </c>
      <c r="F74" s="45">
        <v>1.1176532954083995</v>
      </c>
      <c r="G74" s="45">
        <v>0.9978932748962912</v>
      </c>
      <c r="H74" s="45">
        <v>0.30323192133054178</v>
      </c>
      <c r="I74" s="45">
        <v>0.94797050705729147</v>
      </c>
      <c r="J74" s="45">
        <v>0.90903366854187984</v>
      </c>
      <c r="K74" s="46">
        <v>0.79653863306735218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0.30323192133054178</v>
      </c>
      <c r="W74" s="18">
        <f t="shared" si="9"/>
        <v>0.3950458630861986</v>
      </c>
    </row>
    <row r="75" spans="1:23" ht="15.75" thickBot="1" x14ac:dyDescent="0.3">
      <c r="A75" s="13" t="s">
        <v>69</v>
      </c>
      <c r="B75" s="47">
        <v>0.72809201924965938</v>
      </c>
      <c r="C75" s="48">
        <v>0.97375723806283454</v>
      </c>
      <c r="D75" s="48">
        <v>0.88808702598482603</v>
      </c>
      <c r="E75" s="48">
        <v>0.73641678492723173</v>
      </c>
      <c r="F75" s="48">
        <v>0.94924247395224437</v>
      </c>
      <c r="G75" s="48">
        <v>1.0056953446918335</v>
      </c>
      <c r="H75" s="48">
        <v>0.56927855829674534</v>
      </c>
      <c r="I75" s="48">
        <v>1.1106669821712714</v>
      </c>
      <c r="J75" s="48">
        <v>0.90835119120771946</v>
      </c>
      <c r="K75" s="49">
        <v>1.023549048657912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CANCEL</v>
      </c>
      <c r="V75" s="19">
        <f t="shared" si="8"/>
        <v>0.56927855829674534</v>
      </c>
      <c r="W75" s="19">
        <f t="shared" si="9"/>
        <v>0.15881346095291404</v>
      </c>
    </row>
    <row r="76" spans="1:23" x14ac:dyDescent="0.25">
      <c r="A76" s="11" t="s">
        <v>70</v>
      </c>
      <c r="B76" s="41">
        <v>0.937639798699481</v>
      </c>
      <c r="C76" s="42">
        <v>1.0518531459842102</v>
      </c>
      <c r="D76" s="42">
        <v>1.4073499943555567</v>
      </c>
      <c r="E76" s="42">
        <v>1.5144646371757662</v>
      </c>
      <c r="F76" s="42">
        <v>1.557047907618343</v>
      </c>
      <c r="G76" s="42">
        <v>1.0393020816104237</v>
      </c>
      <c r="H76" s="42">
        <v>0.97392633764206826</v>
      </c>
      <c r="I76" s="42">
        <v>0.64713126041517943</v>
      </c>
      <c r="J76" s="42">
        <v>1.5174718445665316</v>
      </c>
      <c r="K76" s="43">
        <v>0.60415952601338985</v>
      </c>
      <c r="M76" s="16" t="str">
        <f t="shared" si="5"/>
        <v>MODIFY</v>
      </c>
      <c r="N76" s="20" t="b">
        <f t="shared" si="6"/>
        <v>0</v>
      </c>
      <c r="U76" s="16" t="str">
        <f t="shared" si="7"/>
        <v>MODIFY</v>
      </c>
      <c r="V76" s="16">
        <f t="shared" si="8"/>
        <v>0.60415952601338985</v>
      </c>
      <c r="W76" s="16">
        <f t="shared" si="9"/>
        <v>4.2971734401789585E-2</v>
      </c>
    </row>
    <row r="77" spans="1:23" x14ac:dyDescent="0.25">
      <c r="A77" s="12" t="s">
        <v>70</v>
      </c>
      <c r="B77" s="44">
        <v>0.82199796266522451</v>
      </c>
      <c r="C77" s="45">
        <v>0.98418934992812812</v>
      </c>
      <c r="D77" s="45">
        <v>1.3843614592470654</v>
      </c>
      <c r="E77" s="45">
        <v>1.3512647418645714</v>
      </c>
      <c r="F77" s="45">
        <v>1.4433244265436962</v>
      </c>
      <c r="G77" s="45">
        <v>0.98286196572671758</v>
      </c>
      <c r="H77" s="45">
        <v>1.0013609039412159</v>
      </c>
      <c r="I77" s="45">
        <v>0.42396597559169813</v>
      </c>
      <c r="J77" s="45">
        <v>1.5111942874895821</v>
      </c>
      <c r="K77" s="46">
        <v>0.72681304863196761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0.42396597559169813</v>
      </c>
      <c r="W77" s="18">
        <f t="shared" si="9"/>
        <v>0.30284707304026948</v>
      </c>
    </row>
    <row r="78" spans="1:23" x14ac:dyDescent="0.25">
      <c r="A78" s="12" t="s">
        <v>70</v>
      </c>
      <c r="B78" s="44">
        <v>0.79636649099240442</v>
      </c>
      <c r="C78" s="45">
        <v>0.89348852113181854</v>
      </c>
      <c r="D78" s="45">
        <v>1.4157298770447124</v>
      </c>
      <c r="E78" s="45">
        <v>1.0471923769759146</v>
      </c>
      <c r="F78" s="45">
        <v>1.1113312620516378</v>
      </c>
      <c r="G78" s="45">
        <v>0.61132382641804972</v>
      </c>
      <c r="H78" s="45">
        <v>1.0620987845162098</v>
      </c>
      <c r="I78" s="45">
        <v>0.15370979342324442</v>
      </c>
      <c r="J78" s="45">
        <v>1.5637392356441866</v>
      </c>
      <c r="K78" s="46">
        <v>0.69269039972883173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0.15370979342324442</v>
      </c>
      <c r="W78" s="18">
        <f t="shared" si="9"/>
        <v>0.4576140329948053</v>
      </c>
    </row>
    <row r="79" spans="1:23" x14ac:dyDescent="0.25">
      <c r="A79" s="12" t="s">
        <v>70</v>
      </c>
      <c r="B79" s="44">
        <v>1.1339544476003944</v>
      </c>
      <c r="C79" s="45">
        <v>1.2486177646110794</v>
      </c>
      <c r="D79" s="45">
        <v>1.5733138838302174</v>
      </c>
      <c r="E79" s="45">
        <v>1.5582130338772626</v>
      </c>
      <c r="F79" s="45">
        <v>1.4890521031003645</v>
      </c>
      <c r="G79" s="45">
        <v>1.0093434643753065</v>
      </c>
      <c r="H79" s="45">
        <v>1.1603407613138339</v>
      </c>
      <c r="I79" s="45">
        <v>0.57269398740679545</v>
      </c>
      <c r="J79" s="45">
        <v>1.6825246335653739</v>
      </c>
      <c r="K79" s="46">
        <v>0.71552097072847365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0.57269398740679545</v>
      </c>
      <c r="W79" s="18">
        <f t="shared" si="9"/>
        <v>0.1428269833216782</v>
      </c>
    </row>
    <row r="80" spans="1:23" x14ac:dyDescent="0.25">
      <c r="A80" s="12" t="s">
        <v>70</v>
      </c>
      <c r="B80" s="44">
        <v>0.88425037776590087</v>
      </c>
      <c r="C80" s="45">
        <v>0.98680521067552363</v>
      </c>
      <c r="D80" s="45">
        <v>1.4168317196231142</v>
      </c>
      <c r="E80" s="45">
        <v>1.3328307322984916</v>
      </c>
      <c r="F80" s="45">
        <v>1.3588346861088167</v>
      </c>
      <c r="G80" s="45">
        <v>0.84112613327103525</v>
      </c>
      <c r="H80" s="45">
        <v>1.0348614947724797</v>
      </c>
      <c r="I80" s="45">
        <v>0.32377521773702284</v>
      </c>
      <c r="J80" s="45">
        <v>1.558756458536368</v>
      </c>
      <c r="K80" s="46">
        <v>0.64081405420057813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0.32377521773702284</v>
      </c>
      <c r="W80" s="18">
        <f t="shared" si="9"/>
        <v>0.3170388364635553</v>
      </c>
    </row>
    <row r="81" spans="1:23" x14ac:dyDescent="0.25">
      <c r="A81" s="12" t="s">
        <v>70</v>
      </c>
      <c r="B81" s="44">
        <v>0.77098071187974526</v>
      </c>
      <c r="C81" s="45">
        <v>0.90078552473461249</v>
      </c>
      <c r="D81" s="45">
        <v>1.3931337802890482</v>
      </c>
      <c r="E81" s="45">
        <v>0.9672439425056234</v>
      </c>
      <c r="F81" s="45">
        <v>1.0667162447123981</v>
      </c>
      <c r="G81" s="45">
        <v>0.64701051028946299</v>
      </c>
      <c r="H81" s="45">
        <v>1.0870193515530304</v>
      </c>
      <c r="I81" s="45">
        <v>0.36560654256984604</v>
      </c>
      <c r="J81" s="45">
        <v>1.5611477850796576</v>
      </c>
      <c r="K81" s="46">
        <v>0.82186105756872951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0.36560654256984604</v>
      </c>
      <c r="W81" s="18">
        <f t="shared" si="9"/>
        <v>0.28140396771961695</v>
      </c>
    </row>
    <row r="82" spans="1:23" x14ac:dyDescent="0.25">
      <c r="A82" s="12" t="s">
        <v>70</v>
      </c>
      <c r="B82" s="44">
        <v>0.69151804035292919</v>
      </c>
      <c r="C82" s="45">
        <v>0.86755024003425485</v>
      </c>
      <c r="D82" s="45">
        <v>1.2916739504830781</v>
      </c>
      <c r="E82" s="45">
        <v>0.90466208696871264</v>
      </c>
      <c r="F82" s="45">
        <v>1.0549807354697927</v>
      </c>
      <c r="G82" s="45">
        <v>0.78156115697255202</v>
      </c>
      <c r="H82" s="45">
        <v>1.0167167968944879</v>
      </c>
      <c r="I82" s="45">
        <v>0.46305869490213158</v>
      </c>
      <c r="J82" s="45">
        <v>1.4794924458512855</v>
      </c>
      <c r="K82" s="46">
        <v>0.89553843161015523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0.46305869490213158</v>
      </c>
      <c r="W82" s="18">
        <f t="shared" si="9"/>
        <v>0.2284593454507976</v>
      </c>
    </row>
    <row r="83" spans="1:23" x14ac:dyDescent="0.25">
      <c r="A83" s="12" t="s">
        <v>70</v>
      </c>
      <c r="B83" s="44">
        <v>0.71663079004953756</v>
      </c>
      <c r="C83" s="45">
        <v>0.82864485761987583</v>
      </c>
      <c r="D83" s="45">
        <v>1.2818216827235851</v>
      </c>
      <c r="E83" s="45">
        <v>0.96005711839420371</v>
      </c>
      <c r="F83" s="45">
        <v>1.0715935659010509</v>
      </c>
      <c r="G83" s="45">
        <v>0.74012044137447741</v>
      </c>
      <c r="H83" s="45">
        <v>1.0411568094193284</v>
      </c>
      <c r="I83" s="45">
        <v>0.45083487386576537</v>
      </c>
      <c r="J83" s="45">
        <v>1.5099733529655446</v>
      </c>
      <c r="K83" s="46">
        <v>0.84078235629588316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0.45083487386576537</v>
      </c>
      <c r="W83" s="18">
        <f t="shared" si="9"/>
        <v>0.26579591618377219</v>
      </c>
    </row>
    <row r="84" spans="1:23" ht="15.75" thickBot="1" x14ac:dyDescent="0.3">
      <c r="A84" s="12" t="s">
        <v>70</v>
      </c>
      <c r="B84" s="44">
        <v>0.61370102280912975</v>
      </c>
      <c r="C84" s="45">
        <v>0.67125734951569049</v>
      </c>
      <c r="D84" s="45">
        <v>1.1092965419643861</v>
      </c>
      <c r="E84" s="45">
        <v>1.0312111512859998</v>
      </c>
      <c r="F84" s="45">
        <v>1.0905331250510697</v>
      </c>
      <c r="G84" s="45">
        <v>0.72549159976746691</v>
      </c>
      <c r="H84" s="45">
        <v>0.87362095139242402</v>
      </c>
      <c r="I84" s="45">
        <v>0.53210175609083066</v>
      </c>
      <c r="J84" s="45">
        <v>1.4251968326128202</v>
      </c>
      <c r="K84" s="46">
        <v>0.67596546259506163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0.53210175609083066</v>
      </c>
      <c r="W84" s="18">
        <f t="shared" si="9"/>
        <v>8.1599266718299091E-2</v>
      </c>
    </row>
    <row r="85" spans="1:23" ht="15.75" thickBot="1" x14ac:dyDescent="0.3">
      <c r="A85" s="13" t="s">
        <v>70</v>
      </c>
      <c r="B85" s="47">
        <v>0.80089042220431272</v>
      </c>
      <c r="C85" s="48">
        <v>0.76363521177452232</v>
      </c>
      <c r="D85" s="48">
        <v>1.3149688784427789</v>
      </c>
      <c r="E85" s="48">
        <v>0.88846432972176625</v>
      </c>
      <c r="F85" s="48">
        <v>1.0022458512808836</v>
      </c>
      <c r="G85" s="48">
        <v>0.74315110780164317</v>
      </c>
      <c r="H85" s="48">
        <v>1.1782766280311228</v>
      </c>
      <c r="I85" s="48">
        <v>0.85916437087032405</v>
      </c>
      <c r="J85" s="48">
        <v>1.6252936364231132</v>
      </c>
      <c r="K85" s="49">
        <v>0.99826027409840046</v>
      </c>
      <c r="M85" s="19" t="str">
        <f t="shared" si="5"/>
        <v>STOP</v>
      </c>
      <c r="N85" s="21" t="b">
        <f t="shared" si="6"/>
        <v>0</v>
      </c>
      <c r="O85" s="30">
        <f>COUNTIF($N76:$N85,TRUE)/(10 - COUNTIF($N76:$N85,"#N/A"))</f>
        <v>0.8</v>
      </c>
      <c r="U85" s="19" t="str">
        <f t="shared" si="7"/>
        <v>STOP</v>
      </c>
      <c r="V85" s="19">
        <f t="shared" si="8"/>
        <v>0.74315110780164317</v>
      </c>
      <c r="W85" s="19">
        <f t="shared" si="9"/>
        <v>2.0484103972879142E-2</v>
      </c>
    </row>
    <row r="86" spans="1:23" x14ac:dyDescent="0.25">
      <c r="A86" s="11" t="s">
        <v>71</v>
      </c>
      <c r="B86" s="41">
        <v>1.399057605640103</v>
      </c>
      <c r="C86" s="42">
        <v>1.7056567972911585</v>
      </c>
      <c r="D86" s="42">
        <v>0.97713282486190112</v>
      </c>
      <c r="E86" s="42">
        <v>1.6828231875328286</v>
      </c>
      <c r="F86" s="42">
        <v>1.887400075919758</v>
      </c>
      <c r="G86" s="42">
        <v>1.8798792113177383</v>
      </c>
      <c r="H86" s="42">
        <v>1.1821300025850274</v>
      </c>
      <c r="I86" s="42">
        <v>1.8655705868603001</v>
      </c>
      <c r="J86" s="42">
        <v>0.61351669899321115</v>
      </c>
      <c r="K86" s="43">
        <v>1.7362948973447569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0.61351669899321115</v>
      </c>
      <c r="W86" s="16">
        <f t="shared" si="9"/>
        <v>0.36361612586868997</v>
      </c>
    </row>
    <row r="87" spans="1:23" x14ac:dyDescent="0.25">
      <c r="A87" s="12" t="s">
        <v>71</v>
      </c>
      <c r="B87" s="44">
        <v>1.5471733220866408</v>
      </c>
      <c r="C87" s="45">
        <v>1.9085470589444138</v>
      </c>
      <c r="D87" s="45">
        <v>1.14251046234888</v>
      </c>
      <c r="E87" s="45">
        <v>1.8550727268592511</v>
      </c>
      <c r="F87" s="45">
        <v>2.0095204328939156</v>
      </c>
      <c r="G87" s="45">
        <v>2.0352044740109574</v>
      </c>
      <c r="H87" s="45">
        <v>1.2345446064811181</v>
      </c>
      <c r="I87" s="45">
        <v>2.0371295603376289</v>
      </c>
      <c r="J87" s="45">
        <v>0.57822724221639799</v>
      </c>
      <c r="K87" s="46">
        <v>1.888894038028146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0.57822724221639799</v>
      </c>
      <c r="W87" s="18">
        <f t="shared" si="9"/>
        <v>0.564283220132482</v>
      </c>
    </row>
    <row r="88" spans="1:23" x14ac:dyDescent="0.25">
      <c r="A88" s="12" t="s">
        <v>71</v>
      </c>
      <c r="B88" s="44">
        <v>1.4926538373765625</v>
      </c>
      <c r="C88" s="45">
        <v>1.8168260858338239</v>
      </c>
      <c r="D88" s="45">
        <v>1.1445132168149377</v>
      </c>
      <c r="E88" s="45">
        <v>1.833524979008555</v>
      </c>
      <c r="F88" s="45">
        <v>2.0161528601663532</v>
      </c>
      <c r="G88" s="45">
        <v>1.9718130993192509</v>
      </c>
      <c r="H88" s="45">
        <v>1.148792391633541</v>
      </c>
      <c r="I88" s="45">
        <v>1.9714235748448017</v>
      </c>
      <c r="J88" s="45">
        <v>0.53238134631556844</v>
      </c>
      <c r="K88" s="46">
        <v>1.7684306182694651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0.53238134631556844</v>
      </c>
      <c r="W88" s="18">
        <f t="shared" si="9"/>
        <v>0.61213187049936924</v>
      </c>
    </row>
    <row r="89" spans="1:23" x14ac:dyDescent="0.25">
      <c r="A89" s="12" t="s">
        <v>71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71</v>
      </c>
      <c r="B90" s="44">
        <v>2.0009913165602469</v>
      </c>
      <c r="C90" s="45">
        <v>2.3336507074526907</v>
      </c>
      <c r="D90" s="45">
        <v>1.5895354648214737</v>
      </c>
      <c r="E90" s="45">
        <v>2.2918352449203545</v>
      </c>
      <c r="F90" s="45">
        <v>2.4298655073411375</v>
      </c>
      <c r="G90" s="45">
        <v>2.4451374533999801</v>
      </c>
      <c r="H90" s="45">
        <v>1.6808196107776636</v>
      </c>
      <c r="I90" s="45">
        <v>2.4615759483625821</v>
      </c>
      <c r="J90" s="45">
        <v>1.0339709565779287</v>
      </c>
      <c r="K90" s="46">
        <v>2.2837230685749916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1.0339709565779287</v>
      </c>
      <c r="W90" s="18">
        <f t="shared" si="9"/>
        <v>0.55556450824354497</v>
      </c>
    </row>
    <row r="91" spans="1:23" x14ac:dyDescent="0.25">
      <c r="A91" s="12" t="s">
        <v>71</v>
      </c>
      <c r="B91" s="44">
        <v>1.534722513059823</v>
      </c>
      <c r="C91" s="45">
        <v>1.8469315403256727</v>
      </c>
      <c r="D91" s="45">
        <v>1.1214807152887269</v>
      </c>
      <c r="E91" s="45">
        <v>1.8640848212894163</v>
      </c>
      <c r="F91" s="45">
        <v>2.0201777424070437</v>
      </c>
      <c r="G91" s="45">
        <v>1.9982160179827728</v>
      </c>
      <c r="H91" s="45">
        <v>1.1909563649268426</v>
      </c>
      <c r="I91" s="45">
        <v>2.0083891411002184</v>
      </c>
      <c r="J91" s="45">
        <v>0.60073037658749706</v>
      </c>
      <c r="K91" s="46">
        <v>1.8103449520295287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0.60073037658749706</v>
      </c>
      <c r="W91" s="18">
        <f t="shared" si="9"/>
        <v>0.52075033870122989</v>
      </c>
    </row>
    <row r="92" spans="1:23" x14ac:dyDescent="0.25">
      <c r="A92" s="12" t="s">
        <v>71</v>
      </c>
      <c r="B92" s="44">
        <v>2.425484564759639</v>
      </c>
      <c r="C92" s="45">
        <v>2.7547661330696549</v>
      </c>
      <c r="D92" s="45">
        <v>2.0987827131839327</v>
      </c>
      <c r="E92" s="45">
        <v>2.7316150487991901</v>
      </c>
      <c r="F92" s="45">
        <v>2.8774464816057073</v>
      </c>
      <c r="G92" s="45">
        <v>2.9041817291215763</v>
      </c>
      <c r="H92" s="45">
        <v>2.1994971788781985</v>
      </c>
      <c r="I92" s="45">
        <v>2.9205601228193578</v>
      </c>
      <c r="J92" s="45">
        <v>1.7565418011683702</v>
      </c>
      <c r="K92" s="46">
        <v>2.7730625330260237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1.7565418011683702</v>
      </c>
      <c r="W92" s="18">
        <f t="shared" si="9"/>
        <v>0.3422409120155625</v>
      </c>
    </row>
    <row r="93" spans="1:23" x14ac:dyDescent="0.25">
      <c r="A93" s="12" t="s">
        <v>71</v>
      </c>
      <c r="B93" s="44">
        <v>1.711947663344354</v>
      </c>
      <c r="C93" s="45">
        <v>2.0356560107118664</v>
      </c>
      <c r="D93" s="45">
        <v>1.2117679261397702</v>
      </c>
      <c r="E93" s="45">
        <v>2.0185301269274349</v>
      </c>
      <c r="F93" s="45">
        <v>2.1790289433918626</v>
      </c>
      <c r="G93" s="45">
        <v>2.193053097617637</v>
      </c>
      <c r="H93" s="45">
        <v>1.3913477846372575</v>
      </c>
      <c r="I93" s="45">
        <v>2.1974677707480597</v>
      </c>
      <c r="J93" s="45">
        <v>0.81453509134018753</v>
      </c>
      <c r="K93" s="46">
        <v>2.01402755291863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0.81453509134018753</v>
      </c>
      <c r="W93" s="18">
        <f t="shared" si="9"/>
        <v>0.39723283479958271</v>
      </c>
    </row>
    <row r="94" spans="1:23" ht="15.75" thickBot="1" x14ac:dyDescent="0.3">
      <c r="A94" s="12" t="s">
        <v>71</v>
      </c>
      <c r="B94" s="44">
        <v>1.7962041399552591</v>
      </c>
      <c r="C94" s="45">
        <v>1.9899069792737363</v>
      </c>
      <c r="D94" s="45">
        <v>1.2265463554374134</v>
      </c>
      <c r="E94" s="45">
        <v>2.0347722536179975</v>
      </c>
      <c r="F94" s="45">
        <v>2.2048536579792577</v>
      </c>
      <c r="G94" s="45">
        <v>2.1799661465744764</v>
      </c>
      <c r="H94" s="45">
        <v>1.505094711106165</v>
      </c>
      <c r="I94" s="45">
        <v>2.2147142927032908</v>
      </c>
      <c r="J94" s="45">
        <v>1.1478972540112353</v>
      </c>
      <c r="K94" s="46">
        <v>1.9954173565750142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1.1478972540112353</v>
      </c>
      <c r="W94" s="18">
        <f t="shared" si="9"/>
        <v>7.8649101426178092E-2</v>
      </c>
    </row>
    <row r="95" spans="1:23" ht="15.75" thickBot="1" x14ac:dyDescent="0.3">
      <c r="A95" s="13" t="s">
        <v>71</v>
      </c>
      <c r="B95" s="47">
        <v>1.4521183293830002</v>
      </c>
      <c r="C95" s="48">
        <v>1.7900347456314818</v>
      </c>
      <c r="D95" s="48">
        <v>1.0708292334827429</v>
      </c>
      <c r="E95" s="48">
        <v>1.7719165659060336</v>
      </c>
      <c r="F95" s="48">
        <v>1.9519923183260395</v>
      </c>
      <c r="G95" s="48">
        <v>1.9432994868192293</v>
      </c>
      <c r="H95" s="48">
        <v>1.121914412526386</v>
      </c>
      <c r="I95" s="48">
        <v>1.9334536322887546</v>
      </c>
      <c r="J95" s="48">
        <v>0.46508382283056321</v>
      </c>
      <c r="K95" s="49">
        <v>1.7618306622410822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BEGIN</v>
      </c>
      <c r="V95" s="19">
        <f t="shared" si="8"/>
        <v>0.46508382283056321</v>
      </c>
      <c r="W95" s="19">
        <f t="shared" si="9"/>
        <v>0.60574541065217979</v>
      </c>
    </row>
    <row r="96" spans="1:23" x14ac:dyDescent="0.25">
      <c r="A96" s="11" t="s">
        <v>72</v>
      </c>
      <c r="B96" s="41">
        <v>0.65797975398245678</v>
      </c>
      <c r="C96" s="42">
        <v>0.87088252467438665</v>
      </c>
      <c r="D96" s="42">
        <v>1.1576683625456581</v>
      </c>
      <c r="E96" s="42">
        <v>1.130612220427029</v>
      </c>
      <c r="F96" s="42">
        <v>1.2281238370482939</v>
      </c>
      <c r="G96" s="42">
        <v>0.89286501567690502</v>
      </c>
      <c r="H96" s="42">
        <v>0.98703745932125209</v>
      </c>
      <c r="I96" s="42">
        <v>0.80930516320340151</v>
      </c>
      <c r="J96" s="42">
        <v>1.4726588321956788</v>
      </c>
      <c r="K96" s="43">
        <v>0.88624163606331618</v>
      </c>
      <c r="M96" s="16" t="str">
        <f t="shared" si="5"/>
        <v>OPEN</v>
      </c>
      <c r="N96" s="20" t="b">
        <f t="shared" si="6"/>
        <v>0</v>
      </c>
      <c r="U96" s="16" t="str">
        <f t="shared" si="7"/>
        <v>OPEN</v>
      </c>
      <c r="V96" s="16">
        <f t="shared" si="8"/>
        <v>0.65797975398245678</v>
      </c>
      <c r="W96" s="16">
        <f t="shared" si="9"/>
        <v>0.15132540922094473</v>
      </c>
    </row>
    <row r="97" spans="1:23" x14ac:dyDescent="0.25">
      <c r="A97" s="12" t="s">
        <v>72</v>
      </c>
      <c r="B97" s="44">
        <v>0.70245937324894725</v>
      </c>
      <c r="C97" s="45">
        <v>0.80844026888669118</v>
      </c>
      <c r="D97" s="45">
        <v>1.179484960277656</v>
      </c>
      <c r="E97" s="45">
        <v>0.97698719990585925</v>
      </c>
      <c r="F97" s="45">
        <v>1.1259647871993361</v>
      </c>
      <c r="G97" s="45">
        <v>0.87143313257776123</v>
      </c>
      <c r="H97" s="45">
        <v>1.0629383329326259</v>
      </c>
      <c r="I97" s="45">
        <v>0.89450980221992327</v>
      </c>
      <c r="J97" s="45">
        <v>1.5181135442920035</v>
      </c>
      <c r="K97" s="46">
        <v>0.99281140030919957</v>
      </c>
      <c r="M97" s="18" t="str">
        <f t="shared" si="5"/>
        <v>OPEN</v>
      </c>
      <c r="N97" s="17" t="b">
        <f t="shared" si="6"/>
        <v>0</v>
      </c>
      <c r="U97" s="18" t="str">
        <f t="shared" si="7"/>
        <v>OPEN</v>
      </c>
      <c r="V97" s="18">
        <f t="shared" si="8"/>
        <v>0.70245937324894725</v>
      </c>
      <c r="W97" s="18">
        <f t="shared" si="9"/>
        <v>0.10598089563774393</v>
      </c>
    </row>
    <row r="98" spans="1:23" x14ac:dyDescent="0.25">
      <c r="A98" s="12" t="s">
        <v>72</v>
      </c>
      <c r="B98" s="44">
        <v>0.98196919623165024</v>
      </c>
      <c r="C98" s="45">
        <v>1.2531461756368187</v>
      </c>
      <c r="D98" s="45">
        <v>1.5412786915420265</v>
      </c>
      <c r="E98" s="45">
        <v>1.5216955582613387</v>
      </c>
      <c r="F98" s="45">
        <v>1.6760586744657286</v>
      </c>
      <c r="G98" s="45">
        <v>1.3008114634929671</v>
      </c>
      <c r="H98" s="45">
        <v>1.3015168002106892</v>
      </c>
      <c r="I98" s="45">
        <v>0.92234876826772283</v>
      </c>
      <c r="J98" s="45">
        <v>1.7009329660626984</v>
      </c>
      <c r="K98" s="46">
        <v>1.1707918804345012</v>
      </c>
      <c r="M98" s="18" t="str">
        <f t="shared" si="5"/>
        <v>PAUSE</v>
      </c>
      <c r="N98" s="17" t="b">
        <f t="shared" si="6"/>
        <v>0</v>
      </c>
      <c r="U98" s="18" t="str">
        <f t="shared" si="7"/>
        <v>PAUSE</v>
      </c>
      <c r="V98" s="18">
        <f t="shared" si="8"/>
        <v>0.92234876826772283</v>
      </c>
      <c r="W98" s="18">
        <f t="shared" si="9"/>
        <v>5.9620427963927414E-2</v>
      </c>
    </row>
    <row r="99" spans="1:23" x14ac:dyDescent="0.25">
      <c r="A99" s="12" t="s">
        <v>72</v>
      </c>
      <c r="B99" s="44">
        <v>0.77784902042976056</v>
      </c>
      <c r="C99" s="45">
        <v>0.90874661948935398</v>
      </c>
      <c r="D99" s="45">
        <v>1.2555727144539377</v>
      </c>
      <c r="E99" s="45">
        <v>1.2771480633696948</v>
      </c>
      <c r="F99" s="45">
        <v>1.3228649975631128</v>
      </c>
      <c r="G99" s="45">
        <v>0.90777711154773444</v>
      </c>
      <c r="H99" s="45">
        <v>0.84351869665819612</v>
      </c>
      <c r="I99" s="45">
        <v>0.52134614719332295</v>
      </c>
      <c r="J99" s="45">
        <v>1.4124545805446165</v>
      </c>
      <c r="K99" s="46">
        <v>0.5641901963120497</v>
      </c>
      <c r="M99" s="18" t="str">
        <f t="shared" si="5"/>
        <v>PAUSE</v>
      </c>
      <c r="N99" s="17" t="b">
        <f t="shared" si="6"/>
        <v>0</v>
      </c>
      <c r="U99" s="18" t="str">
        <f t="shared" si="7"/>
        <v>PAUSE</v>
      </c>
      <c r="V99" s="18">
        <f t="shared" si="8"/>
        <v>0.52134614719332295</v>
      </c>
      <c r="W99" s="18">
        <f t="shared" si="9"/>
        <v>4.2844049118726746E-2</v>
      </c>
    </row>
    <row r="100" spans="1:23" x14ac:dyDescent="0.25">
      <c r="A100" s="12" t="s">
        <v>72</v>
      </c>
      <c r="B100" s="44">
        <v>0.88985257076423063</v>
      </c>
      <c r="C100" s="45">
        <v>1.0165958854058914</v>
      </c>
      <c r="D100" s="45">
        <v>1.4291534652106554</v>
      </c>
      <c r="E100" s="45">
        <v>0.96048427480347442</v>
      </c>
      <c r="F100" s="45">
        <v>0.98419053235286325</v>
      </c>
      <c r="G100" s="45">
        <v>0.65232018434292482</v>
      </c>
      <c r="H100" s="45">
        <v>1.078240950575668</v>
      </c>
      <c r="I100" s="45">
        <v>0.40192883689571351</v>
      </c>
      <c r="J100" s="45">
        <v>1.5661494575454677</v>
      </c>
      <c r="K100" s="46">
        <v>0.77741190889127276</v>
      </c>
      <c r="M100" s="18" t="str">
        <f t="shared" si="5"/>
        <v>PAUSE</v>
      </c>
      <c r="N100" s="17" t="b">
        <f t="shared" si="6"/>
        <v>0</v>
      </c>
      <c r="U100" s="18" t="str">
        <f t="shared" si="7"/>
        <v>PAUSE</v>
      </c>
      <c r="V100" s="18">
        <f t="shared" si="8"/>
        <v>0.40192883689571351</v>
      </c>
      <c r="W100" s="18">
        <f t="shared" si="9"/>
        <v>0.25039134744721131</v>
      </c>
    </row>
    <row r="101" spans="1:23" x14ac:dyDescent="0.25">
      <c r="A101" s="12" t="s">
        <v>72</v>
      </c>
      <c r="B101" s="44">
        <v>1.1554026496091907</v>
      </c>
      <c r="C101" s="45">
        <v>1.1276476219249889</v>
      </c>
      <c r="D101" s="45">
        <v>1.6961456057352045</v>
      </c>
      <c r="E101" s="45">
        <v>0.78857317777595504</v>
      </c>
      <c r="F101" s="45">
        <v>1.0997850628421131</v>
      </c>
      <c r="G101" s="45">
        <v>1.0630842450322859</v>
      </c>
      <c r="H101" s="45">
        <v>1.4716579020383096</v>
      </c>
      <c r="I101" s="45">
        <v>1.0983280661693944</v>
      </c>
      <c r="J101" s="45">
        <v>1.8105423043717734</v>
      </c>
      <c r="K101" s="46">
        <v>1.3247371731618445</v>
      </c>
      <c r="M101" s="18" t="str">
        <f t="shared" si="5"/>
        <v>NO</v>
      </c>
      <c r="N101" s="17" t="b">
        <f t="shared" si="6"/>
        <v>0</v>
      </c>
      <c r="U101" s="18" t="str">
        <f t="shared" si="7"/>
        <v>NO</v>
      </c>
      <c r="V101" s="18">
        <f t="shared" si="8"/>
        <v>0.78857317777595504</v>
      </c>
      <c r="W101" s="18">
        <f t="shared" si="9"/>
        <v>0.2745110672563309</v>
      </c>
    </row>
    <row r="102" spans="1:23" x14ac:dyDescent="0.25">
      <c r="A102" s="12" t="s">
        <v>72</v>
      </c>
      <c r="B102" s="44">
        <v>0.68738198713237753</v>
      </c>
      <c r="C102" s="45">
        <v>0.89098107939746474</v>
      </c>
      <c r="D102" s="45">
        <v>1.2420210763952866</v>
      </c>
      <c r="E102" s="45">
        <v>0.74885015361152496</v>
      </c>
      <c r="F102" s="45">
        <v>0.82308023262246666</v>
      </c>
      <c r="G102" s="45">
        <v>0.57536538268810444</v>
      </c>
      <c r="H102" s="45">
        <v>0.94568871778937535</v>
      </c>
      <c r="I102" s="45">
        <v>0.48612343704830141</v>
      </c>
      <c r="J102" s="45">
        <v>1.4366198353751878</v>
      </c>
      <c r="K102" s="46">
        <v>0.81215408516365295</v>
      </c>
      <c r="M102" s="18" t="str">
        <f t="shared" si="5"/>
        <v>PAUSE</v>
      </c>
      <c r="N102" s="17" t="b">
        <f t="shared" si="6"/>
        <v>0</v>
      </c>
      <c r="U102" s="18" t="str">
        <f t="shared" si="7"/>
        <v>PAUSE</v>
      </c>
      <c r="V102" s="18">
        <f t="shared" si="8"/>
        <v>0.48612343704830141</v>
      </c>
      <c r="W102" s="18">
        <f t="shared" si="9"/>
        <v>8.9241945639803033E-2</v>
      </c>
    </row>
    <row r="103" spans="1:23" x14ac:dyDescent="0.25">
      <c r="A103" s="12" t="s">
        <v>72</v>
      </c>
      <c r="B103" s="44">
        <v>0.80574552989010795</v>
      </c>
      <c r="C103" s="45">
        <v>0.90399804075636281</v>
      </c>
      <c r="D103" s="45">
        <v>1.3053514260668999</v>
      </c>
      <c r="E103" s="45">
        <v>0.96870966784021506</v>
      </c>
      <c r="F103" s="45">
        <v>1.0239119134676746</v>
      </c>
      <c r="G103" s="45">
        <v>0.70577777715934975</v>
      </c>
      <c r="H103" s="45">
        <v>0.91092443036044313</v>
      </c>
      <c r="I103" s="45">
        <v>0.4947592595942964</v>
      </c>
      <c r="J103" s="45">
        <v>1.4359718842976308</v>
      </c>
      <c r="K103" s="46">
        <v>0.68399186137607693</v>
      </c>
      <c r="M103" s="18" t="str">
        <f t="shared" si="5"/>
        <v>PAUSE</v>
      </c>
      <c r="N103" s="17" t="b">
        <f t="shared" si="6"/>
        <v>0</v>
      </c>
      <c r="U103" s="18" t="str">
        <f t="shared" si="7"/>
        <v>PAUSE</v>
      </c>
      <c r="V103" s="18">
        <f t="shared" si="8"/>
        <v>0.4947592595942964</v>
      </c>
      <c r="W103" s="18">
        <f t="shared" si="9"/>
        <v>0.18923260178178053</v>
      </c>
    </row>
    <row r="104" spans="1:23" ht="15.75" thickBot="1" x14ac:dyDescent="0.3">
      <c r="A104" s="12" t="s">
        <v>72</v>
      </c>
      <c r="B104" s="44">
        <v>0.86085573985988706</v>
      </c>
      <c r="C104" s="45">
        <v>0.97079755652885591</v>
      </c>
      <c r="D104" s="45">
        <v>1.4108103426634422</v>
      </c>
      <c r="E104" s="45">
        <v>0.77306277305383397</v>
      </c>
      <c r="F104" s="45">
        <v>0.90278134355992079</v>
      </c>
      <c r="G104" s="45">
        <v>0.7228174864700645</v>
      </c>
      <c r="H104" s="45">
        <v>1.0794349136819394</v>
      </c>
      <c r="I104" s="45">
        <v>0.65683009900341627</v>
      </c>
      <c r="J104" s="45">
        <v>1.5245846169578554</v>
      </c>
      <c r="K104" s="46">
        <v>0.93725484918263091</v>
      </c>
      <c r="M104" s="18" t="str">
        <f t="shared" si="5"/>
        <v>PAUSE</v>
      </c>
      <c r="N104" s="17" t="b">
        <f t="shared" si="6"/>
        <v>0</v>
      </c>
      <c r="U104" s="18" t="str">
        <f t="shared" si="7"/>
        <v>PAUSE</v>
      </c>
      <c r="V104" s="18">
        <f t="shared" si="8"/>
        <v>0.65683009900341627</v>
      </c>
      <c r="W104" s="18">
        <f t="shared" si="9"/>
        <v>6.5987387466648229E-2</v>
      </c>
    </row>
    <row r="105" spans="1:23" ht="15.75" thickBot="1" x14ac:dyDescent="0.3">
      <c r="A105" s="13" t="s">
        <v>72</v>
      </c>
      <c r="B105" s="47">
        <v>0.56087834366862432</v>
      </c>
      <c r="C105" s="48">
        <v>0.72954172366929149</v>
      </c>
      <c r="D105" s="48">
        <v>1.0475934059764216</v>
      </c>
      <c r="E105" s="48">
        <v>0.79508735321954049</v>
      </c>
      <c r="F105" s="48">
        <v>0.85590514424884867</v>
      </c>
      <c r="G105" s="48">
        <v>0.60244450117103099</v>
      </c>
      <c r="H105" s="48">
        <v>0.78548066801675365</v>
      </c>
      <c r="I105" s="48">
        <v>0.53604466336686762</v>
      </c>
      <c r="J105" s="48">
        <v>1.3267851268906712</v>
      </c>
      <c r="K105" s="49">
        <v>0.67126301702765512</v>
      </c>
      <c r="M105" s="19" t="str">
        <f t="shared" si="5"/>
        <v>PAUSE</v>
      </c>
      <c r="N105" s="21" t="b">
        <f t="shared" si="6"/>
        <v>0</v>
      </c>
      <c r="O105" s="30">
        <f>COUNTIF($N96:$N105,TRUE)/(10 - COUNTIF($N96:$N105,"#N/A"))</f>
        <v>0</v>
      </c>
      <c r="U105" s="19" t="str">
        <f t="shared" si="7"/>
        <v>PAUSE</v>
      </c>
      <c r="V105" s="19">
        <f t="shared" si="8"/>
        <v>0.53604466336686762</v>
      </c>
      <c r="W105" s="19">
        <f t="shared" si="9"/>
        <v>2.48336803017567E-2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2.2459734239848664E-3</v>
      </c>
      <c r="C6" s="42">
        <v>2.4929205226971833E-3</v>
      </c>
      <c r="D6" s="42">
        <v>7.0850744548946794E-3</v>
      </c>
      <c r="E6" s="42">
        <v>5.1037182203870525E-3</v>
      </c>
      <c r="F6" s="42">
        <v>1.5350349352428499E-2</v>
      </c>
      <c r="G6" s="42">
        <v>1.3100735245300414E-2</v>
      </c>
      <c r="H6" s="42">
        <v>8.508297057785285E-4</v>
      </c>
      <c r="I6" s="42">
        <v>2.1944371127898224E-2</v>
      </c>
      <c r="J6" s="42">
        <v>1.7298436256013485E-2</v>
      </c>
      <c r="K6" s="43">
        <v>7.6900960373809321E-3</v>
      </c>
      <c r="M6" s="16" t="str">
        <f t="shared" ref="M6:M69" si="0">INDEX($B$5:$K$5,MATCH(MIN($B6:$K6),$B6:$K6,0))</f>
        <v>CANCEL</v>
      </c>
      <c r="N6" s="20" t="b">
        <f t="shared" ref="N6:N69" si="1">$M6 = $A6</f>
        <v>0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CANCEL</v>
      </c>
      <c r="V6" s="16">
        <f>MIN(B6:K6)</f>
        <v>8.508297057785285E-4</v>
      </c>
      <c r="W6" s="16">
        <f>SMALL(B6:K6,2)-V6</f>
        <v>1.3951437182063379E-3</v>
      </c>
    </row>
    <row r="7" spans="1:23" x14ac:dyDescent="0.25">
      <c r="A7" s="12" t="s">
        <v>63</v>
      </c>
      <c r="B7" s="44">
        <v>1.1542816603645895E-3</v>
      </c>
      <c r="C7" s="45">
        <v>7.8337305183172265E-3</v>
      </c>
      <c r="D7" s="45">
        <v>4.1930809436917203E-3</v>
      </c>
      <c r="E7" s="45">
        <v>8.2577256024913767E-3</v>
      </c>
      <c r="F7" s="45">
        <v>1.6787711909652291E-2</v>
      </c>
      <c r="G7" s="45">
        <v>1.849832926728362E-2</v>
      </c>
      <c r="H7" s="45">
        <v>3.7659282540573359E-4</v>
      </c>
      <c r="I7" s="45">
        <v>2.8799909943381465E-2</v>
      </c>
      <c r="J7" s="45">
        <v>1.4484877081751734E-2</v>
      </c>
      <c r="K7" s="46">
        <v>1.5133576900694279E-2</v>
      </c>
      <c r="M7" s="18" t="str">
        <f t="shared" si="0"/>
        <v>CANCEL</v>
      </c>
      <c r="N7" s="17" t="b">
        <f t="shared" si="1"/>
        <v>0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CANCEL</v>
      </c>
      <c r="V7" s="18">
        <f t="shared" ref="V7:V70" si="3">MIN(B7:K7)</f>
        <v>3.7659282540573359E-4</v>
      </c>
      <c r="W7" s="18">
        <f t="shared" ref="W7:W70" si="4">SMALL(B7:K7,2)-V7</f>
        <v>7.7768883495885587E-4</v>
      </c>
    </row>
    <row r="8" spans="1:23" x14ac:dyDescent="0.25">
      <c r="A8" s="12" t="s">
        <v>63</v>
      </c>
      <c r="B8" s="44">
        <v>4.1828102928799064E-3</v>
      </c>
      <c r="C8" s="45">
        <v>1.1159763816411811E-2</v>
      </c>
      <c r="D8" s="45">
        <v>3.6171893442693732E-3</v>
      </c>
      <c r="E8" s="45">
        <v>1.0332927970534891E-2</v>
      </c>
      <c r="F8" s="45">
        <v>1.9972142233913224E-2</v>
      </c>
      <c r="G8" s="45">
        <v>2.3074266598029084E-2</v>
      </c>
      <c r="H8" s="45">
        <v>1.3402858966163889E-3</v>
      </c>
      <c r="I8" s="45">
        <v>3.4849685153413051E-2</v>
      </c>
      <c r="J8" s="45">
        <v>1.3289537357218316E-2</v>
      </c>
      <c r="K8" s="46">
        <v>1.9757082647937109E-2</v>
      </c>
      <c r="M8" s="18" t="str">
        <f t="shared" si="0"/>
        <v>CANCEL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CANCEL</v>
      </c>
      <c r="V8" s="18">
        <f t="shared" si="3"/>
        <v>1.3402858966163889E-3</v>
      </c>
      <c r="W8" s="18">
        <f t="shared" si="4"/>
        <v>2.2769034476529844E-3</v>
      </c>
    </row>
    <row r="9" spans="1:23" x14ac:dyDescent="0.25">
      <c r="A9" s="12" t="s">
        <v>63</v>
      </c>
      <c r="B9" s="44">
        <v>4.6032114797028081E-3</v>
      </c>
      <c r="C9" s="45">
        <v>8.5292396345066496E-4</v>
      </c>
      <c r="D9" s="45">
        <v>4.4982006509471338E-3</v>
      </c>
      <c r="E9" s="45">
        <v>5.0530174996380323E-3</v>
      </c>
      <c r="F9" s="45">
        <v>1.4045988090830089E-2</v>
      </c>
      <c r="G9" s="45">
        <v>1.2005599553216707E-2</v>
      </c>
      <c r="H9" s="45">
        <v>1.1005945669617569E-3</v>
      </c>
      <c r="I9" s="45">
        <v>1.9124185879458591E-2</v>
      </c>
      <c r="J9" s="45">
        <v>1.3394795297903751E-2</v>
      </c>
      <c r="K9" s="46">
        <v>7.3398169548207319E-3</v>
      </c>
      <c r="M9" s="18" t="str">
        <f t="shared" si="0"/>
        <v>CLOSE</v>
      </c>
      <c r="N9" s="17" t="b">
        <f t="shared" si="1"/>
        <v>0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CLOSE</v>
      </c>
      <c r="V9" s="18">
        <f t="shared" si="3"/>
        <v>8.5292396345066496E-4</v>
      </c>
      <c r="W9" s="18">
        <f t="shared" si="4"/>
        <v>2.4767060351109198E-4</v>
      </c>
    </row>
    <row r="10" spans="1:23" x14ac:dyDescent="0.25">
      <c r="A10" s="12" t="s">
        <v>63</v>
      </c>
      <c r="B10" s="44">
        <v>1.0095171854525471E-3</v>
      </c>
      <c r="C10" s="45">
        <v>4.502347305813198E-3</v>
      </c>
      <c r="D10" s="45">
        <v>3.7167309676055128E-3</v>
      </c>
      <c r="E10" s="45">
        <v>5.3364963608642235E-3</v>
      </c>
      <c r="F10" s="45">
        <v>1.2832658239673105E-2</v>
      </c>
      <c r="G10" s="45">
        <v>1.4025900026353448E-2</v>
      </c>
      <c r="H10" s="45">
        <v>2.7761035833799227E-4</v>
      </c>
      <c r="I10" s="45">
        <v>2.3784963696411539E-2</v>
      </c>
      <c r="J10" s="45">
        <v>1.4319494655396645E-2</v>
      </c>
      <c r="K10" s="46">
        <v>1.1384280466178599E-2</v>
      </c>
      <c r="M10" s="18" t="str">
        <f t="shared" si="0"/>
        <v>CANCEL</v>
      </c>
      <c r="N10" s="17" t="b">
        <f t="shared" si="1"/>
        <v>0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CANCEL</v>
      </c>
      <c r="V10" s="18">
        <f t="shared" si="3"/>
        <v>2.7761035833799227E-4</v>
      </c>
      <c r="W10" s="18">
        <f t="shared" si="4"/>
        <v>7.3190682711455485E-4</v>
      </c>
    </row>
    <row r="11" spans="1:23" x14ac:dyDescent="0.25">
      <c r="A11" s="12" t="s">
        <v>63</v>
      </c>
      <c r="B11" s="44">
        <v>1.4662594241360398E-3</v>
      </c>
      <c r="C11" s="45">
        <v>1.0968131823205296E-2</v>
      </c>
      <c r="D11" s="45">
        <v>2.1838989352835278E-3</v>
      </c>
      <c r="E11" s="45">
        <v>1.0057968227056582E-2</v>
      </c>
      <c r="F11" s="45">
        <v>1.9119324198935733E-2</v>
      </c>
      <c r="G11" s="45">
        <v>2.1350964080438982E-2</v>
      </c>
      <c r="H11" s="45">
        <v>9.4891353685854635E-4</v>
      </c>
      <c r="I11" s="45">
        <v>3.2027864228230354E-2</v>
      </c>
      <c r="J11" s="45">
        <v>1.2302017565361176E-2</v>
      </c>
      <c r="K11" s="46">
        <v>1.7331408295371931E-2</v>
      </c>
      <c r="M11" s="18" t="str">
        <f t="shared" si="0"/>
        <v>CANCEL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CANCEL</v>
      </c>
      <c r="V11" s="18">
        <f t="shared" si="3"/>
        <v>9.4891353685854635E-4</v>
      </c>
      <c r="W11" s="18">
        <f t="shared" si="4"/>
        <v>5.1734588727749345E-4</v>
      </c>
    </row>
    <row r="12" spans="1:23" x14ac:dyDescent="0.25">
      <c r="A12" s="12" t="s">
        <v>63</v>
      </c>
      <c r="B12" s="44">
        <v>2.4748551688508445E-3</v>
      </c>
      <c r="C12" s="45">
        <v>5.4275538261498897E-3</v>
      </c>
      <c r="D12" s="45">
        <v>2.6477471467939787E-3</v>
      </c>
      <c r="E12" s="45">
        <v>6.9297907558331234E-3</v>
      </c>
      <c r="F12" s="45">
        <v>1.4694671925641754E-2</v>
      </c>
      <c r="G12" s="45">
        <v>1.568103086582473E-2</v>
      </c>
      <c r="H12" s="45">
        <v>1.7082346648844247E-3</v>
      </c>
      <c r="I12" s="45">
        <v>2.3644809358815001E-2</v>
      </c>
      <c r="J12" s="45">
        <v>1.2732121403167819E-2</v>
      </c>
      <c r="K12" s="46">
        <v>1.1154532739919058E-2</v>
      </c>
      <c r="M12" s="18" t="str">
        <f t="shared" si="0"/>
        <v>CANCEL</v>
      </c>
      <c r="N12" s="17" t="b">
        <f t="shared" si="1"/>
        <v>0</v>
      </c>
      <c r="Q12" s="23" t="s">
        <v>12</v>
      </c>
      <c r="R12" s="26">
        <f>IF(ISERR($O$75)," ",$O$75)</f>
        <v>0.5</v>
      </c>
      <c r="S12" s="17">
        <f>(10 - COUNTIF($N66:$N75,"#N/A"))</f>
        <v>10</v>
      </c>
      <c r="U12" s="18" t="str">
        <f t="shared" si="2"/>
        <v>CANCEL</v>
      </c>
      <c r="V12" s="18">
        <f t="shared" si="3"/>
        <v>1.7082346648844247E-3</v>
      </c>
      <c r="W12" s="18">
        <f t="shared" si="4"/>
        <v>7.6662050396641979E-4</v>
      </c>
    </row>
    <row r="13" spans="1:23" x14ac:dyDescent="0.25">
      <c r="A13" s="12" t="s">
        <v>63</v>
      </c>
      <c r="B13" s="44">
        <v>2.5277499770313405E-3</v>
      </c>
      <c r="C13" s="45">
        <v>4.0284960147817205E-3</v>
      </c>
      <c r="D13" s="45">
        <v>1.6194884340527925E-3</v>
      </c>
      <c r="E13" s="45">
        <v>5.8349389366086496E-3</v>
      </c>
      <c r="F13" s="45">
        <v>1.6093936263177479E-2</v>
      </c>
      <c r="G13" s="45">
        <v>1.7301364872478353E-2</v>
      </c>
      <c r="H13" s="45">
        <v>6.4336308360292069E-4</v>
      </c>
      <c r="I13" s="45">
        <v>2.6191382061308523E-2</v>
      </c>
      <c r="J13" s="45">
        <v>1.024541044102242E-2</v>
      </c>
      <c r="K13" s="46">
        <v>1.3234507169045277E-2</v>
      </c>
      <c r="M13" s="18" t="str">
        <f t="shared" si="0"/>
        <v>CANCEL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CANCEL</v>
      </c>
      <c r="V13" s="18">
        <f t="shared" si="3"/>
        <v>6.4336308360292069E-4</v>
      </c>
      <c r="W13" s="18">
        <f t="shared" si="4"/>
        <v>9.7612535044987181E-4</v>
      </c>
    </row>
    <row r="14" spans="1:23" ht="15.75" thickBot="1" x14ac:dyDescent="0.3">
      <c r="A14" s="12" t="s">
        <v>63</v>
      </c>
      <c r="B14" s="44">
        <v>4.5022302376307791E-4</v>
      </c>
      <c r="C14" s="45">
        <v>8.2298892707295401E-3</v>
      </c>
      <c r="D14" s="45">
        <v>9.9043786898388095E-3</v>
      </c>
      <c r="E14" s="45">
        <v>4.8305379151914324E-3</v>
      </c>
      <c r="F14" s="45">
        <v>1.7719419886815007E-2</v>
      </c>
      <c r="G14" s="45">
        <v>1.0936318919724675E-2</v>
      </c>
      <c r="H14" s="45">
        <v>3.7778273817918127E-3</v>
      </c>
      <c r="I14" s="45">
        <v>1.9547954193128728E-2</v>
      </c>
      <c r="J14" s="45">
        <v>1.907946430729425E-2</v>
      </c>
      <c r="K14" s="46">
        <v>4.7911561119003618E-3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0.55555555555555558</v>
      </c>
      <c r="S14" s="17">
        <f>(10 - COUNTIF($N86:$N95,"#N/A"))</f>
        <v>9</v>
      </c>
      <c r="U14" s="18" t="str">
        <f t="shared" si="2"/>
        <v>OPEN</v>
      </c>
      <c r="V14" s="18">
        <f t="shared" si="3"/>
        <v>4.5022302376307791E-4</v>
      </c>
      <c r="W14" s="18">
        <f t="shared" si="4"/>
        <v>3.3276043580287348E-3</v>
      </c>
    </row>
    <row r="15" spans="1:23" ht="15.75" thickBot="1" x14ac:dyDescent="0.3">
      <c r="A15" s="13" t="s">
        <v>63</v>
      </c>
      <c r="B15" s="47">
        <v>3.3551624344017178E-3</v>
      </c>
      <c r="C15" s="48">
        <v>2.8057131360541381E-3</v>
      </c>
      <c r="D15" s="48">
        <v>1.7725490247740856E-3</v>
      </c>
      <c r="E15" s="48">
        <v>4.0148706934679187E-3</v>
      </c>
      <c r="F15" s="48">
        <v>1.2665348792649665E-2</v>
      </c>
      <c r="G15" s="48">
        <v>1.2815510709640921E-2</v>
      </c>
      <c r="H15" s="48">
        <v>1.9131580039357908E-3</v>
      </c>
      <c r="I15" s="48">
        <v>2.1762672626175157E-2</v>
      </c>
      <c r="J15" s="48">
        <v>1.1162236645083107E-2</v>
      </c>
      <c r="K15" s="49">
        <v>9.8816449343791697E-3</v>
      </c>
      <c r="M15" s="19" t="str">
        <f t="shared" si="0"/>
        <v>YES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0.1</v>
      </c>
      <c r="S15" s="21">
        <f>(10 - COUNTIF($N96:$N105,"#N/A"))</f>
        <v>10</v>
      </c>
      <c r="U15" s="19" t="str">
        <f t="shared" si="2"/>
        <v>YES</v>
      </c>
      <c r="V15" s="19">
        <f t="shared" si="3"/>
        <v>1.7725490247740856E-3</v>
      </c>
      <c r="W15" s="19">
        <f t="shared" si="4"/>
        <v>1.4060897916170524E-4</v>
      </c>
    </row>
    <row r="16" spans="1:23" ht="15.75" thickBot="1" x14ac:dyDescent="0.3">
      <c r="A16" s="11" t="s">
        <v>64</v>
      </c>
      <c r="B16" s="41">
        <v>1.4209121327053813E-3</v>
      </c>
      <c r="C16" s="42">
        <v>3.5911110479414539E-3</v>
      </c>
      <c r="D16" s="42">
        <v>8.7341949719122979E-3</v>
      </c>
      <c r="E16" s="42">
        <v>5.9951618578241439E-3</v>
      </c>
      <c r="F16" s="42">
        <v>1.7350815357669139E-2</v>
      </c>
      <c r="G16" s="42">
        <v>1.3770962450565787E-2</v>
      </c>
      <c r="H16" s="42">
        <v>4.0235323943216671E-3</v>
      </c>
      <c r="I16" s="42">
        <v>2.114053673856111E-2</v>
      </c>
      <c r="J16" s="42">
        <v>1.9390384859044256E-2</v>
      </c>
      <c r="K16" s="43">
        <v>7.4116674941923297E-3</v>
      </c>
      <c r="M16" s="16" t="str">
        <f t="shared" si="0"/>
        <v>OPEN</v>
      </c>
      <c r="N16" s="20" t="b">
        <f t="shared" si="1"/>
        <v>0</v>
      </c>
      <c r="U16" s="16" t="str">
        <f t="shared" si="2"/>
        <v>OPEN</v>
      </c>
      <c r="V16" s="16">
        <f t="shared" si="3"/>
        <v>1.4209121327053813E-3</v>
      </c>
      <c r="W16" s="16">
        <f t="shared" si="4"/>
        <v>2.1701989152360726E-3</v>
      </c>
    </row>
    <row r="17" spans="1:23" ht="15.75" thickBot="1" x14ac:dyDescent="0.3">
      <c r="A17" s="12" t="s">
        <v>64</v>
      </c>
      <c r="B17" s="44">
        <v>5.6983264231084893E-3</v>
      </c>
      <c r="C17" s="45">
        <v>1.5114286077046388E-3</v>
      </c>
      <c r="D17" s="45">
        <v>8.8121718623938652E-3</v>
      </c>
      <c r="E17" s="45">
        <v>6.963995259912991E-3</v>
      </c>
      <c r="F17" s="45">
        <v>1.7348718935830214E-2</v>
      </c>
      <c r="G17" s="45">
        <v>1.6707815038775629E-2</v>
      </c>
      <c r="H17" s="45">
        <v>5.3977037690037047E-3</v>
      </c>
      <c r="I17" s="45">
        <v>2.7632876262949226E-2</v>
      </c>
      <c r="J17" s="45">
        <v>1.9054526126288954E-2</v>
      </c>
      <c r="K17" s="46">
        <v>1.3644427644532126E-2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0.24242424242424243</v>
      </c>
      <c r="S17" s="127"/>
      <c r="U17" s="18" t="str">
        <f t="shared" si="2"/>
        <v>CLOSE</v>
      </c>
      <c r="V17" s="18">
        <f t="shared" si="3"/>
        <v>1.5114286077046388E-3</v>
      </c>
      <c r="W17" s="18">
        <f t="shared" si="4"/>
        <v>3.8862751612990659E-3</v>
      </c>
    </row>
    <row r="18" spans="1:23" x14ac:dyDescent="0.25">
      <c r="A18" s="12" t="s">
        <v>64</v>
      </c>
      <c r="B18" s="44">
        <v>4.8553977580996915E-3</v>
      </c>
      <c r="C18" s="45">
        <v>1.4854942914697064E-3</v>
      </c>
      <c r="D18" s="45">
        <v>1.0262918816184225E-2</v>
      </c>
      <c r="E18" s="45">
        <v>7.8748350157171465E-3</v>
      </c>
      <c r="F18" s="45">
        <v>1.6878817203233015E-2</v>
      </c>
      <c r="G18" s="45">
        <v>1.4877173188050114E-2</v>
      </c>
      <c r="H18" s="45">
        <v>5.0441366869163513E-3</v>
      </c>
      <c r="I18" s="45">
        <v>2.4324130849534321E-2</v>
      </c>
      <c r="J18" s="45">
        <v>2.214716609345465E-2</v>
      </c>
      <c r="K18" s="46">
        <v>1.0712951902266267E-2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1.4854942914697064E-3</v>
      </c>
      <c r="W18" s="18">
        <f t="shared" si="4"/>
        <v>3.3699034666299851E-3</v>
      </c>
    </row>
    <row r="19" spans="1:23" x14ac:dyDescent="0.25">
      <c r="A19" s="12" t="s">
        <v>64</v>
      </c>
      <c r="B19" s="44">
        <v>5.6332672180949388E-3</v>
      </c>
      <c r="C19" s="45">
        <v>2.3143527325944491E-4</v>
      </c>
      <c r="D19" s="45">
        <v>8.4081195229607705E-3</v>
      </c>
      <c r="E19" s="45">
        <v>7.7314111319557108E-3</v>
      </c>
      <c r="F19" s="45">
        <v>2.1124779681262765E-2</v>
      </c>
      <c r="G19" s="45">
        <v>1.7514705069850277E-2</v>
      </c>
      <c r="H19" s="45">
        <v>5.1726576710207257E-3</v>
      </c>
      <c r="I19" s="45">
        <v>2.7771245927158586E-2</v>
      </c>
      <c r="J19" s="45">
        <v>1.9037050742976673E-2</v>
      </c>
      <c r="K19" s="46">
        <v>1.2203755943283379E-2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2.3143527325944491E-4</v>
      </c>
      <c r="W19" s="18">
        <f t="shared" si="4"/>
        <v>4.9412223977612808E-3</v>
      </c>
    </row>
    <row r="20" spans="1:23" x14ac:dyDescent="0.25">
      <c r="A20" s="12" t="s">
        <v>64</v>
      </c>
      <c r="B20" s="44">
        <v>8.301942884933286E-3</v>
      </c>
      <c r="C20" s="45">
        <v>4.0023754940257776E-3</v>
      </c>
      <c r="D20" s="45">
        <v>1.1157496578913998E-2</v>
      </c>
      <c r="E20" s="45">
        <v>1.2936581658484485E-2</v>
      </c>
      <c r="F20" s="45">
        <v>2.4890600035409438E-2</v>
      </c>
      <c r="G20" s="45">
        <v>2.4290911908061735E-2</v>
      </c>
      <c r="H20" s="45">
        <v>7.6058389346769124E-3</v>
      </c>
      <c r="I20" s="45">
        <v>3.389862312893014E-2</v>
      </c>
      <c r="J20" s="45">
        <v>2.0026242556554611E-2</v>
      </c>
      <c r="K20" s="46">
        <v>1.8267712496243142E-2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4.0023754940257776E-3</v>
      </c>
      <c r="W20" s="18">
        <f t="shared" si="4"/>
        <v>3.6034634406511348E-3</v>
      </c>
    </row>
    <row r="21" spans="1:23" x14ac:dyDescent="0.25">
      <c r="A21" s="12" t="s">
        <v>64</v>
      </c>
      <c r="B21" s="44">
        <v>3.2378477174237925E-3</v>
      </c>
      <c r="C21" s="45">
        <v>6.9664461887116585E-4</v>
      </c>
      <c r="D21" s="45">
        <v>8.8604376996673593E-3</v>
      </c>
      <c r="E21" s="45">
        <v>6.88294307318911E-3</v>
      </c>
      <c r="F21" s="45">
        <v>1.7169754363936036E-2</v>
      </c>
      <c r="G21" s="45">
        <v>1.6083116100035988E-2</v>
      </c>
      <c r="H21" s="45">
        <v>4.9026552112638455E-3</v>
      </c>
      <c r="I21" s="45">
        <v>2.3665024932399588E-2</v>
      </c>
      <c r="J21" s="45">
        <v>2.0530020894110095E-2</v>
      </c>
      <c r="K21" s="46">
        <v>1.026536068993018E-2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6.9664461887116585E-4</v>
      </c>
      <c r="W21" s="18">
        <f t="shared" si="4"/>
        <v>2.5412030985526267E-3</v>
      </c>
    </row>
    <row r="22" spans="1:23" x14ac:dyDescent="0.25">
      <c r="A22" s="12" t="s">
        <v>64</v>
      </c>
      <c r="B22" s="44">
        <v>5.6131692221480824E-3</v>
      </c>
      <c r="C22" s="45">
        <v>2.6242482142143156E-4</v>
      </c>
      <c r="D22" s="45">
        <v>9.1288365006352463E-3</v>
      </c>
      <c r="E22" s="45">
        <v>7.5467283269048842E-3</v>
      </c>
      <c r="F22" s="45">
        <v>2.0161733985867996E-2</v>
      </c>
      <c r="G22" s="45">
        <v>1.8048386965237938E-2</v>
      </c>
      <c r="H22" s="45">
        <v>5.9552025325949002E-3</v>
      </c>
      <c r="I22" s="45">
        <v>2.8161105387936737E-2</v>
      </c>
      <c r="J22" s="45">
        <v>1.9595038903817381E-2</v>
      </c>
      <c r="K22" s="46">
        <v>1.2789075096702109E-2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2.6242482142143156E-4</v>
      </c>
      <c r="W22" s="18">
        <f t="shared" si="4"/>
        <v>5.3507444007266508E-3</v>
      </c>
    </row>
    <row r="23" spans="1:23" x14ac:dyDescent="0.25">
      <c r="A23" s="12" t="s">
        <v>64</v>
      </c>
      <c r="B23" s="44">
        <v>4.644433368473342E-3</v>
      </c>
      <c r="C23" s="45">
        <v>1.3294746834772893E-3</v>
      </c>
      <c r="D23" s="45">
        <v>1.0665534347743994E-2</v>
      </c>
      <c r="E23" s="45">
        <v>9.7262825357501415E-3</v>
      </c>
      <c r="F23" s="45">
        <v>1.918165341956574E-2</v>
      </c>
      <c r="G23" s="45">
        <v>1.7374023994184491E-2</v>
      </c>
      <c r="H23" s="45">
        <v>5.8954220577858273E-3</v>
      </c>
      <c r="I23" s="45">
        <v>2.4670256792725304E-2</v>
      </c>
      <c r="J23" s="45">
        <v>2.1515750289940589E-2</v>
      </c>
      <c r="K23" s="46">
        <v>1.1915001453664774E-2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1.3294746834772893E-3</v>
      </c>
      <c r="W23" s="18">
        <f t="shared" si="4"/>
        <v>3.3149586849960527E-3</v>
      </c>
    </row>
    <row r="24" spans="1:23" ht="15.75" thickBot="1" x14ac:dyDescent="0.3">
      <c r="A24" s="12" t="s">
        <v>64</v>
      </c>
      <c r="B24" s="44">
        <v>9.4232980711865359E-3</v>
      </c>
      <c r="C24" s="45">
        <v>3.4611255074095404E-3</v>
      </c>
      <c r="D24" s="45">
        <v>1.0420603128392212E-2</v>
      </c>
      <c r="E24" s="45">
        <v>1.0436833835676288E-2</v>
      </c>
      <c r="F24" s="45">
        <v>2.2647983172887694E-2</v>
      </c>
      <c r="G24" s="45">
        <v>2.197223605495225E-2</v>
      </c>
      <c r="H24" s="50">
        <v>8.3592086271466661E-3</v>
      </c>
      <c r="I24" s="45">
        <v>3.1471055175415819E-2</v>
      </c>
      <c r="J24" s="45">
        <v>2.2440281639166334E-2</v>
      </c>
      <c r="K24" s="46">
        <v>1.5762128251323594E-2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3.4611255074095404E-3</v>
      </c>
      <c r="W24" s="18">
        <f t="shared" si="4"/>
        <v>4.8980831197371257E-3</v>
      </c>
    </row>
    <row r="25" spans="1:23" ht="15.75" thickBot="1" x14ac:dyDescent="0.3">
      <c r="A25" s="13" t="s">
        <v>64</v>
      </c>
      <c r="B25" s="47">
        <v>2.6366787194109613E-3</v>
      </c>
      <c r="C25" s="48">
        <v>2.4275359818067069E-3</v>
      </c>
      <c r="D25" s="48">
        <v>1.0691991048748474E-2</v>
      </c>
      <c r="E25" s="48">
        <v>8.0433876944290272E-3</v>
      </c>
      <c r="F25" s="48">
        <v>1.8983892209446081E-2</v>
      </c>
      <c r="G25" s="48">
        <v>1.4654150135392979E-2</v>
      </c>
      <c r="H25" s="48">
        <v>4.9303517860001568E-3</v>
      </c>
      <c r="I25" s="48">
        <v>2.3026080148348418E-2</v>
      </c>
      <c r="J25" s="48">
        <v>2.0658359705833133E-2</v>
      </c>
      <c r="K25" s="49">
        <v>8.9473506172726702E-3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CLOSE</v>
      </c>
      <c r="V25" s="19">
        <f t="shared" si="3"/>
        <v>2.4275359818067069E-3</v>
      </c>
      <c r="W25" s="19">
        <f t="shared" si="4"/>
        <v>2.0914273760425442E-4</v>
      </c>
    </row>
    <row r="26" spans="1:23" x14ac:dyDescent="0.25">
      <c r="A26" s="11" t="s">
        <v>65</v>
      </c>
      <c r="B26" s="41">
        <v>4.3704537118395455E-3</v>
      </c>
      <c r="C26" s="42">
        <v>1.4092342012800508E-2</v>
      </c>
      <c r="D26" s="42">
        <v>4.7582010443971839E-3</v>
      </c>
      <c r="E26" s="42">
        <v>5.979760710691652E-3</v>
      </c>
      <c r="F26" s="42">
        <v>1.5691174476424839E-2</v>
      </c>
      <c r="G26" s="42">
        <v>2.0242792257818654E-2</v>
      </c>
      <c r="H26" s="42">
        <v>2.6792626595150172E-3</v>
      </c>
      <c r="I26" s="42">
        <v>3.2490241868702224E-2</v>
      </c>
      <c r="J26" s="42">
        <v>4.6556738161040029E-3</v>
      </c>
      <c r="K26" s="43">
        <v>1.9912259380799546E-2</v>
      </c>
      <c r="M26" s="16" t="str">
        <f t="shared" si="0"/>
        <v>CANCEL</v>
      </c>
      <c r="N26" s="20" t="b">
        <f t="shared" si="1"/>
        <v>0</v>
      </c>
      <c r="U26" s="16" t="str">
        <f t="shared" si="2"/>
        <v>CANCEL</v>
      </c>
      <c r="V26" s="16">
        <f t="shared" si="3"/>
        <v>2.6792626595150172E-3</v>
      </c>
      <c r="W26" s="16">
        <f t="shared" si="4"/>
        <v>1.6911910523245283E-3</v>
      </c>
    </row>
    <row r="27" spans="1:23" x14ac:dyDescent="0.25">
      <c r="A27" s="12" t="s">
        <v>65</v>
      </c>
      <c r="B27" s="44">
        <v>7.7681218060003318E-3</v>
      </c>
      <c r="C27" s="45">
        <v>1.6426595174368123E-2</v>
      </c>
      <c r="D27" s="45">
        <v>2.6083385297594151E-3</v>
      </c>
      <c r="E27" s="45">
        <v>8.9116720389593035E-3</v>
      </c>
      <c r="F27" s="45">
        <v>1.8781129647993978E-2</v>
      </c>
      <c r="G27" s="45">
        <v>2.4717906206810535E-2</v>
      </c>
      <c r="H27" s="45">
        <v>2.2828874862642311E-4</v>
      </c>
      <c r="I27" s="45">
        <v>3.7092091176862269E-2</v>
      </c>
      <c r="J27" s="45">
        <v>7.4045426519496887E-3</v>
      </c>
      <c r="K27" s="46">
        <v>2.3469890286167586E-2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2.2828874862642311E-4</v>
      </c>
      <c r="W27" s="18">
        <f t="shared" si="4"/>
        <v>2.380049781132992E-3</v>
      </c>
    </row>
    <row r="28" spans="1:23" x14ac:dyDescent="0.25">
      <c r="A28" s="12" t="s">
        <v>65</v>
      </c>
      <c r="B28" s="44">
        <v>6.1600808644789382E-3</v>
      </c>
      <c r="C28" s="45">
        <v>1.5369492340081534E-2</v>
      </c>
      <c r="D28" s="45">
        <v>2.9528762865397296E-3</v>
      </c>
      <c r="E28" s="45">
        <v>6.7997403865937937E-3</v>
      </c>
      <c r="F28" s="45">
        <v>1.6133719425867783E-2</v>
      </c>
      <c r="G28" s="45">
        <v>2.1139322106947613E-2</v>
      </c>
      <c r="H28" s="45">
        <v>1.6421738579538055E-3</v>
      </c>
      <c r="I28" s="45">
        <v>3.3189740803658295E-2</v>
      </c>
      <c r="J28" s="45">
        <v>9.4394830337591919E-3</v>
      </c>
      <c r="K28" s="46">
        <v>2.0062206077690832E-2</v>
      </c>
      <c r="M28" s="18" t="str">
        <f t="shared" si="0"/>
        <v>CANCEL</v>
      </c>
      <c r="N28" s="17" t="b">
        <f t="shared" si="1"/>
        <v>0</v>
      </c>
      <c r="U28" s="18" t="str">
        <f t="shared" si="2"/>
        <v>CANCEL</v>
      </c>
      <c r="V28" s="18">
        <f t="shared" si="3"/>
        <v>1.6421738579538055E-3</v>
      </c>
      <c r="W28" s="18">
        <f t="shared" si="4"/>
        <v>1.3107024285859241E-3</v>
      </c>
    </row>
    <row r="29" spans="1:23" x14ac:dyDescent="0.25">
      <c r="A29" s="12" t="s">
        <v>65</v>
      </c>
      <c r="B29" s="44">
        <v>6.9784454872417086E-3</v>
      </c>
      <c r="C29" s="45">
        <v>1.5035990534877197E-2</v>
      </c>
      <c r="D29" s="45">
        <v>2.4631591503622083E-3</v>
      </c>
      <c r="E29" s="45">
        <v>6.3057385829299248E-3</v>
      </c>
      <c r="F29" s="45">
        <v>1.5132143732288675E-2</v>
      </c>
      <c r="G29" s="45">
        <v>2.0048211534389744E-2</v>
      </c>
      <c r="H29" s="45">
        <v>1.36484041775254E-3</v>
      </c>
      <c r="I29" s="45">
        <v>3.2090671982713481E-2</v>
      </c>
      <c r="J29" s="45">
        <v>1.0718965289808362E-2</v>
      </c>
      <c r="K29" s="46">
        <v>1.9168548740980864E-2</v>
      </c>
      <c r="M29" s="18" t="str">
        <f t="shared" si="0"/>
        <v>CANCEL</v>
      </c>
      <c r="N29" s="17" t="b">
        <f t="shared" si="1"/>
        <v>0</v>
      </c>
      <c r="U29" s="18" t="str">
        <f t="shared" si="2"/>
        <v>CANCEL</v>
      </c>
      <c r="V29" s="18">
        <f t="shared" si="3"/>
        <v>1.36484041775254E-3</v>
      </c>
      <c r="W29" s="18">
        <f t="shared" si="4"/>
        <v>1.0983187326096683E-3</v>
      </c>
    </row>
    <row r="30" spans="1:23" x14ac:dyDescent="0.25">
      <c r="A30" s="12" t="s">
        <v>65</v>
      </c>
      <c r="B30" s="44">
        <v>7.7005615996294727E-3</v>
      </c>
      <c r="C30" s="45">
        <v>1.643925000900983E-2</v>
      </c>
      <c r="D30" s="45">
        <v>3.6642212883002782E-3</v>
      </c>
      <c r="E30" s="45">
        <v>7.5881821035000581E-3</v>
      </c>
      <c r="F30" s="45">
        <v>1.7260296359809864E-2</v>
      </c>
      <c r="G30" s="45">
        <v>2.2341312287076878E-2</v>
      </c>
      <c r="H30" s="45">
        <v>2.5861881071940172E-3</v>
      </c>
      <c r="I30" s="45">
        <v>3.5895910315786463E-2</v>
      </c>
      <c r="J30" s="45">
        <v>7.4436536260730421E-3</v>
      </c>
      <c r="K30" s="46">
        <v>2.1727444376581081E-2</v>
      </c>
      <c r="M30" s="18" t="str">
        <f t="shared" si="0"/>
        <v>CANCEL</v>
      </c>
      <c r="N30" s="17" t="b">
        <f t="shared" si="1"/>
        <v>0</v>
      </c>
      <c r="U30" s="18" t="str">
        <f t="shared" si="2"/>
        <v>CANCEL</v>
      </c>
      <c r="V30" s="18">
        <f t="shared" si="3"/>
        <v>2.5861881071940172E-3</v>
      </c>
      <c r="W30" s="18">
        <f t="shared" si="4"/>
        <v>1.078033181106261E-3</v>
      </c>
    </row>
    <row r="31" spans="1:23" x14ac:dyDescent="0.25">
      <c r="A31" s="12" t="s">
        <v>65</v>
      </c>
      <c r="B31" s="44">
        <v>5.0631030634080976E-3</v>
      </c>
      <c r="C31" s="45">
        <v>1.1812341033429541E-2</v>
      </c>
      <c r="D31" s="45">
        <v>3.2164889321286624E-3</v>
      </c>
      <c r="E31" s="45">
        <v>3.870624532377076E-3</v>
      </c>
      <c r="F31" s="45">
        <v>1.2998450192841293E-2</v>
      </c>
      <c r="G31" s="45">
        <v>1.6784308372591622E-2</v>
      </c>
      <c r="H31" s="45">
        <v>2.1316403532392926E-3</v>
      </c>
      <c r="I31" s="45">
        <v>2.7830469834750182E-2</v>
      </c>
      <c r="J31" s="45">
        <v>1.0430998016393547E-2</v>
      </c>
      <c r="K31" s="46">
        <v>1.5558655284970885E-2</v>
      </c>
      <c r="M31" s="18" t="str">
        <f t="shared" si="0"/>
        <v>CANCEL</v>
      </c>
      <c r="N31" s="17" t="b">
        <f t="shared" si="1"/>
        <v>0</v>
      </c>
      <c r="U31" s="18" t="str">
        <f t="shared" si="2"/>
        <v>CANCEL</v>
      </c>
      <c r="V31" s="18">
        <f t="shared" si="3"/>
        <v>2.1316403532392926E-3</v>
      </c>
      <c r="W31" s="18">
        <f t="shared" si="4"/>
        <v>1.0848485788893698E-3</v>
      </c>
    </row>
    <row r="32" spans="1:23" x14ac:dyDescent="0.25">
      <c r="A32" s="12" t="s">
        <v>65</v>
      </c>
      <c r="B32" s="44">
        <v>7.0532420217404787E-3</v>
      </c>
      <c r="C32" s="45">
        <v>1.3291441952402519E-2</v>
      </c>
      <c r="D32" s="45">
        <v>1.7070460704428359E-3</v>
      </c>
      <c r="E32" s="45">
        <v>4.9646924599198727E-3</v>
      </c>
      <c r="F32" s="45">
        <v>1.3987423895055542E-2</v>
      </c>
      <c r="G32" s="45">
        <v>1.8639175146443355E-2</v>
      </c>
      <c r="H32" s="45">
        <v>5.5716015449765177E-4</v>
      </c>
      <c r="I32" s="45">
        <v>3.0808736684816134E-2</v>
      </c>
      <c r="J32" s="45">
        <v>1.195112815772234E-2</v>
      </c>
      <c r="K32" s="46">
        <v>1.8155864577042408E-2</v>
      </c>
      <c r="M32" s="18" t="str">
        <f t="shared" si="0"/>
        <v>CANCEL</v>
      </c>
      <c r="N32" s="17" t="b">
        <f t="shared" si="1"/>
        <v>0</v>
      </c>
      <c r="U32" s="18" t="str">
        <f t="shared" si="2"/>
        <v>CANCEL</v>
      </c>
      <c r="V32" s="18">
        <f t="shared" si="3"/>
        <v>5.5716015449765177E-4</v>
      </c>
      <c r="W32" s="18">
        <f t="shared" si="4"/>
        <v>1.1498859159451841E-3</v>
      </c>
    </row>
    <row r="33" spans="1:23" x14ac:dyDescent="0.25">
      <c r="A33" s="12" t="s">
        <v>65</v>
      </c>
      <c r="B33" s="44">
        <v>1.3178739876433006E-2</v>
      </c>
      <c r="C33" s="45">
        <v>2.0685465846282846E-2</v>
      </c>
      <c r="D33" s="45">
        <v>2.8242407540636574E-3</v>
      </c>
      <c r="E33" s="45">
        <v>1.2981731093136937E-2</v>
      </c>
      <c r="F33" s="45">
        <v>2.6387107052626937E-2</v>
      </c>
      <c r="G33" s="45">
        <v>3.2014216477256906E-2</v>
      </c>
      <c r="H33" s="45">
        <v>1.5463650179494901E-3</v>
      </c>
      <c r="I33" s="45">
        <v>4.7962844053134827E-2</v>
      </c>
      <c r="J33" s="45">
        <v>4.7286409332950932E-3</v>
      </c>
      <c r="K33" s="46">
        <v>3.1027673410754041E-2</v>
      </c>
      <c r="M33" s="18" t="str">
        <f t="shared" si="0"/>
        <v>CANCEL</v>
      </c>
      <c r="N33" s="17" t="b">
        <f t="shared" si="1"/>
        <v>0</v>
      </c>
      <c r="U33" s="18" t="str">
        <f t="shared" si="2"/>
        <v>CANCEL</v>
      </c>
      <c r="V33" s="18">
        <f t="shared" si="3"/>
        <v>1.5463650179494901E-3</v>
      </c>
      <c r="W33" s="18">
        <f t="shared" si="4"/>
        <v>1.2778757361141674E-3</v>
      </c>
    </row>
    <row r="34" spans="1:23" ht="15.75" thickBot="1" x14ac:dyDescent="0.3">
      <c r="A34" s="12" t="s">
        <v>65</v>
      </c>
      <c r="B34" s="44">
        <v>1.4003564716411187E-2</v>
      </c>
      <c r="C34" s="45">
        <v>2.1965605766147471E-2</v>
      </c>
      <c r="D34" s="45">
        <v>1.9729926820285376E-3</v>
      </c>
      <c r="E34" s="45">
        <v>1.2850950022470973E-2</v>
      </c>
      <c r="F34" s="45">
        <v>2.4146104263038995E-2</v>
      </c>
      <c r="G34" s="45">
        <v>3.0236854305076558E-2</v>
      </c>
      <c r="H34" s="45">
        <v>1.3734981678103567E-3</v>
      </c>
      <c r="I34" s="45">
        <v>4.5584674944134866E-2</v>
      </c>
      <c r="J34" s="45">
        <v>7.8791844986921614E-3</v>
      </c>
      <c r="K34" s="46">
        <v>2.9533641331082043E-2</v>
      </c>
      <c r="M34" s="18" t="str">
        <f t="shared" si="0"/>
        <v>CANCEL</v>
      </c>
      <c r="N34" s="17" t="b">
        <f t="shared" si="1"/>
        <v>0</v>
      </c>
      <c r="U34" s="18" t="str">
        <f t="shared" si="2"/>
        <v>CANCEL</v>
      </c>
      <c r="V34" s="18">
        <f t="shared" si="3"/>
        <v>1.3734981678103567E-3</v>
      </c>
      <c r="W34" s="18">
        <f t="shared" si="4"/>
        <v>5.9949451421818095E-4</v>
      </c>
    </row>
    <row r="35" spans="1:23" ht="15.75" thickBot="1" x14ac:dyDescent="0.3">
      <c r="A35" s="13" t="s">
        <v>65</v>
      </c>
      <c r="B35" s="47">
        <v>1.0892323077223641E-2</v>
      </c>
      <c r="C35" s="48">
        <v>1.7612051602154968E-2</v>
      </c>
      <c r="D35" s="48">
        <v>1.7179625173446705E-3</v>
      </c>
      <c r="E35" s="48">
        <v>1.0493371483760908E-2</v>
      </c>
      <c r="F35" s="48">
        <v>2.1749574433476054E-2</v>
      </c>
      <c r="G35" s="48">
        <v>2.6692361910204045E-2</v>
      </c>
      <c r="H35" s="48">
        <v>1.0687783791054426E-3</v>
      </c>
      <c r="I35" s="48">
        <v>4.0397207944320293E-2</v>
      </c>
      <c r="J35" s="48">
        <v>8.4659202879881455E-3</v>
      </c>
      <c r="K35" s="49">
        <v>2.5335943670973603E-2</v>
      </c>
      <c r="M35" s="19" t="str">
        <f t="shared" si="0"/>
        <v>CANCEL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CANCEL</v>
      </c>
      <c r="V35" s="19">
        <f t="shared" si="3"/>
        <v>1.0687783791054426E-3</v>
      </c>
      <c r="W35" s="19">
        <f t="shared" si="4"/>
        <v>6.4918413823922792E-4</v>
      </c>
    </row>
    <row r="36" spans="1:23" x14ac:dyDescent="0.25">
      <c r="A36" s="11" t="s">
        <v>66</v>
      </c>
      <c r="B36" s="41">
        <v>1.6410547991158042E-4</v>
      </c>
      <c r="C36" s="42">
        <v>2.7378636589278846E-3</v>
      </c>
      <c r="D36" s="42">
        <v>9.4634891560094886E-4</v>
      </c>
      <c r="E36" s="42">
        <v>3.1931653787952152E-3</v>
      </c>
      <c r="F36" s="42">
        <v>4.9060889706233797E-3</v>
      </c>
      <c r="G36" s="42">
        <v>7.5609285937149225E-3</v>
      </c>
      <c r="H36" s="42">
        <v>2.2625200674997251E-3</v>
      </c>
      <c r="I36" s="42">
        <v>1.8430244285852625E-2</v>
      </c>
      <c r="J36" s="42">
        <v>1.6533883606426353E-2</v>
      </c>
      <c r="K36" s="43">
        <v>6.3307388229159878E-3</v>
      </c>
      <c r="M36" s="16" t="str">
        <f t="shared" si="0"/>
        <v>OPEN</v>
      </c>
      <c r="N36" s="20" t="b">
        <f t="shared" si="1"/>
        <v>0</v>
      </c>
      <c r="U36" s="16" t="str">
        <f t="shared" si="2"/>
        <v>OPEN</v>
      </c>
      <c r="V36" s="16">
        <f t="shared" si="3"/>
        <v>1.6410547991158042E-4</v>
      </c>
      <c r="W36" s="16">
        <f t="shared" si="4"/>
        <v>7.8224343568936844E-4</v>
      </c>
    </row>
    <row r="37" spans="1:23" x14ac:dyDescent="0.25">
      <c r="A37" s="12" t="s">
        <v>66</v>
      </c>
      <c r="B37" s="44">
        <v>5.0855151775859204E-3</v>
      </c>
      <c r="C37" s="45">
        <v>6.9051880880277791E-3</v>
      </c>
      <c r="D37" s="45">
        <v>1.576245558563923E-3</v>
      </c>
      <c r="E37" s="45">
        <v>8.6469749899950946E-4</v>
      </c>
      <c r="F37" s="45">
        <v>9.3984112115022347E-3</v>
      </c>
      <c r="G37" s="45">
        <v>1.3110749236743897E-2</v>
      </c>
      <c r="H37" s="45">
        <v>1.0480413886154623E-3</v>
      </c>
      <c r="I37" s="45">
        <v>2.5370590828950268E-2</v>
      </c>
      <c r="J37" s="45">
        <v>1.7824410729081051E-2</v>
      </c>
      <c r="K37" s="46">
        <v>1.2826434291775466E-2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8.6469749899950946E-4</v>
      </c>
      <c r="W37" s="18">
        <f t="shared" si="4"/>
        <v>1.8334388961595283E-4</v>
      </c>
    </row>
    <row r="38" spans="1:23" x14ac:dyDescent="0.25">
      <c r="A38" s="12" t="s">
        <v>66</v>
      </c>
      <c r="B38" s="44">
        <v>6.2314497340933486E-4</v>
      </c>
      <c r="C38" s="45">
        <v>2.5462513369171602E-3</v>
      </c>
      <c r="D38" s="45">
        <v>7.3150031537269622E-4</v>
      </c>
      <c r="E38" s="45">
        <v>4.2825504820047586E-3</v>
      </c>
      <c r="F38" s="45">
        <v>3.1657561458780029E-3</v>
      </c>
      <c r="G38" s="45">
        <v>6.4389810030672512E-3</v>
      </c>
      <c r="H38" s="45">
        <v>1.5232140979223006E-3</v>
      </c>
      <c r="I38" s="45">
        <v>1.7933367550623878E-2</v>
      </c>
      <c r="J38" s="45">
        <v>1.670757004104664E-2</v>
      </c>
      <c r="K38" s="46">
        <v>6.5841678940922813E-3</v>
      </c>
      <c r="M38" s="18" t="str">
        <f t="shared" si="0"/>
        <v>OPEN</v>
      </c>
      <c r="N38" s="17" t="b">
        <f t="shared" si="1"/>
        <v>0</v>
      </c>
      <c r="U38" s="18" t="str">
        <f t="shared" si="2"/>
        <v>OPEN</v>
      </c>
      <c r="V38" s="18">
        <f t="shared" si="3"/>
        <v>6.2314497340933486E-4</v>
      </c>
      <c r="W38" s="18">
        <f t="shared" si="4"/>
        <v>1.0835534196336136E-4</v>
      </c>
    </row>
    <row r="39" spans="1:23" x14ac:dyDescent="0.25">
      <c r="A39" s="12" t="s">
        <v>66</v>
      </c>
      <c r="B39" s="44">
        <v>1.2296578469090658E-3</v>
      </c>
      <c r="C39" s="45">
        <v>3.6058193078116821E-3</v>
      </c>
      <c r="D39" s="45">
        <v>2.7793668262758517E-3</v>
      </c>
      <c r="E39" s="45">
        <v>2.9390781618254501E-3</v>
      </c>
      <c r="F39" s="45">
        <v>4.7042852652749642E-3</v>
      </c>
      <c r="G39" s="45">
        <v>7.6782832322536791E-3</v>
      </c>
      <c r="H39" s="45">
        <v>3.1793766724418325E-3</v>
      </c>
      <c r="I39" s="45">
        <v>1.6372709880762164E-2</v>
      </c>
      <c r="J39" s="45">
        <v>1.3928148875698938E-2</v>
      </c>
      <c r="K39" s="46">
        <v>5.8085902836984837E-3</v>
      </c>
      <c r="M39" s="18" t="str">
        <f t="shared" si="0"/>
        <v>OPEN</v>
      </c>
      <c r="N39" s="17" t="b">
        <f t="shared" si="1"/>
        <v>0</v>
      </c>
      <c r="U39" s="18" t="str">
        <f t="shared" si="2"/>
        <v>OPEN</v>
      </c>
      <c r="V39" s="18">
        <f t="shared" si="3"/>
        <v>1.2296578469090658E-3</v>
      </c>
      <c r="W39" s="18">
        <f t="shared" si="4"/>
        <v>1.5497089793667859E-3</v>
      </c>
    </row>
    <row r="40" spans="1:23" x14ac:dyDescent="0.25">
      <c r="A40" s="12" t="s">
        <v>66</v>
      </c>
      <c r="B40" s="44">
        <v>1.0986426247230202E-3</v>
      </c>
      <c r="C40" s="45">
        <v>6.6860553873261015E-3</v>
      </c>
      <c r="D40" s="45">
        <v>2.510644428965373E-3</v>
      </c>
      <c r="E40" s="45">
        <v>1.6526826202485356E-3</v>
      </c>
      <c r="F40" s="45">
        <v>7.375673019616058E-3</v>
      </c>
      <c r="G40" s="45">
        <v>1.361242743591181E-2</v>
      </c>
      <c r="H40" s="45">
        <v>2.2613758432865894E-3</v>
      </c>
      <c r="I40" s="45">
        <v>2.6964098200536076E-2</v>
      </c>
      <c r="J40" s="45">
        <v>1.233009470081128E-2</v>
      </c>
      <c r="K40" s="46">
        <v>1.3559731734095443E-2</v>
      </c>
      <c r="M40" s="18" t="str">
        <f t="shared" si="0"/>
        <v>OPEN</v>
      </c>
      <c r="N40" s="17" t="b">
        <f t="shared" si="1"/>
        <v>0</v>
      </c>
      <c r="U40" s="18" t="str">
        <f t="shared" si="2"/>
        <v>OPEN</v>
      </c>
      <c r="V40" s="18">
        <f t="shared" si="3"/>
        <v>1.0986426247230202E-3</v>
      </c>
      <c r="W40" s="18">
        <f t="shared" si="4"/>
        <v>5.5403999552551542E-4</v>
      </c>
    </row>
    <row r="41" spans="1:23" x14ac:dyDescent="0.25">
      <c r="A41" s="12" t="s">
        <v>66</v>
      </c>
      <c r="B41" s="44">
        <v>1.5233007050859809E-3</v>
      </c>
      <c r="C41" s="45">
        <v>2.6003068478649832E-3</v>
      </c>
      <c r="D41" s="45">
        <v>2.0114381256514536E-3</v>
      </c>
      <c r="E41" s="45">
        <v>1.2317005998860563E-3</v>
      </c>
      <c r="F41" s="45">
        <v>6.1127381044021704E-3</v>
      </c>
      <c r="G41" s="45">
        <v>7.7777403543283948E-3</v>
      </c>
      <c r="H41" s="45">
        <v>9.9379441978536195E-4</v>
      </c>
      <c r="I41" s="45">
        <v>1.7828376315214625E-2</v>
      </c>
      <c r="J41" s="45">
        <v>2.0557449603444203E-2</v>
      </c>
      <c r="K41" s="46">
        <v>5.9308543846041117E-3</v>
      </c>
      <c r="M41" s="18" t="str">
        <f t="shared" si="0"/>
        <v>CANCEL</v>
      </c>
      <c r="N41" s="17" t="b">
        <f t="shared" si="1"/>
        <v>0</v>
      </c>
      <c r="U41" s="18" t="str">
        <f t="shared" si="2"/>
        <v>CANCEL</v>
      </c>
      <c r="V41" s="18">
        <f t="shared" si="3"/>
        <v>9.9379441978536195E-4</v>
      </c>
      <c r="W41" s="18">
        <f t="shared" si="4"/>
        <v>2.3790618010069431E-4</v>
      </c>
    </row>
    <row r="42" spans="1:23" x14ac:dyDescent="0.25">
      <c r="A42" s="12" t="s">
        <v>66</v>
      </c>
      <c r="B42" s="44">
        <v>1.3104069173062276E-3</v>
      </c>
      <c r="C42" s="45">
        <v>3.7755747088430436E-3</v>
      </c>
      <c r="D42" s="45">
        <v>7.5922004558090506E-4</v>
      </c>
      <c r="E42" s="45">
        <v>7.6357877372712837E-4</v>
      </c>
      <c r="F42" s="45">
        <v>9.7105886724141617E-3</v>
      </c>
      <c r="G42" s="45">
        <v>1.1229495969548815E-2</v>
      </c>
      <c r="H42" s="45">
        <v>6.3626741077800475E-4</v>
      </c>
      <c r="I42" s="45">
        <v>2.0148825015383579E-2</v>
      </c>
      <c r="J42" s="45">
        <v>1.6371960385942765E-2</v>
      </c>
      <c r="K42" s="46">
        <v>8.1610803664140807E-3</v>
      </c>
      <c r="M42" s="18" t="str">
        <f t="shared" si="0"/>
        <v>CANCEL</v>
      </c>
      <c r="N42" s="17" t="b">
        <f t="shared" si="1"/>
        <v>0</v>
      </c>
      <c r="U42" s="18" t="str">
        <f t="shared" si="2"/>
        <v>CANCEL</v>
      </c>
      <c r="V42" s="18">
        <f t="shared" si="3"/>
        <v>6.3626741077800475E-4</v>
      </c>
      <c r="W42" s="18">
        <f t="shared" si="4"/>
        <v>1.2295263480290031E-4</v>
      </c>
    </row>
    <row r="43" spans="1:23" x14ac:dyDescent="0.25">
      <c r="A43" s="12" t="s">
        <v>66</v>
      </c>
      <c r="B43" s="44">
        <v>2.2238218742634715E-3</v>
      </c>
      <c r="C43" s="45">
        <v>7.8559765938542372E-4</v>
      </c>
      <c r="D43" s="45">
        <v>3.1029644474910023E-4</v>
      </c>
      <c r="E43" s="45">
        <v>4.5914104015503596E-3</v>
      </c>
      <c r="F43" s="45">
        <v>1.7064136191816959E-3</v>
      </c>
      <c r="G43" s="45">
        <v>3.9702250022554814E-3</v>
      </c>
      <c r="H43" s="45">
        <v>2.7448210381635675E-3</v>
      </c>
      <c r="I43" s="45">
        <v>1.384053916325706E-2</v>
      </c>
      <c r="J43" s="45">
        <v>1.7626996036955851E-2</v>
      </c>
      <c r="K43" s="46">
        <v>3.3163806328483508E-3</v>
      </c>
      <c r="M43" s="18" t="str">
        <f t="shared" si="0"/>
        <v>YES</v>
      </c>
      <c r="N43" s="17" t="b">
        <f t="shared" si="1"/>
        <v>0</v>
      </c>
      <c r="U43" s="18" t="str">
        <f t="shared" si="2"/>
        <v>YES</v>
      </c>
      <c r="V43" s="18">
        <f t="shared" si="3"/>
        <v>3.1029644474910023E-4</v>
      </c>
      <c r="W43" s="18">
        <f t="shared" si="4"/>
        <v>4.7530121463632349E-4</v>
      </c>
    </row>
    <row r="44" spans="1:23" ht="15.75" thickBot="1" x14ac:dyDescent="0.3">
      <c r="A44" s="12" t="s">
        <v>66</v>
      </c>
      <c r="B44" s="44">
        <v>3.5524954527655084E-3</v>
      </c>
      <c r="C44" s="45">
        <v>3.3282534808732299E-3</v>
      </c>
      <c r="D44" s="45">
        <v>1.6895007704128204E-3</v>
      </c>
      <c r="E44" s="45">
        <v>1.1844240700108893E-3</v>
      </c>
      <c r="F44" s="45">
        <v>1.2302522556092016E-2</v>
      </c>
      <c r="G44" s="45">
        <v>1.4933404780069444E-2</v>
      </c>
      <c r="H44" s="45">
        <v>1.2747735643701338E-3</v>
      </c>
      <c r="I44" s="45">
        <v>2.6257169230762312E-2</v>
      </c>
      <c r="J44" s="45">
        <v>1.6389120891002477E-2</v>
      </c>
      <c r="K44" s="46">
        <v>1.2120313049246885E-2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1.1844240700108893E-3</v>
      </c>
      <c r="W44" s="18">
        <f t="shared" si="4"/>
        <v>9.0349494359244498E-5</v>
      </c>
    </row>
    <row r="45" spans="1:23" ht="15.75" thickBot="1" x14ac:dyDescent="0.3">
      <c r="A45" s="13" t="s">
        <v>66</v>
      </c>
      <c r="B45" s="47">
        <v>2.6462893252364277E-3</v>
      </c>
      <c r="C45" s="48">
        <v>3.1686075601708788E-3</v>
      </c>
      <c r="D45" s="48">
        <v>4.8509826388175459E-3</v>
      </c>
      <c r="E45" s="48">
        <v>9.7163225215578936E-4</v>
      </c>
      <c r="F45" s="48">
        <v>6.5067392051950772E-3</v>
      </c>
      <c r="G45" s="48">
        <v>8.8695729983370546E-3</v>
      </c>
      <c r="H45" s="48">
        <v>5.33792291792538E-4</v>
      </c>
      <c r="I45" s="48">
        <v>2.0107761417402663E-2</v>
      </c>
      <c r="J45" s="48">
        <v>2.0235885846287063E-2</v>
      </c>
      <c r="K45" s="49">
        <v>8.5943127932637149E-3</v>
      </c>
      <c r="M45" s="19" t="str">
        <f t="shared" si="0"/>
        <v>CANCEL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CANCEL</v>
      </c>
      <c r="V45" s="19">
        <f t="shared" si="3"/>
        <v>5.33792291792538E-4</v>
      </c>
      <c r="W45" s="19">
        <f t="shared" si="4"/>
        <v>4.3783996036325136E-4</v>
      </c>
    </row>
    <row r="46" spans="1:23" x14ac:dyDescent="0.25">
      <c r="A46" s="11" t="s">
        <v>67</v>
      </c>
      <c r="B46" s="41">
        <v>8.4261761774132027E-4</v>
      </c>
      <c r="C46" s="42">
        <v>3.0116289420215048E-3</v>
      </c>
      <c r="D46" s="42">
        <v>8.408523532841411E-4</v>
      </c>
      <c r="E46" s="42">
        <v>3.2802680438132788E-3</v>
      </c>
      <c r="F46" s="42">
        <v>2.1682285667723594E-3</v>
      </c>
      <c r="G46" s="42">
        <v>5.1814892575133276E-4</v>
      </c>
      <c r="H46" s="42">
        <v>5.0340079130086722E-3</v>
      </c>
      <c r="I46" s="42">
        <v>8.5735901604240411E-3</v>
      </c>
      <c r="J46" s="42">
        <v>1.931837432746572E-2</v>
      </c>
      <c r="K46" s="43">
        <v>7.139326909454749E-4</v>
      </c>
      <c r="M46" s="16" t="str">
        <f t="shared" si="0"/>
        <v>STOP</v>
      </c>
      <c r="N46" s="20" t="b">
        <f t="shared" si="1"/>
        <v>0</v>
      </c>
      <c r="U46" s="16" t="str">
        <f t="shared" si="2"/>
        <v>STOP</v>
      </c>
      <c r="V46" s="16">
        <f t="shared" si="3"/>
        <v>5.1814892575133276E-4</v>
      </c>
      <c r="W46" s="16">
        <f t="shared" si="4"/>
        <v>1.9578376519414215E-4</v>
      </c>
    </row>
    <row r="47" spans="1:23" x14ac:dyDescent="0.25">
      <c r="A47" s="12" t="s">
        <v>67</v>
      </c>
      <c r="B47" s="44">
        <v>1.3377786260375425E-3</v>
      </c>
      <c r="C47" s="45">
        <v>6.5235769216743997E-3</v>
      </c>
      <c r="D47" s="45">
        <v>6.7693767625864876E-4</v>
      </c>
      <c r="E47" s="45">
        <v>4.0753734241340822E-3</v>
      </c>
      <c r="F47" s="45">
        <v>5.9719201278446085E-3</v>
      </c>
      <c r="G47" s="45">
        <v>1.3929309250477889E-3</v>
      </c>
      <c r="H47" s="45">
        <v>4.582213942605929E-3</v>
      </c>
      <c r="I47" s="45">
        <v>9.0426013701531624E-3</v>
      </c>
      <c r="J47" s="45">
        <v>2.0292776218850131E-2</v>
      </c>
      <c r="K47" s="46">
        <v>2.6978119129630607E-3</v>
      </c>
      <c r="M47" s="18" t="str">
        <f t="shared" si="0"/>
        <v>YES</v>
      </c>
      <c r="N47" s="17" t="b">
        <f t="shared" si="1"/>
        <v>0</v>
      </c>
      <c r="U47" s="18" t="str">
        <f t="shared" si="2"/>
        <v>YES</v>
      </c>
      <c r="V47" s="18">
        <f t="shared" si="3"/>
        <v>6.7693767625864876E-4</v>
      </c>
      <c r="W47" s="18">
        <f t="shared" si="4"/>
        <v>6.6084094977889377E-4</v>
      </c>
    </row>
    <row r="48" spans="1:23" x14ac:dyDescent="0.25">
      <c r="A48" s="12" t="s">
        <v>67</v>
      </c>
      <c r="B48" s="44">
        <v>1.165529448405183E-3</v>
      </c>
      <c r="C48" s="45">
        <v>9.8622000594020265E-3</v>
      </c>
      <c r="D48" s="45">
        <v>5.5532429971892616E-4</v>
      </c>
      <c r="E48" s="45">
        <v>3.7793524781766473E-3</v>
      </c>
      <c r="F48" s="45">
        <v>5.6700073374032905E-3</v>
      </c>
      <c r="G48" s="45">
        <v>1.0249353859854635E-3</v>
      </c>
      <c r="H48" s="45">
        <v>5.119938529892152E-3</v>
      </c>
      <c r="I48" s="45">
        <v>1.2978697302053192E-2</v>
      </c>
      <c r="J48" s="45">
        <v>1.9048213560035478E-2</v>
      </c>
      <c r="K48" s="46">
        <v>5.9221773997744191E-3</v>
      </c>
      <c r="M48" s="18" t="str">
        <f t="shared" si="0"/>
        <v>YES</v>
      </c>
      <c r="N48" s="17" t="b">
        <f t="shared" si="1"/>
        <v>0</v>
      </c>
      <c r="U48" s="18" t="str">
        <f t="shared" si="2"/>
        <v>YES</v>
      </c>
      <c r="V48" s="18">
        <f t="shared" si="3"/>
        <v>5.5532429971892616E-4</v>
      </c>
      <c r="W48" s="18">
        <f t="shared" si="4"/>
        <v>4.696110862665373E-4</v>
      </c>
    </row>
    <row r="49" spans="1:23" x14ac:dyDescent="0.25">
      <c r="A49" s="12" t="s">
        <v>67</v>
      </c>
      <c r="B49" s="44">
        <v>3.8707967435713357E-3</v>
      </c>
      <c r="C49" s="45">
        <v>1.0574158613261237E-2</v>
      </c>
      <c r="D49" s="45">
        <v>7.6869025075161981E-4</v>
      </c>
      <c r="E49" s="45">
        <v>1.5973169984617973E-3</v>
      </c>
      <c r="F49" s="45">
        <v>2.9169639991341242E-3</v>
      </c>
      <c r="G49" s="45">
        <v>3.2629680551896009E-3</v>
      </c>
      <c r="H49" s="45">
        <v>3.6112858818638828E-3</v>
      </c>
      <c r="I49" s="45">
        <v>1.4565975527608792E-2</v>
      </c>
      <c r="J49" s="45">
        <v>2.0487698199248977E-2</v>
      </c>
      <c r="K49" s="46">
        <v>7.228517129934036E-3</v>
      </c>
      <c r="M49" s="18" t="str">
        <f t="shared" si="0"/>
        <v>YES</v>
      </c>
      <c r="N49" s="17" t="b">
        <f t="shared" si="1"/>
        <v>0</v>
      </c>
      <c r="U49" s="18" t="str">
        <f t="shared" si="2"/>
        <v>YES</v>
      </c>
      <c r="V49" s="18">
        <f t="shared" si="3"/>
        <v>7.6869025075161981E-4</v>
      </c>
      <c r="W49" s="18">
        <f t="shared" si="4"/>
        <v>8.2862674771017747E-4</v>
      </c>
    </row>
    <row r="50" spans="1:23" x14ac:dyDescent="0.25">
      <c r="A50" s="12" t="s">
        <v>67</v>
      </c>
      <c r="B50" s="44">
        <v>2.7030570340942778E-3</v>
      </c>
      <c r="C50" s="45">
        <v>8.3112073127512912E-3</v>
      </c>
      <c r="D50" s="45">
        <v>1.444476145795251E-3</v>
      </c>
      <c r="E50" s="45">
        <v>5.3870727077135472E-3</v>
      </c>
      <c r="F50" s="45">
        <v>6.0360644413071513E-3</v>
      </c>
      <c r="G50" s="45">
        <v>1.7599982712607071E-3</v>
      </c>
      <c r="H50" s="45">
        <v>4.4581664348273022E-3</v>
      </c>
      <c r="I50" s="45">
        <v>1.3669216373973177E-2</v>
      </c>
      <c r="J50" s="45">
        <v>1.860988864110227E-2</v>
      </c>
      <c r="K50" s="46">
        <v>6.4477026347984912E-3</v>
      </c>
      <c r="M50" s="18" t="str">
        <f t="shared" si="0"/>
        <v>YES</v>
      </c>
      <c r="N50" s="17" t="b">
        <f t="shared" si="1"/>
        <v>0</v>
      </c>
      <c r="U50" s="18" t="str">
        <f t="shared" si="2"/>
        <v>YES</v>
      </c>
      <c r="V50" s="18">
        <f t="shared" si="3"/>
        <v>1.444476145795251E-3</v>
      </c>
      <c r="W50" s="18">
        <f t="shared" si="4"/>
        <v>3.155221254654561E-4</v>
      </c>
    </row>
    <row r="51" spans="1:23" x14ac:dyDescent="0.25">
      <c r="A51" s="12" t="s">
        <v>67</v>
      </c>
      <c r="B51" s="44">
        <v>3.853393487167827E-3</v>
      </c>
      <c r="C51" s="45">
        <v>1.1941340878412376E-2</v>
      </c>
      <c r="D51" s="45">
        <v>8.6707322971046538E-4</v>
      </c>
      <c r="E51" s="45">
        <v>2.310886516530386E-3</v>
      </c>
      <c r="F51" s="45">
        <v>1.9676241913385989E-3</v>
      </c>
      <c r="G51" s="45">
        <v>4.5469275827324865E-3</v>
      </c>
      <c r="H51" s="45">
        <v>3.8110911926178027E-3</v>
      </c>
      <c r="I51" s="45">
        <v>1.7383952214473912E-2</v>
      </c>
      <c r="J51" s="45">
        <v>1.8814158218298505E-2</v>
      </c>
      <c r="K51" s="46">
        <v>8.9863594131860403E-3</v>
      </c>
      <c r="M51" s="18" t="str">
        <f t="shared" si="0"/>
        <v>YES</v>
      </c>
      <c r="N51" s="17" t="b">
        <f t="shared" si="1"/>
        <v>0</v>
      </c>
      <c r="U51" s="18" t="str">
        <f t="shared" si="2"/>
        <v>YES</v>
      </c>
      <c r="V51" s="18">
        <f t="shared" si="3"/>
        <v>8.6707322971046538E-4</v>
      </c>
      <c r="W51" s="18">
        <f t="shared" si="4"/>
        <v>1.1005509616281335E-3</v>
      </c>
    </row>
    <row r="52" spans="1:23" x14ac:dyDescent="0.25">
      <c r="A52" s="12" t="s">
        <v>67</v>
      </c>
      <c r="B52" s="44">
        <v>2.6451786294655819E-3</v>
      </c>
      <c r="C52" s="45">
        <v>8.6527995626188084E-3</v>
      </c>
      <c r="D52" s="45">
        <v>4.0068904568167293E-4</v>
      </c>
      <c r="E52" s="45">
        <v>3.2737427959762533E-3</v>
      </c>
      <c r="F52" s="45">
        <v>3.5230861564097063E-3</v>
      </c>
      <c r="G52" s="45">
        <v>2.1396570375831689E-3</v>
      </c>
      <c r="H52" s="45">
        <v>4.9296986300913122E-3</v>
      </c>
      <c r="I52" s="45">
        <v>1.3830800730033704E-2</v>
      </c>
      <c r="J52" s="45">
        <v>1.9094866540267572E-2</v>
      </c>
      <c r="K52" s="46">
        <v>5.7982463948169014E-3</v>
      </c>
      <c r="M52" s="18" t="str">
        <f t="shared" si="0"/>
        <v>YES</v>
      </c>
      <c r="N52" s="17" t="b">
        <f t="shared" si="1"/>
        <v>0</v>
      </c>
      <c r="U52" s="18" t="str">
        <f t="shared" si="2"/>
        <v>YES</v>
      </c>
      <c r="V52" s="18">
        <f t="shared" si="3"/>
        <v>4.0068904568167293E-4</v>
      </c>
      <c r="W52" s="18">
        <f t="shared" si="4"/>
        <v>1.738967991901496E-3</v>
      </c>
    </row>
    <row r="53" spans="1:23" x14ac:dyDescent="0.25">
      <c r="A53" s="12" t="s">
        <v>67</v>
      </c>
      <c r="B53" s="44">
        <v>6.0948463525900415E-3</v>
      </c>
      <c r="C53" s="45">
        <v>7.8939049756899145E-3</v>
      </c>
      <c r="D53" s="45">
        <v>2.6419661916219205E-3</v>
      </c>
      <c r="E53" s="45">
        <v>2.79175375852668E-3</v>
      </c>
      <c r="F53" s="45">
        <v>2.5376448362199253E-3</v>
      </c>
      <c r="G53" s="45">
        <v>2.2679739061280194E-3</v>
      </c>
      <c r="H53" s="45">
        <v>1.0635139688849431E-3</v>
      </c>
      <c r="I53" s="45">
        <v>1.414646207257212E-2</v>
      </c>
      <c r="J53" s="45">
        <v>2.4048613948938063E-2</v>
      </c>
      <c r="K53" s="46">
        <v>6.0538503663727719E-3</v>
      </c>
      <c r="M53" s="18" t="str">
        <f t="shared" si="0"/>
        <v>CANCEL</v>
      </c>
      <c r="N53" s="17" t="b">
        <f t="shared" si="1"/>
        <v>0</v>
      </c>
      <c r="U53" s="18" t="str">
        <f t="shared" si="2"/>
        <v>CANCEL</v>
      </c>
      <c r="V53" s="18">
        <f t="shared" si="3"/>
        <v>1.0635139688849431E-3</v>
      </c>
      <c r="W53" s="18">
        <f t="shared" si="4"/>
        <v>1.2044599372430763E-3</v>
      </c>
    </row>
    <row r="54" spans="1:23" ht="15.75" thickBot="1" x14ac:dyDescent="0.3">
      <c r="A54" s="12" t="s">
        <v>67</v>
      </c>
      <c r="B54" s="44">
        <v>6.1535789860903446E-3</v>
      </c>
      <c r="C54" s="45">
        <v>9.1650135281847248E-3</v>
      </c>
      <c r="D54" s="45">
        <v>1.383667571031498E-3</v>
      </c>
      <c r="E54" s="45">
        <v>1.9042840445514207E-3</v>
      </c>
      <c r="F54" s="45">
        <v>2.1261240956602784E-4</v>
      </c>
      <c r="G54" s="45">
        <v>5.4130362895680809E-3</v>
      </c>
      <c r="H54" s="45">
        <v>1.9553696805514574E-3</v>
      </c>
      <c r="I54" s="45">
        <v>1.8846083802032045E-2</v>
      </c>
      <c r="J54" s="45">
        <v>2.0766683376870251E-2</v>
      </c>
      <c r="K54" s="46">
        <v>9.1155440818749614E-3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2.1261240956602784E-4</v>
      </c>
      <c r="W54" s="18">
        <f t="shared" si="4"/>
        <v>1.1710551614654702E-3</v>
      </c>
    </row>
    <row r="55" spans="1:23" ht="15.75" thickBot="1" x14ac:dyDescent="0.3">
      <c r="A55" s="13" t="s">
        <v>67</v>
      </c>
      <c r="B55" s="47">
        <v>3.0575429586422488E-3</v>
      </c>
      <c r="C55" s="48">
        <v>8.1070717419184715E-3</v>
      </c>
      <c r="D55" s="48">
        <v>8.1545790018211148E-4</v>
      </c>
      <c r="E55" s="48">
        <v>4.4962315270574565E-3</v>
      </c>
      <c r="F55" s="48">
        <v>4.2713871928410779E-3</v>
      </c>
      <c r="G55" s="48">
        <v>1.7049130937639295E-3</v>
      </c>
      <c r="H55" s="48">
        <v>4.0821262314779914E-3</v>
      </c>
      <c r="I55" s="48">
        <v>1.3944794279299663E-2</v>
      </c>
      <c r="J55" s="48">
        <v>1.8876060821589977E-2</v>
      </c>
      <c r="K55" s="49">
        <v>5.9824640575301298E-3</v>
      </c>
      <c r="M55" s="19" t="str">
        <f t="shared" si="0"/>
        <v>YES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YES</v>
      </c>
      <c r="V55" s="19">
        <f t="shared" si="3"/>
        <v>8.1545790018211148E-4</v>
      </c>
      <c r="W55" s="19">
        <f t="shared" si="4"/>
        <v>8.8945519358181804E-4</v>
      </c>
    </row>
    <row r="56" spans="1:23" x14ac:dyDescent="0.25">
      <c r="A56" s="11" t="s">
        <v>68</v>
      </c>
      <c r="B56" s="41">
        <v>7.1103425982800561E-4</v>
      </c>
      <c r="C56" s="42">
        <v>1.476501053674216E-3</v>
      </c>
      <c r="D56" s="42">
        <v>7.3404811577144208E-3</v>
      </c>
      <c r="E56" s="42">
        <v>1.1889083115385057E-4</v>
      </c>
      <c r="F56" s="42">
        <v>3.7971396928719592E-4</v>
      </c>
      <c r="G56" s="42">
        <v>2.3504974837790238E-3</v>
      </c>
      <c r="H56" s="42">
        <v>2.1102541535057313E-3</v>
      </c>
      <c r="I56" s="42">
        <v>3.5526493046436416E-3</v>
      </c>
      <c r="J56" s="42">
        <v>2.8462941013096696E-2</v>
      </c>
      <c r="K56" s="43">
        <v>3.6452341130916166E-3</v>
      </c>
      <c r="M56" s="16" t="str">
        <f t="shared" si="0"/>
        <v>NO</v>
      </c>
      <c r="N56" s="20" t="b">
        <f t="shared" si="1"/>
        <v>0</v>
      </c>
      <c r="U56" s="16" t="str">
        <f t="shared" si="2"/>
        <v>NO</v>
      </c>
      <c r="V56" s="16">
        <f t="shared" si="3"/>
        <v>1.1889083115385057E-4</v>
      </c>
      <c r="W56" s="16">
        <f t="shared" si="4"/>
        <v>2.6082313813334534E-4</v>
      </c>
    </row>
    <row r="57" spans="1:23" x14ac:dyDescent="0.25">
      <c r="A57" s="12" t="s">
        <v>68</v>
      </c>
      <c r="B57" s="44">
        <v>2.731371401166971E-3</v>
      </c>
      <c r="C57" s="45">
        <v>3.7311064497128447E-3</v>
      </c>
      <c r="D57" s="45">
        <v>6.9329050179778844E-3</v>
      </c>
      <c r="E57" s="45">
        <v>2.9509539317234719E-3</v>
      </c>
      <c r="F57" s="45">
        <v>5.1570728152240605E-3</v>
      </c>
      <c r="G57" s="45">
        <v>3.2627242525983396E-3</v>
      </c>
      <c r="H57" s="45">
        <v>1.3666650658525868E-4</v>
      </c>
      <c r="I57" s="45">
        <v>9.1555421842799065E-3</v>
      </c>
      <c r="J57" s="45">
        <v>2.6125154674022169E-2</v>
      </c>
      <c r="K57" s="46">
        <v>9.3708872167915652E-4</v>
      </c>
      <c r="M57" s="18" t="str">
        <f t="shared" si="0"/>
        <v>CANCEL</v>
      </c>
      <c r="N57" s="17" t="b">
        <f t="shared" si="1"/>
        <v>0</v>
      </c>
      <c r="U57" s="18" t="str">
        <f t="shared" si="2"/>
        <v>CANCEL</v>
      </c>
      <c r="V57" s="18">
        <f t="shared" si="3"/>
        <v>1.3666650658525868E-4</v>
      </c>
      <c r="W57" s="18">
        <f t="shared" si="4"/>
        <v>8.0042221509389784E-4</v>
      </c>
    </row>
    <row r="58" spans="1:23" x14ac:dyDescent="0.25">
      <c r="A58" s="12" t="s">
        <v>68</v>
      </c>
      <c r="B58" s="44">
        <v>2.4105563433879373E-4</v>
      </c>
      <c r="C58" s="45">
        <v>2.1554681079496291E-4</v>
      </c>
      <c r="D58" s="45">
        <v>4.1963574326275826E-3</v>
      </c>
      <c r="E58" s="45">
        <v>2.6623884664264685E-3</v>
      </c>
      <c r="F58" s="45">
        <v>1.4655391158032646E-3</v>
      </c>
      <c r="G58" s="45">
        <v>2.8598635416933887E-3</v>
      </c>
      <c r="H58" s="45">
        <v>3.3158218383435821E-3</v>
      </c>
      <c r="I58" s="45">
        <v>4.3466175971665702E-3</v>
      </c>
      <c r="J58" s="45">
        <v>2.4352019239959385E-2</v>
      </c>
      <c r="K58" s="46">
        <v>3.2209030388724719E-3</v>
      </c>
      <c r="M58" s="18" t="str">
        <f t="shared" si="0"/>
        <v>CLOSE</v>
      </c>
      <c r="N58" s="17" t="b">
        <f t="shared" si="1"/>
        <v>0</v>
      </c>
      <c r="U58" s="18" t="str">
        <f t="shared" si="2"/>
        <v>CLOSE</v>
      </c>
      <c r="V58" s="18">
        <f t="shared" si="3"/>
        <v>2.1554681079496291E-4</v>
      </c>
      <c r="W58" s="18">
        <f t="shared" si="4"/>
        <v>2.5508823543830828E-5</v>
      </c>
    </row>
    <row r="59" spans="1:23" x14ac:dyDescent="0.25">
      <c r="A59" s="12" t="s">
        <v>68</v>
      </c>
      <c r="B59" s="44">
        <v>1.5758668774770029E-3</v>
      </c>
      <c r="C59" s="45">
        <v>2.6627088715768486E-3</v>
      </c>
      <c r="D59" s="45">
        <v>6.1841880915554006E-3</v>
      </c>
      <c r="E59" s="45">
        <v>1.6950402370959454E-3</v>
      </c>
      <c r="F59" s="45">
        <v>4.6434589676169272E-3</v>
      </c>
      <c r="G59" s="45">
        <v>3.3467900186016711E-3</v>
      </c>
      <c r="H59" s="45">
        <v>6.2795617584972957E-4</v>
      </c>
      <c r="I59" s="45">
        <v>9.3301358046994493E-3</v>
      </c>
      <c r="J59" s="45">
        <v>2.5658345083823138E-2</v>
      </c>
      <c r="K59" s="46">
        <v>8.4668970637975793E-4</v>
      </c>
      <c r="M59" s="18" t="str">
        <f t="shared" si="0"/>
        <v>CANCEL</v>
      </c>
      <c r="N59" s="17" t="b">
        <f t="shared" si="1"/>
        <v>0</v>
      </c>
      <c r="U59" s="18" t="str">
        <f t="shared" si="2"/>
        <v>CANCEL</v>
      </c>
      <c r="V59" s="18">
        <f t="shared" si="3"/>
        <v>6.2795617584972957E-4</v>
      </c>
      <c r="W59" s="18">
        <f t="shared" si="4"/>
        <v>2.1873353053002836E-4</v>
      </c>
    </row>
    <row r="60" spans="1:23" x14ac:dyDescent="0.25">
      <c r="A60" s="12" t="s">
        <v>68</v>
      </c>
      <c r="B60" s="44">
        <v>9.8794099444719785E-4</v>
      </c>
      <c r="C60" s="45">
        <v>1.3264339730311991E-3</v>
      </c>
      <c r="D60" s="45">
        <v>3.9058587654232212E-3</v>
      </c>
      <c r="E60" s="45">
        <v>1.522191576848804E-3</v>
      </c>
      <c r="F60" s="45">
        <v>1.6373395384360265E-3</v>
      </c>
      <c r="G60" s="45">
        <v>1.0490005208424052E-3</v>
      </c>
      <c r="H60" s="45">
        <v>2.5950835417611375E-3</v>
      </c>
      <c r="I60" s="45">
        <v>8.8651805049405064E-3</v>
      </c>
      <c r="J60" s="45">
        <v>2.3194192692861236E-2</v>
      </c>
      <c r="K60" s="46">
        <v>6.5577613085891773E-5</v>
      </c>
      <c r="M60" s="18" t="str">
        <f t="shared" si="0"/>
        <v>MODIFY</v>
      </c>
      <c r="N60" s="17" t="b">
        <f t="shared" si="1"/>
        <v>0</v>
      </c>
      <c r="U60" s="18" t="str">
        <f t="shared" si="2"/>
        <v>MODIFY</v>
      </c>
      <c r="V60" s="18">
        <f t="shared" si="3"/>
        <v>6.5577613085891773E-5</v>
      </c>
      <c r="W60" s="18">
        <f t="shared" si="4"/>
        <v>9.2236338136130608E-4</v>
      </c>
    </row>
    <row r="61" spans="1:23" x14ac:dyDescent="0.25">
      <c r="A61" s="12" t="s">
        <v>68</v>
      </c>
      <c r="B61" s="44">
        <v>2.6147064582224371E-3</v>
      </c>
      <c r="C61" s="45">
        <v>4.5920025866571304E-3</v>
      </c>
      <c r="D61" s="45">
        <v>4.8789338642462304E-3</v>
      </c>
      <c r="E61" s="45">
        <v>1.787597561292039E-3</v>
      </c>
      <c r="F61" s="45">
        <v>3.0932763329151597E-3</v>
      </c>
      <c r="G61" s="45">
        <v>2.4599448014703193E-3</v>
      </c>
      <c r="H61" s="45">
        <v>3.317738008898577E-3</v>
      </c>
      <c r="I61" s="45">
        <v>6.9875442242579577E-3</v>
      </c>
      <c r="J61" s="45">
        <v>2.5927432829726118E-2</v>
      </c>
      <c r="K61" s="46">
        <v>1.910860004492726E-4</v>
      </c>
      <c r="M61" s="18" t="str">
        <f t="shared" si="0"/>
        <v>MODIFY</v>
      </c>
      <c r="N61" s="17" t="b">
        <f t="shared" si="1"/>
        <v>0</v>
      </c>
      <c r="U61" s="18" t="str">
        <f t="shared" si="2"/>
        <v>MODIFY</v>
      </c>
      <c r="V61" s="18">
        <f t="shared" si="3"/>
        <v>1.910860004492726E-4</v>
      </c>
      <c r="W61" s="18">
        <f t="shared" si="4"/>
        <v>1.5965115608427664E-3</v>
      </c>
    </row>
    <row r="62" spans="1:23" x14ac:dyDescent="0.25">
      <c r="A62" s="12" t="s">
        <v>68</v>
      </c>
      <c r="B62" s="44">
        <v>5.8800191755179268E-4</v>
      </c>
      <c r="C62" s="45">
        <v>2.8488179157002552E-4</v>
      </c>
      <c r="D62" s="45">
        <v>3.1427891342529039E-3</v>
      </c>
      <c r="E62" s="45">
        <v>4.2789306079065656E-3</v>
      </c>
      <c r="F62" s="45">
        <v>2.5768452797934813E-3</v>
      </c>
      <c r="G62" s="45">
        <v>3.7087157840111837E-3</v>
      </c>
      <c r="H62" s="45">
        <v>4.5756348800254296E-3</v>
      </c>
      <c r="I62" s="45">
        <v>5.0955996042608351E-3</v>
      </c>
      <c r="J62" s="45">
        <v>2.412971215498376E-2</v>
      </c>
      <c r="K62" s="46">
        <v>3.1222904516163344E-3</v>
      </c>
      <c r="M62" s="18" t="str">
        <f t="shared" si="0"/>
        <v>CLOSE</v>
      </c>
      <c r="N62" s="17" t="b">
        <f t="shared" si="1"/>
        <v>0</v>
      </c>
      <c r="U62" s="18" t="str">
        <f t="shared" si="2"/>
        <v>CLOSE</v>
      </c>
      <c r="V62" s="18">
        <f t="shared" si="3"/>
        <v>2.8488179157002552E-4</v>
      </c>
      <c r="W62" s="18">
        <f t="shared" si="4"/>
        <v>3.0312012598176716E-4</v>
      </c>
    </row>
    <row r="63" spans="1:23" x14ac:dyDescent="0.25">
      <c r="A63" s="12" t="s">
        <v>68</v>
      </c>
      <c r="B63" s="44">
        <v>1.1320349930231642E-3</v>
      </c>
      <c r="C63" s="45">
        <v>2.6408554999632142E-3</v>
      </c>
      <c r="D63" s="45">
        <v>4.0516622601726344E-3</v>
      </c>
      <c r="E63" s="45">
        <v>1.4463302011370471E-3</v>
      </c>
      <c r="F63" s="45">
        <v>1.8493370289076466E-4</v>
      </c>
      <c r="G63" s="45">
        <v>1.0715978322099334E-3</v>
      </c>
      <c r="H63" s="45">
        <v>3.5941045944915574E-3</v>
      </c>
      <c r="I63" s="45">
        <v>7.7200262597975564E-3</v>
      </c>
      <c r="J63" s="45">
        <v>2.3297906609798358E-2</v>
      </c>
      <c r="K63" s="46">
        <v>3.5578894445521814E-4</v>
      </c>
      <c r="M63" s="18" t="str">
        <f t="shared" si="0"/>
        <v>START</v>
      </c>
      <c r="N63" s="17" t="b">
        <f t="shared" si="1"/>
        <v>0</v>
      </c>
      <c r="U63" s="18" t="str">
        <f t="shared" si="2"/>
        <v>START</v>
      </c>
      <c r="V63" s="18">
        <f t="shared" si="3"/>
        <v>1.8493370289076466E-4</v>
      </c>
      <c r="W63" s="18">
        <f t="shared" si="4"/>
        <v>1.7085524156445347E-4</v>
      </c>
    </row>
    <row r="64" spans="1:23" ht="15.75" thickBot="1" x14ac:dyDescent="0.3">
      <c r="A64" s="12" t="s">
        <v>68</v>
      </c>
      <c r="B64" s="44">
        <v>1.3203757682064693E-3</v>
      </c>
      <c r="C64" s="45">
        <v>2.6341069958830468E-3</v>
      </c>
      <c r="D64" s="45">
        <v>5.1411198485046966E-3</v>
      </c>
      <c r="E64" s="45">
        <v>1.0406714402483551E-3</v>
      </c>
      <c r="F64" s="45">
        <v>9.9978939078939483E-4</v>
      </c>
      <c r="G64" s="45">
        <v>3.8080879202491216E-3</v>
      </c>
      <c r="H64" s="45">
        <v>3.4548857892751847E-3</v>
      </c>
      <c r="I64" s="45">
        <v>3.718869161685727E-3</v>
      </c>
      <c r="J64" s="45">
        <v>2.6128797394269557E-2</v>
      </c>
      <c r="K64" s="46">
        <v>3.4538518713580837E-3</v>
      </c>
      <c r="M64" s="18" t="str">
        <f t="shared" si="0"/>
        <v>START</v>
      </c>
      <c r="N64" s="17" t="b">
        <f t="shared" si="1"/>
        <v>0</v>
      </c>
      <c r="U64" s="18" t="str">
        <f t="shared" si="2"/>
        <v>START</v>
      </c>
      <c r="V64" s="18">
        <f t="shared" si="3"/>
        <v>9.9978939078939483E-4</v>
      </c>
      <c r="W64" s="18">
        <f t="shared" si="4"/>
        <v>4.0882049458960262E-5</v>
      </c>
    </row>
    <row r="65" spans="1:23" ht="15.75" thickBot="1" x14ac:dyDescent="0.3">
      <c r="A65" s="13" t="s">
        <v>68</v>
      </c>
      <c r="B65" s="47">
        <v>1.172633289069365E-3</v>
      </c>
      <c r="C65" s="48">
        <v>1.0301722181151399E-4</v>
      </c>
      <c r="D65" s="48">
        <v>4.8230961624600339E-3</v>
      </c>
      <c r="E65" s="48">
        <v>1.8073287336324816E-3</v>
      </c>
      <c r="F65" s="48">
        <v>8.9022185186491548E-4</v>
      </c>
      <c r="G65" s="48">
        <v>2.1811683301201576E-3</v>
      </c>
      <c r="H65" s="48">
        <v>2.8811711819709505E-3</v>
      </c>
      <c r="I65" s="48">
        <v>5.9163117184390587E-3</v>
      </c>
      <c r="J65" s="48">
        <v>2.4741642537099207E-2</v>
      </c>
      <c r="K65" s="49">
        <v>2.8801384895357496E-3</v>
      </c>
      <c r="M65" s="19" t="str">
        <f t="shared" si="0"/>
        <v>CLOSE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CLOSE</v>
      </c>
      <c r="V65" s="19">
        <f t="shared" si="3"/>
        <v>1.0301722181151399E-4</v>
      </c>
      <c r="W65" s="19">
        <f t="shared" si="4"/>
        <v>7.8720463005340149E-4</v>
      </c>
    </row>
    <row r="66" spans="1:23" x14ac:dyDescent="0.25">
      <c r="A66" s="11" t="s">
        <v>69</v>
      </c>
      <c r="B66" s="41">
        <v>1.163586253189894E-2</v>
      </c>
      <c r="C66" s="42">
        <v>1.8097074804703305E-2</v>
      </c>
      <c r="D66" s="42">
        <v>2.0434127993098523E-3</v>
      </c>
      <c r="E66" s="42">
        <v>1.478737557012794E-2</v>
      </c>
      <c r="F66" s="42">
        <v>2.3936701621815732E-2</v>
      </c>
      <c r="G66" s="42">
        <v>2.6361732087909123E-2</v>
      </c>
      <c r="H66" s="42">
        <v>1.3281636005141317E-5</v>
      </c>
      <c r="I66" s="42">
        <v>3.953084640832686E-2</v>
      </c>
      <c r="J66" s="42">
        <v>1.0244741060883231E-2</v>
      </c>
      <c r="K66" s="43">
        <v>2.4920603046158177E-2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1.3281636005141317E-5</v>
      </c>
      <c r="W66" s="16">
        <f t="shared" si="4"/>
        <v>2.030131163304711E-3</v>
      </c>
    </row>
    <row r="67" spans="1:23" x14ac:dyDescent="0.25">
      <c r="A67" s="12" t="s">
        <v>69</v>
      </c>
      <c r="B67" s="44">
        <v>1.4545873293094803E-2</v>
      </c>
      <c r="C67" s="45">
        <v>2.316294634685323E-2</v>
      </c>
      <c r="D67" s="45">
        <v>2.0810418139358307E-3</v>
      </c>
      <c r="E67" s="45">
        <v>1.6370713147326965E-2</v>
      </c>
      <c r="F67" s="45">
        <v>2.5376895605175954E-2</v>
      </c>
      <c r="G67" s="45">
        <v>3.1801965439225026E-2</v>
      </c>
      <c r="H67" s="45">
        <v>2.3211717455948206E-3</v>
      </c>
      <c r="I67" s="45">
        <v>4.6549000781175388E-2</v>
      </c>
      <c r="J67" s="45">
        <v>1.0738326106847065E-2</v>
      </c>
      <c r="K67" s="46">
        <v>3.119129176897905E-2</v>
      </c>
      <c r="M67" s="18" t="str">
        <f t="shared" si="0"/>
        <v>YES</v>
      </c>
      <c r="N67" s="17" t="b">
        <f t="shared" si="1"/>
        <v>0</v>
      </c>
      <c r="U67" s="18" t="str">
        <f t="shared" si="2"/>
        <v>YES</v>
      </c>
      <c r="V67" s="18">
        <f t="shared" si="3"/>
        <v>2.0810418139358307E-3</v>
      </c>
      <c r="W67" s="18">
        <f t="shared" si="4"/>
        <v>2.4012993165898992E-4</v>
      </c>
    </row>
    <row r="68" spans="1:23" x14ac:dyDescent="0.25">
      <c r="A68" s="12" t="s">
        <v>69</v>
      </c>
      <c r="B68" s="44">
        <v>1.1676765056977055E-2</v>
      </c>
      <c r="C68" s="45">
        <v>1.8322885703205741E-2</v>
      </c>
      <c r="D68" s="45">
        <v>5.4007058305249184E-4</v>
      </c>
      <c r="E68" s="45">
        <v>1.0043271828235362E-2</v>
      </c>
      <c r="F68" s="45">
        <v>1.8188442507533504E-2</v>
      </c>
      <c r="G68" s="45">
        <v>2.5636868403309809E-2</v>
      </c>
      <c r="H68" s="45">
        <v>1.1475933547198808E-3</v>
      </c>
      <c r="I68" s="45">
        <v>3.98073618902893E-2</v>
      </c>
      <c r="J68" s="45">
        <v>1.1924730882768061E-2</v>
      </c>
      <c r="K68" s="46">
        <v>2.5580466539112084E-2</v>
      </c>
      <c r="M68" s="18" t="str">
        <f t="shared" si="0"/>
        <v>YES</v>
      </c>
      <c r="N68" s="17" t="b">
        <f t="shared" si="1"/>
        <v>0</v>
      </c>
      <c r="U68" s="18" t="str">
        <f t="shared" si="2"/>
        <v>YES</v>
      </c>
      <c r="V68" s="18">
        <f t="shared" si="3"/>
        <v>5.4007058305249184E-4</v>
      </c>
      <c r="W68" s="18">
        <f t="shared" si="4"/>
        <v>6.0752277166738894E-4</v>
      </c>
    </row>
    <row r="69" spans="1:23" x14ac:dyDescent="0.25">
      <c r="A69" s="12" t="s">
        <v>69</v>
      </c>
      <c r="B69" s="44">
        <v>1.902819901619441E-2</v>
      </c>
      <c r="C69" s="45">
        <v>2.5248828546990922E-2</v>
      </c>
      <c r="D69" s="45">
        <v>3.2036914703759949E-3</v>
      </c>
      <c r="E69" s="45">
        <v>1.8718778650091909E-2</v>
      </c>
      <c r="F69" s="45">
        <v>2.8211231993537745E-2</v>
      </c>
      <c r="G69" s="45">
        <v>3.5345533034104128E-2</v>
      </c>
      <c r="H69" s="45">
        <v>3.7011741124573384E-3</v>
      </c>
      <c r="I69" s="45">
        <v>5.1121611655333979E-2</v>
      </c>
      <c r="J69" s="45">
        <v>1.1852822889126449E-2</v>
      </c>
      <c r="K69" s="46">
        <v>3.4425866031192923E-2</v>
      </c>
      <c r="M69" s="18" t="str">
        <f t="shared" si="0"/>
        <v>YES</v>
      </c>
      <c r="N69" s="17" t="b">
        <f t="shared" si="1"/>
        <v>0</v>
      </c>
      <c r="U69" s="18" t="str">
        <f t="shared" si="2"/>
        <v>YES</v>
      </c>
      <c r="V69" s="18">
        <f t="shared" si="3"/>
        <v>3.2036914703759949E-3</v>
      </c>
      <c r="W69" s="18">
        <f t="shared" si="4"/>
        <v>4.9748264208134343E-4</v>
      </c>
    </row>
    <row r="70" spans="1:23" x14ac:dyDescent="0.25">
      <c r="A70" s="12" t="s">
        <v>69</v>
      </c>
      <c r="B70" s="44">
        <v>1.5723689320482005E-2</v>
      </c>
      <c r="C70" s="45">
        <v>2.4033523210684277E-2</v>
      </c>
      <c r="D70" s="45">
        <v>1.963296256155168E-3</v>
      </c>
      <c r="E70" s="45">
        <v>1.6404304011906633E-2</v>
      </c>
      <c r="F70" s="45">
        <v>2.4792470389229222E-2</v>
      </c>
      <c r="G70" s="45">
        <v>3.1924224645690932E-2</v>
      </c>
      <c r="H70" s="45">
        <v>2.2954235572574377E-3</v>
      </c>
      <c r="I70" s="45">
        <v>4.6533955246353086E-2</v>
      </c>
      <c r="J70" s="45">
        <v>1.0934571299309342E-2</v>
      </c>
      <c r="K70" s="46">
        <v>3.1708891731233244E-2</v>
      </c>
      <c r="M70" s="18" t="str">
        <f t="shared" ref="M70:M105" si="5">INDEX($B$5:$K$5,MATCH(MIN($B70:$K70),$B70:$K70,0))</f>
        <v>YES</v>
      </c>
      <c r="N70" s="17" t="b">
        <f t="shared" ref="N70:N105" si="6">$M70 = $A70</f>
        <v>0</v>
      </c>
      <c r="U70" s="18" t="str">
        <f t="shared" ref="U70:U105" si="7">INDEX($B$5:$K$5,MATCH(MIN($B70:$K70),$B70:$K70,0))</f>
        <v>YES</v>
      </c>
      <c r="V70" s="18">
        <f t="shared" si="3"/>
        <v>1.963296256155168E-3</v>
      </c>
      <c r="W70" s="18">
        <f t="shared" si="4"/>
        <v>3.3212730110226962E-4</v>
      </c>
    </row>
    <row r="71" spans="1:23" x14ac:dyDescent="0.25">
      <c r="A71" s="12" t="s">
        <v>69</v>
      </c>
      <c r="B71" s="44">
        <v>1.1411325780015722E-2</v>
      </c>
      <c r="C71" s="45">
        <v>1.7205223009163766E-2</v>
      </c>
      <c r="D71" s="45">
        <v>1.8209331040729259E-3</v>
      </c>
      <c r="E71" s="45">
        <v>1.1914384732048356E-2</v>
      </c>
      <c r="F71" s="45">
        <v>1.9166980108521497E-2</v>
      </c>
      <c r="G71" s="45">
        <v>2.5188205348847695E-2</v>
      </c>
      <c r="H71" s="45">
        <v>1.8623054309489795E-5</v>
      </c>
      <c r="I71" s="45">
        <v>3.8680552255872074E-2</v>
      </c>
      <c r="J71" s="45">
        <v>1.1470968820122551E-2</v>
      </c>
      <c r="K71" s="46">
        <v>2.4528210834597809E-2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1.8623054309489795E-5</v>
      </c>
      <c r="W71" s="18">
        <f t="shared" ref="W71:W105" si="9">SMALL(B71:K71,2)-V71</f>
        <v>1.8023100497634361E-3</v>
      </c>
    </row>
    <row r="72" spans="1:23" x14ac:dyDescent="0.25">
      <c r="A72" s="12" t="s">
        <v>69</v>
      </c>
      <c r="B72" s="44">
        <v>1.7755745267254243E-2</v>
      </c>
      <c r="C72" s="45">
        <v>2.3614543781188886E-2</v>
      </c>
      <c r="D72" s="45">
        <v>4.9716546689730738E-3</v>
      </c>
      <c r="E72" s="45">
        <v>1.7836211990389643E-2</v>
      </c>
      <c r="F72" s="45">
        <v>2.610536175133793E-2</v>
      </c>
      <c r="G72" s="45">
        <v>3.3338921984772008E-2</v>
      </c>
      <c r="H72" s="45">
        <v>4.4023131435086404E-3</v>
      </c>
      <c r="I72" s="45">
        <v>4.8440569932516969E-2</v>
      </c>
      <c r="J72" s="45">
        <v>1.4843523740432667E-2</v>
      </c>
      <c r="K72" s="46">
        <v>3.2242268682375869E-2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4.4023131435086404E-3</v>
      </c>
      <c r="W72" s="18">
        <f t="shared" si="9"/>
        <v>5.6934152546443337E-4</v>
      </c>
    </row>
    <row r="73" spans="1:23" x14ac:dyDescent="0.25">
      <c r="A73" s="12" t="s">
        <v>69</v>
      </c>
      <c r="B73" s="44">
        <v>8.0314953217667344E-3</v>
      </c>
      <c r="C73" s="45">
        <v>1.4398755270859338E-2</v>
      </c>
      <c r="D73" s="45">
        <v>2.5264888410473189E-3</v>
      </c>
      <c r="E73" s="45">
        <v>1.1256192188341521E-2</v>
      </c>
      <c r="F73" s="45">
        <v>1.8602806292822932E-2</v>
      </c>
      <c r="G73" s="45">
        <v>2.0833208672260302E-2</v>
      </c>
      <c r="H73" s="45">
        <v>9.2330216168377832E-4</v>
      </c>
      <c r="I73" s="45">
        <v>3.2596173243699678E-2</v>
      </c>
      <c r="J73" s="45">
        <v>1.2655816271991225E-2</v>
      </c>
      <c r="K73" s="46">
        <v>1.9285882563904774E-2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9.2330216168377832E-4</v>
      </c>
      <c r="W73" s="18">
        <f t="shared" si="9"/>
        <v>1.6031866793635406E-3</v>
      </c>
    </row>
    <row r="74" spans="1:23" ht="15.75" thickBot="1" x14ac:dyDescent="0.3">
      <c r="A74" s="12" t="s">
        <v>69</v>
      </c>
      <c r="B74" s="44">
        <v>5.4557744350674647E-3</v>
      </c>
      <c r="C74" s="45">
        <v>1.3370906000274602E-2</v>
      </c>
      <c r="D74" s="45">
        <v>1.6982630842248513E-3</v>
      </c>
      <c r="E74" s="45">
        <v>9.5839253917659184E-3</v>
      </c>
      <c r="F74" s="45">
        <v>1.5800769401686419E-2</v>
      </c>
      <c r="G74" s="45">
        <v>1.7921570314585938E-2</v>
      </c>
      <c r="H74" s="45">
        <v>2.8522782380238955E-3</v>
      </c>
      <c r="I74" s="45">
        <v>2.9441395333912018E-2</v>
      </c>
      <c r="J74" s="45">
        <v>1.2823828670703601E-2</v>
      </c>
      <c r="K74" s="46">
        <v>1.6660626278522845E-2</v>
      </c>
      <c r="M74" s="18" t="str">
        <f t="shared" si="5"/>
        <v>YES</v>
      </c>
      <c r="N74" s="17" t="b">
        <f t="shared" si="6"/>
        <v>0</v>
      </c>
      <c r="U74" s="18" t="str">
        <f t="shared" si="7"/>
        <v>YES</v>
      </c>
      <c r="V74" s="18">
        <f t="shared" si="8"/>
        <v>1.6982630842248513E-3</v>
      </c>
      <c r="W74" s="18">
        <f t="shared" si="9"/>
        <v>1.1540151537990442E-3</v>
      </c>
    </row>
    <row r="75" spans="1:23" ht="15.75" thickBot="1" x14ac:dyDescent="0.3">
      <c r="A75" s="13" t="s">
        <v>69</v>
      </c>
      <c r="B75" s="47">
        <v>8.5717604249518076E-3</v>
      </c>
      <c r="C75" s="48">
        <v>1.3652678991096165E-2</v>
      </c>
      <c r="D75" s="48">
        <v>4.0557286492745072E-3</v>
      </c>
      <c r="E75" s="48">
        <v>1.1549074944505151E-2</v>
      </c>
      <c r="F75" s="48">
        <v>1.9387818743764176E-2</v>
      </c>
      <c r="G75" s="48">
        <v>2.2049047010241535E-2</v>
      </c>
      <c r="H75" s="48">
        <v>6.7305316954832314E-5</v>
      </c>
      <c r="I75" s="48">
        <v>3.4906379404492982E-2</v>
      </c>
      <c r="J75" s="48">
        <v>1.392545953474379E-2</v>
      </c>
      <c r="K75" s="49">
        <v>2.042049714649698E-2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0.5</v>
      </c>
      <c r="U75" s="19" t="str">
        <f t="shared" si="7"/>
        <v>CANCEL</v>
      </c>
      <c r="V75" s="19">
        <f t="shared" si="8"/>
        <v>6.7305316954832314E-5</v>
      </c>
      <c r="W75" s="19">
        <f t="shared" si="9"/>
        <v>3.9884233323196749E-3</v>
      </c>
    </row>
    <row r="76" spans="1:23" x14ac:dyDescent="0.25">
      <c r="A76" s="11" t="s">
        <v>70</v>
      </c>
      <c r="B76" s="41">
        <v>8.8844232953674829E-5</v>
      </c>
      <c r="C76" s="42">
        <v>3.3949376349674126E-4</v>
      </c>
      <c r="D76" s="42">
        <v>6.7822347459536129E-3</v>
      </c>
      <c r="E76" s="42">
        <v>5.3718238694618753E-4</v>
      </c>
      <c r="F76" s="42">
        <v>3.4411382311120772E-3</v>
      </c>
      <c r="G76" s="42">
        <v>7.8970331463160126E-4</v>
      </c>
      <c r="H76" s="42">
        <v>1.5743649208663814E-3</v>
      </c>
      <c r="I76" s="42">
        <v>4.1373322754331698E-3</v>
      </c>
      <c r="J76" s="42">
        <v>2.7655287824428984E-2</v>
      </c>
      <c r="K76" s="43">
        <v>4.2688480479675731E-3</v>
      </c>
      <c r="M76" s="16" t="str">
        <f t="shared" si="5"/>
        <v>OPEN</v>
      </c>
      <c r="N76" s="20" t="b">
        <f t="shared" si="6"/>
        <v>0</v>
      </c>
      <c r="U76" s="16" t="str">
        <f t="shared" si="7"/>
        <v>OPEN</v>
      </c>
      <c r="V76" s="16">
        <f t="shared" si="8"/>
        <v>8.8844232953674829E-5</v>
      </c>
      <c r="W76" s="16">
        <f t="shared" si="9"/>
        <v>2.5064953054306643E-4</v>
      </c>
    </row>
    <row r="77" spans="1:23" x14ac:dyDescent="0.25">
      <c r="A77" s="12" t="s">
        <v>70</v>
      </c>
      <c r="B77" s="44">
        <v>1.6522405877180853E-3</v>
      </c>
      <c r="C77" s="45">
        <v>1.9199802390528972E-3</v>
      </c>
      <c r="D77" s="45">
        <v>4.4410379320972675E-3</v>
      </c>
      <c r="E77" s="45">
        <v>1.0806333402642379E-3</v>
      </c>
      <c r="F77" s="45">
        <v>2.8888728103640474E-3</v>
      </c>
      <c r="G77" s="45">
        <v>2.0976053395055858E-3</v>
      </c>
      <c r="H77" s="45">
        <v>2.9015690650700844E-3</v>
      </c>
      <c r="I77" s="45">
        <v>2.3987338452176946E-3</v>
      </c>
      <c r="J77" s="45">
        <v>2.4158409100059852E-2</v>
      </c>
      <c r="K77" s="46">
        <v>5.5052004707013824E-3</v>
      </c>
      <c r="M77" s="18" t="str">
        <f t="shared" si="5"/>
        <v>NO</v>
      </c>
      <c r="N77" s="17" t="b">
        <f t="shared" si="6"/>
        <v>0</v>
      </c>
      <c r="U77" s="18" t="str">
        <f t="shared" si="7"/>
        <v>NO</v>
      </c>
      <c r="V77" s="18">
        <f t="shared" si="8"/>
        <v>1.0806333402642379E-3</v>
      </c>
      <c r="W77" s="18">
        <f t="shared" si="9"/>
        <v>5.7160724745384736E-4</v>
      </c>
    </row>
    <row r="78" spans="1:23" x14ac:dyDescent="0.25">
      <c r="A78" s="12" t="s">
        <v>70</v>
      </c>
      <c r="B78" s="44">
        <v>8.5088348971474465E-4</v>
      </c>
      <c r="C78" s="45">
        <v>1.0717442784866742E-3</v>
      </c>
      <c r="D78" s="45">
        <v>5.6746085999816887E-3</v>
      </c>
      <c r="E78" s="45">
        <v>1.5217556569104632E-3</v>
      </c>
      <c r="F78" s="45">
        <v>1.7276563226432951E-4</v>
      </c>
      <c r="G78" s="45">
        <v>4.4709808187495884E-3</v>
      </c>
      <c r="H78" s="45">
        <v>3.4901448114742425E-3</v>
      </c>
      <c r="I78" s="45">
        <v>1.0145006508658835E-3</v>
      </c>
      <c r="J78" s="45">
        <v>2.6668595528770534E-2</v>
      </c>
      <c r="K78" s="46">
        <v>6.4222884944423672E-3</v>
      </c>
      <c r="M78" s="18" t="str">
        <f t="shared" si="5"/>
        <v>START</v>
      </c>
      <c r="N78" s="17" t="b">
        <f t="shared" si="6"/>
        <v>0</v>
      </c>
      <c r="U78" s="18" t="str">
        <f t="shared" si="7"/>
        <v>START</v>
      </c>
      <c r="V78" s="18">
        <f t="shared" si="8"/>
        <v>1.7276563226432951E-4</v>
      </c>
      <c r="W78" s="18">
        <f t="shared" si="9"/>
        <v>6.7811785745041514E-4</v>
      </c>
    </row>
    <row r="79" spans="1:23" x14ac:dyDescent="0.25">
      <c r="A79" s="12" t="s">
        <v>70</v>
      </c>
      <c r="B79" s="44">
        <v>2.5039857859404935E-3</v>
      </c>
      <c r="C79" s="45">
        <v>1.4335687974158517E-3</v>
      </c>
      <c r="D79" s="45">
        <v>5.9077803942700173E-3</v>
      </c>
      <c r="E79" s="45">
        <v>7.8854103541226017E-4</v>
      </c>
      <c r="F79" s="45">
        <v>1.6677470692703922E-4</v>
      </c>
      <c r="G79" s="45">
        <v>3.8627125780534427E-3</v>
      </c>
      <c r="H79" s="45">
        <v>3.8739085042414148E-3</v>
      </c>
      <c r="I79" s="45">
        <v>7.6330799670816518E-4</v>
      </c>
      <c r="J79" s="45">
        <v>2.58619092315652E-2</v>
      </c>
      <c r="K79" s="46">
        <v>6.5753436719757016E-3</v>
      </c>
      <c r="M79" s="18" t="str">
        <f t="shared" si="5"/>
        <v>START</v>
      </c>
      <c r="N79" s="17" t="b">
        <f t="shared" si="6"/>
        <v>0</v>
      </c>
      <c r="U79" s="18" t="str">
        <f t="shared" si="7"/>
        <v>START</v>
      </c>
      <c r="V79" s="18">
        <f t="shared" si="8"/>
        <v>1.6677470692703922E-4</v>
      </c>
      <c r="W79" s="18">
        <f t="shared" si="9"/>
        <v>5.9653328978112596E-4</v>
      </c>
    </row>
    <row r="80" spans="1:23" x14ac:dyDescent="0.25">
      <c r="A80" s="12" t="s">
        <v>70</v>
      </c>
      <c r="B80" s="44">
        <v>1.815252856121434E-4</v>
      </c>
      <c r="C80" s="45">
        <v>9.9515763159797183E-5</v>
      </c>
      <c r="D80" s="45">
        <v>6.160326755034402E-3</v>
      </c>
      <c r="E80" s="45">
        <v>1.8990209483933304E-4</v>
      </c>
      <c r="F80" s="45">
        <v>2.0322650944154114E-3</v>
      </c>
      <c r="G80" s="45">
        <v>2.2987786804386304E-3</v>
      </c>
      <c r="H80" s="45">
        <v>2.7474898118414783E-3</v>
      </c>
      <c r="I80" s="45">
        <v>2.9104339759537176E-3</v>
      </c>
      <c r="J80" s="45">
        <v>2.6421139090428408E-2</v>
      </c>
      <c r="K80" s="46">
        <v>4.6802970133262775E-3</v>
      </c>
      <c r="M80" s="18" t="str">
        <f t="shared" si="5"/>
        <v>CLOSE</v>
      </c>
      <c r="N80" s="17" t="b">
        <f t="shared" si="6"/>
        <v>0</v>
      </c>
      <c r="U80" s="18" t="str">
        <f t="shared" si="7"/>
        <v>CLOSE</v>
      </c>
      <c r="V80" s="18">
        <f t="shared" si="8"/>
        <v>9.9515763159797183E-5</v>
      </c>
      <c r="W80" s="18">
        <f t="shared" si="9"/>
        <v>8.2009522452346217E-5</v>
      </c>
    </row>
    <row r="81" spans="1:23" x14ac:dyDescent="0.25">
      <c r="A81" s="12" t="s">
        <v>70</v>
      </c>
      <c r="B81" s="44">
        <v>1.3429035417260524E-3</v>
      </c>
      <c r="C81" s="45">
        <v>2.0551296205253387E-3</v>
      </c>
      <c r="D81" s="45">
        <v>7.2432113264169831E-3</v>
      </c>
      <c r="E81" s="45">
        <v>6.4239290271542182E-4</v>
      </c>
      <c r="F81" s="45">
        <v>6.2463345652410268E-4</v>
      </c>
      <c r="G81" s="45">
        <v>2.4228891105995964E-3</v>
      </c>
      <c r="H81" s="45">
        <v>2.4760335487767106E-3</v>
      </c>
      <c r="I81" s="45">
        <v>3.7063701196878782E-3</v>
      </c>
      <c r="J81" s="45">
        <v>2.8209253893642639E-2</v>
      </c>
      <c r="K81" s="46">
        <v>3.5494558731819087E-3</v>
      </c>
      <c r="M81" s="18" t="str">
        <f t="shared" si="5"/>
        <v>START</v>
      </c>
      <c r="N81" s="17" t="b">
        <f t="shared" si="6"/>
        <v>0</v>
      </c>
      <c r="U81" s="18" t="str">
        <f t="shared" si="7"/>
        <v>START</v>
      </c>
      <c r="V81" s="18">
        <f t="shared" si="8"/>
        <v>6.2463345652410268E-4</v>
      </c>
      <c r="W81" s="18">
        <f t="shared" si="9"/>
        <v>1.7759446191319139E-5</v>
      </c>
    </row>
    <row r="82" spans="1:23" x14ac:dyDescent="0.25">
      <c r="A82" s="12" t="s">
        <v>70</v>
      </c>
      <c r="B82" s="44">
        <v>6.0749514781058972E-4</v>
      </c>
      <c r="C82" s="45">
        <v>3.8345648652218789E-4</v>
      </c>
      <c r="D82" s="45">
        <v>5.6025710396682676E-3</v>
      </c>
      <c r="E82" s="45">
        <v>2.7578339724931497E-4</v>
      </c>
      <c r="F82" s="45">
        <v>2.4023367090804451E-3</v>
      </c>
      <c r="G82" s="45">
        <v>1.1530371965784297E-3</v>
      </c>
      <c r="H82" s="45">
        <v>3.3698264304145888E-3</v>
      </c>
      <c r="I82" s="45">
        <v>4.4917459341819801E-3</v>
      </c>
      <c r="J82" s="45">
        <v>2.5790851950731782E-2</v>
      </c>
      <c r="K82" s="46">
        <v>4.0233523371595997E-3</v>
      </c>
      <c r="M82" s="18" t="str">
        <f t="shared" si="5"/>
        <v>NO</v>
      </c>
      <c r="N82" s="17" t="b">
        <f t="shared" si="6"/>
        <v>0</v>
      </c>
      <c r="U82" s="18" t="str">
        <f t="shared" si="7"/>
        <v>NO</v>
      </c>
      <c r="V82" s="18">
        <f t="shared" si="8"/>
        <v>2.7578339724931497E-4</v>
      </c>
      <c r="W82" s="18">
        <f t="shared" si="9"/>
        <v>1.0767308927287292E-4</v>
      </c>
    </row>
    <row r="83" spans="1:23" x14ac:dyDescent="0.25">
      <c r="A83" s="12" t="s">
        <v>70</v>
      </c>
      <c r="B83" s="44">
        <v>4.7713542197139192E-5</v>
      </c>
      <c r="C83" s="45">
        <v>1.4537091582826969E-4</v>
      </c>
      <c r="D83" s="45">
        <v>5.594948860276637E-3</v>
      </c>
      <c r="E83" s="45">
        <v>2.3117337945707805E-4</v>
      </c>
      <c r="F83" s="45">
        <v>2.6254890733144187E-3</v>
      </c>
      <c r="G83" s="45">
        <v>1.1050874105714148E-3</v>
      </c>
      <c r="H83" s="45">
        <v>2.7220272947811215E-3</v>
      </c>
      <c r="I83" s="45">
        <v>4.4533442571243129E-3</v>
      </c>
      <c r="J83" s="45">
        <v>2.5825719148973834E-2</v>
      </c>
      <c r="K83" s="46">
        <v>3.8714630646248943E-3</v>
      </c>
      <c r="M83" s="18" t="str">
        <f t="shared" si="5"/>
        <v>OPEN</v>
      </c>
      <c r="N83" s="17" t="b">
        <f t="shared" si="6"/>
        <v>0</v>
      </c>
      <c r="U83" s="18" t="str">
        <f t="shared" si="7"/>
        <v>OPEN</v>
      </c>
      <c r="V83" s="18">
        <f t="shared" si="8"/>
        <v>4.7713542197139192E-5</v>
      </c>
      <c r="W83" s="18">
        <f t="shared" si="9"/>
        <v>9.7657373631130501E-5</v>
      </c>
    </row>
    <row r="84" spans="1:23" ht="15.75" thickBot="1" x14ac:dyDescent="0.3">
      <c r="A84" s="12" t="s">
        <v>70</v>
      </c>
      <c r="B84" s="44">
        <v>1.8767186532497454E-3</v>
      </c>
      <c r="C84" s="45">
        <v>8.2916502864394809E-4</v>
      </c>
      <c r="D84" s="45">
        <v>7.5593192702818803E-3</v>
      </c>
      <c r="E84" s="45">
        <v>2.3254122674256465E-3</v>
      </c>
      <c r="F84" s="45">
        <v>6.4909160318775035E-3</v>
      </c>
      <c r="G84" s="45">
        <v>2.147757434585354E-3</v>
      </c>
      <c r="H84" s="45">
        <v>9.1448255505189799E-4</v>
      </c>
      <c r="I84" s="45">
        <v>8.53753279165511E-3</v>
      </c>
      <c r="J84" s="45">
        <v>2.7296510427414752E-2</v>
      </c>
      <c r="K84" s="46">
        <v>1.1841507525512524E-3</v>
      </c>
      <c r="M84" s="18" t="str">
        <f t="shared" si="5"/>
        <v>CLOSE</v>
      </c>
      <c r="N84" s="17" t="b">
        <f t="shared" si="6"/>
        <v>0</v>
      </c>
      <c r="U84" s="18" t="str">
        <f t="shared" si="7"/>
        <v>CLOSE</v>
      </c>
      <c r="V84" s="18">
        <f t="shared" si="8"/>
        <v>8.2916502864394809E-4</v>
      </c>
      <c r="W84" s="18">
        <f t="shared" si="9"/>
        <v>8.5317526407949901E-5</v>
      </c>
    </row>
    <row r="85" spans="1:23" ht="15.75" thickBot="1" x14ac:dyDescent="0.3">
      <c r="A85" s="13" t="s">
        <v>70</v>
      </c>
      <c r="B85" s="47">
        <v>1.4301781851540907E-3</v>
      </c>
      <c r="C85" s="48">
        <v>2.217703284798471E-4</v>
      </c>
      <c r="D85" s="48">
        <v>7.1844789897547428E-3</v>
      </c>
      <c r="E85" s="48">
        <v>2.9108945480829304E-4</v>
      </c>
      <c r="F85" s="48">
        <v>1.9823336826608057E-3</v>
      </c>
      <c r="G85" s="48">
        <v>2.7564319781408358E-3</v>
      </c>
      <c r="H85" s="48">
        <v>1.3744230848176421E-3</v>
      </c>
      <c r="I85" s="48">
        <v>3.8783444916167809E-3</v>
      </c>
      <c r="J85" s="48">
        <v>2.8164260338163105E-2</v>
      </c>
      <c r="K85" s="49">
        <v>4.4970412829532097E-3</v>
      </c>
      <c r="M85" s="19" t="str">
        <f t="shared" si="5"/>
        <v>CLOSE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CLOSE</v>
      </c>
      <c r="V85" s="19">
        <f t="shared" si="8"/>
        <v>2.217703284798471E-4</v>
      </c>
      <c r="W85" s="19">
        <f t="shared" si="9"/>
        <v>6.9319126328445946E-5</v>
      </c>
    </row>
    <row r="86" spans="1:23" x14ac:dyDescent="0.25">
      <c r="A86" s="11" t="s">
        <v>71</v>
      </c>
      <c r="B86" s="41">
        <v>1.5641515227524536E-2</v>
      </c>
      <c r="C86" s="42">
        <v>2.3996090302240185E-2</v>
      </c>
      <c r="D86" s="42">
        <v>3.2817271751769267E-4</v>
      </c>
      <c r="E86" s="42">
        <v>2.0066838572696526E-2</v>
      </c>
      <c r="F86" s="42">
        <v>3.4078576029599815E-2</v>
      </c>
      <c r="G86" s="42">
        <v>4.0555922805703665E-2</v>
      </c>
      <c r="H86" s="42">
        <v>4.0710705630806546E-3</v>
      </c>
      <c r="I86" s="42">
        <v>5.6903093606331466E-2</v>
      </c>
      <c r="J86" s="42">
        <v>5.7448434471459725E-4</v>
      </c>
      <c r="K86" s="43">
        <v>3.946862104189415E-2</v>
      </c>
      <c r="M86" s="16" t="str">
        <f t="shared" si="5"/>
        <v>YES</v>
      </c>
      <c r="N86" s="20" t="b">
        <f t="shared" si="6"/>
        <v>0</v>
      </c>
      <c r="U86" s="16" t="str">
        <f t="shared" si="7"/>
        <v>YES</v>
      </c>
      <c r="V86" s="16">
        <f t="shared" si="8"/>
        <v>3.2817271751769267E-4</v>
      </c>
      <c r="W86" s="16">
        <f t="shared" si="9"/>
        <v>2.4631162719690458E-4</v>
      </c>
    </row>
    <row r="87" spans="1:23" x14ac:dyDescent="0.25">
      <c r="A87" s="12" t="s">
        <v>71</v>
      </c>
      <c r="B87" s="44">
        <v>1.9824082809754374E-2</v>
      </c>
      <c r="C87" s="45">
        <v>2.1151030951332361E-2</v>
      </c>
      <c r="D87" s="45">
        <v>3.1338071108212885E-3</v>
      </c>
      <c r="E87" s="45">
        <v>2.295841944312256E-2</v>
      </c>
      <c r="F87" s="45">
        <v>3.9000046208775577E-2</v>
      </c>
      <c r="G87" s="45">
        <v>4.2445252034586524E-2</v>
      </c>
      <c r="H87" s="45">
        <v>6.6093786390718926E-3</v>
      </c>
      <c r="I87" s="45">
        <v>5.8976076810924385E-2</v>
      </c>
      <c r="J87" s="45">
        <v>1.6319489349078432E-3</v>
      </c>
      <c r="K87" s="46">
        <v>4.0100981759978636E-2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1.6319489349078432E-3</v>
      </c>
      <c r="W87" s="18">
        <f t="shared" si="9"/>
        <v>1.5018581759134453E-3</v>
      </c>
    </row>
    <row r="88" spans="1:23" x14ac:dyDescent="0.25">
      <c r="A88" s="12" t="s">
        <v>71</v>
      </c>
      <c r="B88" s="44">
        <v>2.1992740824792002E-2</v>
      </c>
      <c r="C88" s="45">
        <v>2.5317931024608574E-2</v>
      </c>
      <c r="D88" s="45">
        <v>3.2988550288773778E-3</v>
      </c>
      <c r="E88" s="45">
        <v>2.3908418230893409E-2</v>
      </c>
      <c r="F88" s="45">
        <v>3.8125554065207151E-2</v>
      </c>
      <c r="G88" s="45">
        <v>4.3548368086545532E-2</v>
      </c>
      <c r="H88" s="45">
        <v>6.5029348394512777E-3</v>
      </c>
      <c r="I88" s="45">
        <v>6.0654440140901107E-2</v>
      </c>
      <c r="J88" s="45">
        <v>4.1086472513623962E-3</v>
      </c>
      <c r="K88" s="46">
        <v>4.1810593554465827E-2</v>
      </c>
      <c r="M88" s="18" t="str">
        <f t="shared" si="5"/>
        <v>YES</v>
      </c>
      <c r="N88" s="17" t="b">
        <f t="shared" si="6"/>
        <v>0</v>
      </c>
      <c r="U88" s="18" t="str">
        <f t="shared" si="7"/>
        <v>YES</v>
      </c>
      <c r="V88" s="18">
        <f t="shared" si="8"/>
        <v>3.2988550288773778E-3</v>
      </c>
      <c r="W88" s="18">
        <f t="shared" si="9"/>
        <v>8.0979222248501841E-4</v>
      </c>
    </row>
    <row r="89" spans="1:23" x14ac:dyDescent="0.25">
      <c r="A89" s="12" t="s">
        <v>71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71</v>
      </c>
      <c r="B90" s="44">
        <v>2.3377498663588844E-2</v>
      </c>
      <c r="C90" s="45">
        <v>2.1488263438074796E-2</v>
      </c>
      <c r="D90" s="45">
        <v>4.911801551328426E-3</v>
      </c>
      <c r="E90" s="45">
        <v>2.7793211872082203E-2</v>
      </c>
      <c r="F90" s="45">
        <v>4.602659182082991E-2</v>
      </c>
      <c r="G90" s="45">
        <v>4.9981420167932049E-2</v>
      </c>
      <c r="H90" s="45">
        <v>9.1967730081425648E-3</v>
      </c>
      <c r="I90" s="45">
        <v>6.7902705501393087E-2</v>
      </c>
      <c r="J90" s="45">
        <v>2.038823238937594E-3</v>
      </c>
      <c r="K90" s="46">
        <v>4.7005848643565662E-2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2.038823238937594E-3</v>
      </c>
      <c r="W90" s="18">
        <f t="shared" si="9"/>
        <v>2.8729783123908319E-3</v>
      </c>
    </row>
    <row r="91" spans="1:23" x14ac:dyDescent="0.25">
      <c r="A91" s="12" t="s">
        <v>71</v>
      </c>
      <c r="B91" s="44">
        <v>2.0166677686777254E-2</v>
      </c>
      <c r="C91" s="45">
        <v>2.4590878098462755E-2</v>
      </c>
      <c r="D91" s="45">
        <v>2.4455688071636384E-3</v>
      </c>
      <c r="E91" s="45">
        <v>2.3848058239825158E-2</v>
      </c>
      <c r="F91" s="45">
        <v>3.8765352115366691E-2</v>
      </c>
      <c r="G91" s="45">
        <v>4.4448423588316743E-2</v>
      </c>
      <c r="H91" s="45">
        <v>5.8727913423412825E-3</v>
      </c>
      <c r="I91" s="45">
        <v>6.2044961928635046E-2</v>
      </c>
      <c r="J91" s="45">
        <v>1.9406286232857214E-3</v>
      </c>
      <c r="K91" s="46">
        <v>4.231313803741444E-2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1.9406286232857214E-3</v>
      </c>
      <c r="W91" s="18">
        <f t="shared" si="9"/>
        <v>5.0494018387791696E-4</v>
      </c>
    </row>
    <row r="92" spans="1:23" x14ac:dyDescent="0.25">
      <c r="A92" s="12" t="s">
        <v>71</v>
      </c>
      <c r="B92" s="44">
        <v>3.2027215845438307E-2</v>
      </c>
      <c r="C92" s="45">
        <v>2.7413513032697359E-2</v>
      </c>
      <c r="D92" s="45">
        <v>1.4103819906843527E-2</v>
      </c>
      <c r="E92" s="45">
        <v>3.9074575104910483E-2</v>
      </c>
      <c r="F92" s="45">
        <v>5.9594615861215297E-2</v>
      </c>
      <c r="G92" s="45">
        <v>6.306532697902463E-2</v>
      </c>
      <c r="H92" s="45">
        <v>1.7741075664670074E-2</v>
      </c>
      <c r="I92" s="45">
        <v>8.1399037998584001E-2</v>
      </c>
      <c r="J92" s="45">
        <v>6.0017741629883291E-3</v>
      </c>
      <c r="K92" s="46">
        <v>5.7880420551539115E-2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6.0017741629883291E-3</v>
      </c>
      <c r="W92" s="18">
        <f t="shared" si="9"/>
        <v>8.1020457438551984E-3</v>
      </c>
    </row>
    <row r="93" spans="1:23" x14ac:dyDescent="0.25">
      <c r="A93" s="12" t="s">
        <v>71</v>
      </c>
      <c r="B93" s="44">
        <v>2.5633713133547564E-2</v>
      </c>
      <c r="C93" s="45">
        <v>2.8177718133837206E-2</v>
      </c>
      <c r="D93" s="45">
        <v>4.0348251486251197E-3</v>
      </c>
      <c r="E93" s="45">
        <v>2.728591810847571E-2</v>
      </c>
      <c r="F93" s="45">
        <v>4.2742268642314882E-2</v>
      </c>
      <c r="G93" s="45">
        <v>4.8038172528967277E-2</v>
      </c>
      <c r="H93" s="45">
        <v>8.162536307405795E-3</v>
      </c>
      <c r="I93" s="45">
        <v>6.6584680290415407E-2</v>
      </c>
      <c r="J93" s="45">
        <v>3.3385099099773816E-3</v>
      </c>
      <c r="K93" s="46">
        <v>4.6498354460493586E-2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3.3385099099773816E-3</v>
      </c>
      <c r="W93" s="18">
        <f t="shared" si="9"/>
        <v>6.9631523864773816E-4</v>
      </c>
    </row>
    <row r="94" spans="1:23" ht="15.75" thickBot="1" x14ac:dyDescent="0.3">
      <c r="A94" s="12" t="s">
        <v>71</v>
      </c>
      <c r="B94" s="44">
        <v>2.9197057059405444E-2</v>
      </c>
      <c r="C94" s="45">
        <v>3.3053095798474527E-2</v>
      </c>
      <c r="D94" s="45">
        <v>5.5000933643210032E-3</v>
      </c>
      <c r="E94" s="45">
        <v>2.8553158593493291E-2</v>
      </c>
      <c r="F94" s="45">
        <v>4.2891016757276357E-2</v>
      </c>
      <c r="G94" s="45">
        <v>5.1279521400971972E-2</v>
      </c>
      <c r="H94" s="45">
        <v>9.9785455018345896E-3</v>
      </c>
      <c r="I94" s="45">
        <v>7.0776448708979312E-2</v>
      </c>
      <c r="J94" s="45">
        <v>8.3194554988198499E-3</v>
      </c>
      <c r="K94" s="46">
        <v>4.9955891105314981E-2</v>
      </c>
      <c r="M94" s="18" t="str">
        <f t="shared" si="5"/>
        <v>YES</v>
      </c>
      <c r="N94" s="17" t="b">
        <f t="shared" si="6"/>
        <v>0</v>
      </c>
      <c r="U94" s="18" t="str">
        <f t="shared" si="7"/>
        <v>YES</v>
      </c>
      <c r="V94" s="18">
        <f t="shared" si="8"/>
        <v>5.5000933643210032E-3</v>
      </c>
      <c r="W94" s="18">
        <f t="shared" si="9"/>
        <v>2.8193621344988467E-3</v>
      </c>
    </row>
    <row r="95" spans="1:23" ht="15.75" thickBot="1" x14ac:dyDescent="0.3">
      <c r="A95" s="13" t="s">
        <v>71</v>
      </c>
      <c r="B95" s="47">
        <v>1.94094272352636E-2</v>
      </c>
      <c r="C95" s="48">
        <v>2.4258332383545685E-2</v>
      </c>
      <c r="D95" s="48">
        <v>1.0017421868679273E-3</v>
      </c>
      <c r="E95" s="48">
        <v>2.2294135511790592E-2</v>
      </c>
      <c r="F95" s="48">
        <v>3.6891923975021883E-2</v>
      </c>
      <c r="G95" s="48">
        <v>4.1881528230423085E-2</v>
      </c>
      <c r="H95" s="48">
        <v>4.7415172503516706E-3</v>
      </c>
      <c r="I95" s="48">
        <v>5.8575209170407962E-2</v>
      </c>
      <c r="J95" s="48">
        <v>1.2713361430179357E-3</v>
      </c>
      <c r="K95" s="49">
        <v>4.0292405820002541E-2</v>
      </c>
      <c r="M95" s="19" t="str">
        <f t="shared" si="5"/>
        <v>YES</v>
      </c>
      <c r="N95" s="21" t="b">
        <f t="shared" si="6"/>
        <v>0</v>
      </c>
      <c r="O95" s="30">
        <f>COUNTIF($N86:$N95,TRUE)/(10 - COUNTIF($N86:$N95,"#N/A"))</f>
        <v>0.55555555555555558</v>
      </c>
      <c r="U95" s="19" t="str">
        <f t="shared" si="7"/>
        <v>YES</v>
      </c>
      <c r="V95" s="19">
        <f t="shared" si="8"/>
        <v>1.0017421868679273E-3</v>
      </c>
      <c r="W95" s="19">
        <f t="shared" si="9"/>
        <v>2.6959395615000839E-4</v>
      </c>
    </row>
    <row r="96" spans="1:23" x14ac:dyDescent="0.25">
      <c r="A96" s="11" t="s">
        <v>72</v>
      </c>
      <c r="B96" s="41">
        <v>3.4553986861742374E-3</v>
      </c>
      <c r="C96" s="42">
        <v>4.3034468161925049E-3</v>
      </c>
      <c r="D96" s="42">
        <v>7.7147489771137914E-3</v>
      </c>
      <c r="E96" s="42">
        <v>3.1759767528625922E-3</v>
      </c>
      <c r="F96" s="42">
        <v>6.3778664764762398E-3</v>
      </c>
      <c r="G96" s="42">
        <v>4.0251553216330421E-3</v>
      </c>
      <c r="H96" s="42">
        <v>7.2074390603004551E-4</v>
      </c>
      <c r="I96" s="42">
        <v>1.0952755308564842E-2</v>
      </c>
      <c r="J96" s="42">
        <v>2.8135405235500465E-2</v>
      </c>
      <c r="K96" s="43">
        <v>1.7738287600093244E-3</v>
      </c>
      <c r="M96" s="16" t="str">
        <f t="shared" si="5"/>
        <v>CANCEL</v>
      </c>
      <c r="N96" s="20" t="b">
        <f t="shared" si="6"/>
        <v>0</v>
      </c>
      <c r="U96" s="16" t="str">
        <f t="shared" si="7"/>
        <v>CANCEL</v>
      </c>
      <c r="V96" s="16">
        <f t="shared" si="8"/>
        <v>7.2074390603004551E-4</v>
      </c>
      <c r="W96" s="16">
        <f t="shared" si="9"/>
        <v>1.0530848539792789E-3</v>
      </c>
    </row>
    <row r="97" spans="1:23" x14ac:dyDescent="0.25">
      <c r="A97" s="12" t="s">
        <v>72</v>
      </c>
      <c r="B97" s="44">
        <v>4.9124991539787263E-3</v>
      </c>
      <c r="C97" s="45">
        <v>4.3845103628293684E-3</v>
      </c>
      <c r="D97" s="45">
        <v>8.5803025545263915E-3</v>
      </c>
      <c r="E97" s="45">
        <v>3.0434570969327113E-3</v>
      </c>
      <c r="F97" s="45">
        <v>6.3464009772156264E-3</v>
      </c>
      <c r="G97" s="45">
        <v>5.1847180599302045E-3</v>
      </c>
      <c r="H97" s="45">
        <v>2.0895049596983926E-3</v>
      </c>
      <c r="I97" s="45">
        <v>1.3220347360522057E-2</v>
      </c>
      <c r="J97" s="45">
        <v>2.862917659030071E-2</v>
      </c>
      <c r="K97" s="46">
        <v>3.8047722573773257E-3</v>
      </c>
      <c r="M97" s="18" t="str">
        <f t="shared" si="5"/>
        <v>CANCEL</v>
      </c>
      <c r="N97" s="17" t="b">
        <f t="shared" si="6"/>
        <v>0</v>
      </c>
      <c r="U97" s="18" t="str">
        <f t="shared" si="7"/>
        <v>CANCEL</v>
      </c>
      <c r="V97" s="18">
        <f t="shared" si="8"/>
        <v>2.0895049596983926E-3</v>
      </c>
      <c r="W97" s="18">
        <f t="shared" si="9"/>
        <v>9.5395213723431863E-4</v>
      </c>
    </row>
    <row r="98" spans="1:23" x14ac:dyDescent="0.25">
      <c r="A98" s="12" t="s">
        <v>72</v>
      </c>
      <c r="B98" s="44">
        <v>1.842767032446891E-3</v>
      </c>
      <c r="C98" s="45">
        <v>1.6133360230697821E-4</v>
      </c>
      <c r="D98" s="45">
        <v>7.9468136953603427E-3</v>
      </c>
      <c r="E98" s="45">
        <v>2.6132050600293985E-3</v>
      </c>
      <c r="F98" s="45">
        <v>4.0222596428465714E-3</v>
      </c>
      <c r="G98" s="45">
        <v>1.6474037552265119E-3</v>
      </c>
      <c r="H98" s="45">
        <v>2.0279544569703351E-3</v>
      </c>
      <c r="I98" s="45">
        <v>1.4099004976199786E-3</v>
      </c>
      <c r="J98" s="45">
        <v>2.8107967562043645E-2</v>
      </c>
      <c r="K98" s="46">
        <v>5.8195685937268843E-3</v>
      </c>
      <c r="M98" s="18" t="str">
        <f t="shared" si="5"/>
        <v>CLOSE</v>
      </c>
      <c r="N98" s="17" t="b">
        <f t="shared" si="6"/>
        <v>0</v>
      </c>
      <c r="U98" s="18" t="str">
        <f t="shared" si="7"/>
        <v>CLOSE</v>
      </c>
      <c r="V98" s="18">
        <f t="shared" si="8"/>
        <v>1.6133360230697821E-4</v>
      </c>
      <c r="W98" s="18">
        <f t="shared" si="9"/>
        <v>1.2485668953130004E-3</v>
      </c>
    </row>
    <row r="99" spans="1:23" x14ac:dyDescent="0.25">
      <c r="A99" s="12" t="s">
        <v>72</v>
      </c>
      <c r="B99" s="44">
        <v>5.4857553019542482E-4</v>
      </c>
      <c r="C99" s="45">
        <v>2.8077917396572907E-4</v>
      </c>
      <c r="D99" s="45">
        <v>4.3588161862471962E-3</v>
      </c>
      <c r="E99" s="45">
        <v>2.7261201570624033E-4</v>
      </c>
      <c r="F99" s="45">
        <v>4.6326969790735639E-3</v>
      </c>
      <c r="G99" s="45">
        <v>2.2322459584655646E-3</v>
      </c>
      <c r="H99" s="45">
        <v>2.4671684441256239E-3</v>
      </c>
      <c r="I99" s="45">
        <v>7.5731221148104752E-3</v>
      </c>
      <c r="J99" s="45">
        <v>2.3273083083516485E-2</v>
      </c>
      <c r="K99" s="46">
        <v>1.6546387223193154E-3</v>
      </c>
      <c r="M99" s="18" t="str">
        <f t="shared" si="5"/>
        <v>NO</v>
      </c>
      <c r="N99" s="17" t="b">
        <f t="shared" si="6"/>
        <v>0</v>
      </c>
      <c r="U99" s="18" t="str">
        <f t="shared" si="7"/>
        <v>NO</v>
      </c>
      <c r="V99" s="18">
        <f t="shared" si="8"/>
        <v>2.7261201570624033E-4</v>
      </c>
      <c r="W99" s="18">
        <f t="shared" si="9"/>
        <v>8.1671582594887437E-6</v>
      </c>
    </row>
    <row r="100" spans="1:23" x14ac:dyDescent="0.25">
      <c r="A100" s="12" t="s">
        <v>72</v>
      </c>
      <c r="B100" s="44">
        <v>2.3249356827401979E-3</v>
      </c>
      <c r="C100" s="45">
        <v>1.4023783446321762E-3</v>
      </c>
      <c r="D100" s="45">
        <v>5.2152635589513361E-3</v>
      </c>
      <c r="E100" s="45">
        <v>1.7089513333343326E-3</v>
      </c>
      <c r="F100" s="45">
        <v>3.9609566845497102E-5</v>
      </c>
      <c r="G100" s="45">
        <v>2.0058972776389877E-3</v>
      </c>
      <c r="H100" s="45">
        <v>3.861463306619798E-3</v>
      </c>
      <c r="I100" s="45">
        <v>3.3810106176964116E-3</v>
      </c>
      <c r="J100" s="45">
        <v>2.5492270433546928E-2</v>
      </c>
      <c r="K100" s="46">
        <v>4.6333683723882302E-3</v>
      </c>
      <c r="M100" s="18" t="str">
        <f t="shared" si="5"/>
        <v>START</v>
      </c>
      <c r="N100" s="17" t="b">
        <f t="shared" si="6"/>
        <v>0</v>
      </c>
      <c r="U100" s="18" t="str">
        <f t="shared" si="7"/>
        <v>START</v>
      </c>
      <c r="V100" s="18">
        <f t="shared" si="8"/>
        <v>3.9609566845497102E-5</v>
      </c>
      <c r="W100" s="18">
        <f t="shared" si="9"/>
        <v>1.3627687777866791E-3</v>
      </c>
    </row>
    <row r="101" spans="1:23" x14ac:dyDescent="0.25">
      <c r="A101" s="12" t="s">
        <v>72</v>
      </c>
      <c r="B101" s="44">
        <v>3.3830012025310961E-3</v>
      </c>
      <c r="C101" s="45">
        <v>5.9431848394401465E-3</v>
      </c>
      <c r="D101" s="45">
        <v>4.2355630156548241E-3</v>
      </c>
      <c r="E101" s="45">
        <v>2.4267897610999734E-3</v>
      </c>
      <c r="F101" s="45">
        <v>3.775092382332465E-3</v>
      </c>
      <c r="G101" s="45">
        <v>1.5712576213196272E-5</v>
      </c>
      <c r="H101" s="45">
        <v>3.7343235732747102E-3</v>
      </c>
      <c r="I101" s="45">
        <v>5.419698658230665E-3</v>
      </c>
      <c r="J101" s="45">
        <v>2.2142303347090574E-2</v>
      </c>
      <c r="K101" s="46">
        <v>4.9793190262261838E-3</v>
      </c>
      <c r="M101" s="18" t="str">
        <f t="shared" si="5"/>
        <v>STOP</v>
      </c>
      <c r="N101" s="17" t="b">
        <f t="shared" si="6"/>
        <v>0</v>
      </c>
      <c r="U101" s="18" t="str">
        <f t="shared" si="7"/>
        <v>STOP</v>
      </c>
      <c r="V101" s="18">
        <f t="shared" si="8"/>
        <v>1.5712576213196272E-5</v>
      </c>
      <c r="W101" s="18">
        <f t="shared" si="9"/>
        <v>2.4110771848867771E-3</v>
      </c>
    </row>
    <row r="102" spans="1:23" x14ac:dyDescent="0.25">
      <c r="A102" s="12" t="s">
        <v>72</v>
      </c>
      <c r="B102" s="44">
        <v>7.0788111956363378E-4</v>
      </c>
      <c r="C102" s="45">
        <v>3.1363053951430561E-3</v>
      </c>
      <c r="D102" s="45">
        <v>4.3365407374336782E-3</v>
      </c>
      <c r="E102" s="45">
        <v>6.7749931861050411E-4</v>
      </c>
      <c r="F102" s="45">
        <v>1.1697769529214891E-3</v>
      </c>
      <c r="G102" s="45">
        <v>1.4062395680561265E-3</v>
      </c>
      <c r="H102" s="45">
        <v>3.0623105200769454E-3</v>
      </c>
      <c r="I102" s="45">
        <v>8.7705728772068253E-3</v>
      </c>
      <c r="J102" s="45">
        <v>2.5006809210029495E-2</v>
      </c>
      <c r="K102" s="46">
        <v>1.5578640826328927E-4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1.5578640826328927E-4</v>
      </c>
      <c r="W102" s="18">
        <f t="shared" si="9"/>
        <v>5.2171291034721484E-4</v>
      </c>
    </row>
    <row r="103" spans="1:23" x14ac:dyDescent="0.25">
      <c r="A103" s="12" t="s">
        <v>72</v>
      </c>
      <c r="B103" s="44">
        <v>4.3958888153906861E-4</v>
      </c>
      <c r="C103" s="45">
        <v>2.3148776498008866E-4</v>
      </c>
      <c r="D103" s="45">
        <v>4.3806906347519953E-3</v>
      </c>
      <c r="E103" s="45">
        <v>6.6838656661283996E-5</v>
      </c>
      <c r="F103" s="45">
        <v>2.7751462179901737E-3</v>
      </c>
      <c r="G103" s="45">
        <v>1.0653274323384823E-3</v>
      </c>
      <c r="H103" s="45">
        <v>3.923571558758266E-3</v>
      </c>
      <c r="I103" s="45">
        <v>7.0568165134414704E-3</v>
      </c>
      <c r="J103" s="45">
        <v>2.3574515517610937E-2</v>
      </c>
      <c r="K103" s="46">
        <v>1.9894475595940084E-3</v>
      </c>
      <c r="M103" s="18" t="str">
        <f t="shared" si="5"/>
        <v>NO</v>
      </c>
      <c r="N103" s="17" t="b">
        <f t="shared" si="6"/>
        <v>0</v>
      </c>
      <c r="U103" s="18" t="str">
        <f t="shared" si="7"/>
        <v>NO</v>
      </c>
      <c r="V103" s="18">
        <f t="shared" si="8"/>
        <v>6.6838656661283996E-5</v>
      </c>
      <c r="W103" s="18">
        <f t="shared" si="9"/>
        <v>1.6464910831880467E-4</v>
      </c>
    </row>
    <row r="104" spans="1:23" ht="15.75" thickBot="1" x14ac:dyDescent="0.3">
      <c r="A104" s="12" t="s">
        <v>72</v>
      </c>
      <c r="B104" s="44">
        <v>1.4250970388667433E-3</v>
      </c>
      <c r="C104" s="45">
        <v>1.1309572024140874E-4</v>
      </c>
      <c r="D104" s="45">
        <v>2.9691321987516568E-3</v>
      </c>
      <c r="E104" s="45">
        <v>1.3517606985257412E-3</v>
      </c>
      <c r="F104" s="45">
        <v>2.9102124252102304E-3</v>
      </c>
      <c r="G104" s="45">
        <v>1.5416065112650798E-3</v>
      </c>
      <c r="H104" s="45">
        <v>4.2164673525997912E-3</v>
      </c>
      <c r="I104" s="45">
        <v>8.5189689843415059E-3</v>
      </c>
      <c r="J104" s="45">
        <v>2.1673294021243353E-2</v>
      </c>
      <c r="K104" s="46">
        <v>1.0963318941464156E-3</v>
      </c>
      <c r="M104" s="18" t="str">
        <f t="shared" si="5"/>
        <v>CLOSE</v>
      </c>
      <c r="N104" s="17" t="b">
        <f t="shared" si="6"/>
        <v>0</v>
      </c>
      <c r="U104" s="18" t="str">
        <f t="shared" si="7"/>
        <v>CLOSE</v>
      </c>
      <c r="V104" s="18">
        <f t="shared" si="8"/>
        <v>1.1309572024140874E-4</v>
      </c>
      <c r="W104" s="18">
        <f t="shared" si="9"/>
        <v>9.8323617390500689E-4</v>
      </c>
    </row>
    <row r="105" spans="1:23" ht="15.75" thickBot="1" x14ac:dyDescent="0.3">
      <c r="A105" s="13" t="s">
        <v>72</v>
      </c>
      <c r="B105" s="47">
        <v>1.1646234783431741E-3</v>
      </c>
      <c r="C105" s="48">
        <v>3.0228930214454726E-3</v>
      </c>
      <c r="D105" s="48">
        <v>4.0598194754430036E-3</v>
      </c>
      <c r="E105" s="48">
        <v>5.8909589810024476E-4</v>
      </c>
      <c r="F105" s="48">
        <v>2.8714901354577188E-3</v>
      </c>
      <c r="G105" s="48">
        <v>3.2041987217372447E-3</v>
      </c>
      <c r="H105" s="48">
        <v>1.6295617799909692E-3</v>
      </c>
      <c r="I105" s="48">
        <v>1.046383233884067E-2</v>
      </c>
      <c r="J105" s="48">
        <v>2.4823669432561719E-2</v>
      </c>
      <c r="K105" s="49">
        <v>1.1871632343275554E-3</v>
      </c>
      <c r="M105" s="19" t="str">
        <f t="shared" si="5"/>
        <v>NO</v>
      </c>
      <c r="N105" s="21" t="b">
        <f t="shared" si="6"/>
        <v>0</v>
      </c>
      <c r="O105" s="30">
        <f>COUNTIF($N96:$N105,TRUE)/(10 - COUNTIF($N96:$N105,"#N/A"))</f>
        <v>0.1</v>
      </c>
      <c r="U105" s="19" t="str">
        <f t="shared" si="7"/>
        <v>NO</v>
      </c>
      <c r="V105" s="19">
        <f t="shared" si="8"/>
        <v>5.8909589810024476E-4</v>
      </c>
      <c r="W105" s="19">
        <f t="shared" si="9"/>
        <v>5.7552758024292938E-4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0.37289432708161374</v>
      </c>
      <c r="C6" s="42">
        <v>0.33074059988740578</v>
      </c>
      <c r="D6" s="42">
        <v>0.87921950695509965</v>
      </c>
      <c r="E6" s="42">
        <v>0.62106910423417172</v>
      </c>
      <c r="F6" s="42">
        <v>0.84063872198375822</v>
      </c>
      <c r="G6" s="42">
        <v>0.68566974570461015</v>
      </c>
      <c r="H6" s="42">
        <v>0.69953883706499209</v>
      </c>
      <c r="I6" s="42">
        <v>0.73656753855401136</v>
      </c>
      <c r="J6" s="42">
        <v>0.91756467185127488</v>
      </c>
      <c r="K6" s="43">
        <v>0.5548742705262022</v>
      </c>
      <c r="M6" s="16" t="str">
        <f t="shared" ref="M6:M69" si="0">INDEX($B$5:$K$5,MATCH(MIN($B6:$K6),$B6:$K6,0))</f>
        <v>CLOSE</v>
      </c>
      <c r="N6" s="20" t="b">
        <f t="shared" ref="N6:N69" si="1">$M6 = $A6</f>
        <v>0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CLOSE</v>
      </c>
      <c r="V6" s="16">
        <f>MIN(B6:K6)</f>
        <v>0.33074059988740578</v>
      </c>
      <c r="W6" s="16">
        <f>SMALL(B6:K6,2)-V6</f>
        <v>4.2153727194207957E-2</v>
      </c>
    </row>
    <row r="7" spans="1:23" x14ac:dyDescent="0.25">
      <c r="A7" s="12" t="s">
        <v>63</v>
      </c>
      <c r="B7" s="44">
        <v>0.13776279042757589</v>
      </c>
      <c r="C7" s="45">
        <v>0.51093659000682334</v>
      </c>
      <c r="D7" s="45">
        <v>0.59068454074277177</v>
      </c>
      <c r="E7" s="45">
        <v>0.50234477625175478</v>
      </c>
      <c r="F7" s="45">
        <v>0.68321060591804683</v>
      </c>
      <c r="G7" s="45">
        <v>0.65514993791342313</v>
      </c>
      <c r="H7" s="45">
        <v>0.44507554368127022</v>
      </c>
      <c r="I7" s="45">
        <v>0.74625861602188337</v>
      </c>
      <c r="J7" s="45">
        <v>0.69438911665623515</v>
      </c>
      <c r="K7" s="46">
        <v>0.59335198211897588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OPEN</v>
      </c>
      <c r="V7" s="18">
        <f t="shared" ref="V7:V70" si="3">MIN(B7:K7)</f>
        <v>0.13776279042757589</v>
      </c>
      <c r="W7" s="18">
        <f t="shared" ref="W7:W70" si="4">SMALL(B7:K7,2)-V7</f>
        <v>0.30731275325369434</v>
      </c>
    </row>
    <row r="8" spans="1:23" x14ac:dyDescent="0.25">
      <c r="A8" s="12" t="s">
        <v>63</v>
      </c>
      <c r="B8" s="44">
        <v>0.24755061710917861</v>
      </c>
      <c r="C8" s="45">
        <v>0.56026085979173113</v>
      </c>
      <c r="D8" s="45">
        <v>0.48329623268370525</v>
      </c>
      <c r="E8" s="45">
        <v>0.50560042575762654</v>
      </c>
      <c r="F8" s="45">
        <v>0.71041998414293539</v>
      </c>
      <c r="G8" s="45">
        <v>0.73022556832512076</v>
      </c>
      <c r="H8" s="45">
        <v>0.39196215857547723</v>
      </c>
      <c r="I8" s="45">
        <v>0.84798910567164909</v>
      </c>
      <c r="J8" s="45">
        <v>0.59816866826949422</v>
      </c>
      <c r="K8" s="46">
        <v>0.67736040263605424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OPEN</v>
      </c>
      <c r="V8" s="18">
        <f t="shared" si="3"/>
        <v>0.24755061710917861</v>
      </c>
      <c r="W8" s="18">
        <f t="shared" si="4"/>
        <v>0.14441154146629862</v>
      </c>
    </row>
    <row r="9" spans="1:23" x14ac:dyDescent="0.25">
      <c r="A9" s="12" t="s">
        <v>63</v>
      </c>
      <c r="B9" s="44">
        <v>0.26913337974205959</v>
      </c>
      <c r="C9" s="45">
        <v>0.44254650903452297</v>
      </c>
      <c r="D9" s="45">
        <v>0.7938082164612309</v>
      </c>
      <c r="E9" s="45">
        <v>0.6379212102858971</v>
      </c>
      <c r="F9" s="45">
        <v>0.79324367898053438</v>
      </c>
      <c r="G9" s="45">
        <v>0.67309502257364562</v>
      </c>
      <c r="H9" s="45">
        <v>0.64668091137629613</v>
      </c>
      <c r="I9" s="45">
        <v>0.67273024664406378</v>
      </c>
      <c r="J9" s="45">
        <v>0.85136643771743703</v>
      </c>
      <c r="K9" s="46">
        <v>0.56989504099076893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OPEN</v>
      </c>
      <c r="V9" s="18">
        <f t="shared" si="3"/>
        <v>0.26913337974205959</v>
      </c>
      <c r="W9" s="18">
        <f t="shared" si="4"/>
        <v>0.17341312929246339</v>
      </c>
    </row>
    <row r="10" spans="1:23" x14ac:dyDescent="0.25">
      <c r="A10" s="12" t="s">
        <v>63</v>
      </c>
      <c r="B10" s="44">
        <v>0.20029318396338583</v>
      </c>
      <c r="C10" s="45">
        <v>0.48430078740711702</v>
      </c>
      <c r="D10" s="45">
        <v>0.65440545736118794</v>
      </c>
      <c r="E10" s="45">
        <v>0.49252230904636995</v>
      </c>
      <c r="F10" s="45">
        <v>0.63947548874736704</v>
      </c>
      <c r="G10" s="45">
        <v>0.5982331910771812</v>
      </c>
      <c r="H10" s="45">
        <v>0.52605684934908892</v>
      </c>
      <c r="I10" s="45">
        <v>0.68068006414901017</v>
      </c>
      <c r="J10" s="45">
        <v>0.76474043270187553</v>
      </c>
      <c r="K10" s="46">
        <v>0.5569862120876472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0.9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0.20029318396338583</v>
      </c>
      <c r="W10" s="18">
        <f t="shared" si="4"/>
        <v>0.28400760344373122</v>
      </c>
    </row>
    <row r="11" spans="1:23" x14ac:dyDescent="0.25">
      <c r="A11" s="12" t="s">
        <v>63</v>
      </c>
      <c r="B11" s="44">
        <v>0.28431338130724104</v>
      </c>
      <c r="C11" s="45">
        <v>0.65820795765123985</v>
      </c>
      <c r="D11" s="45">
        <v>0.54092764564480411</v>
      </c>
      <c r="E11" s="45">
        <v>0.60997201885142804</v>
      </c>
      <c r="F11" s="45">
        <v>0.7677529321367077</v>
      </c>
      <c r="G11" s="45">
        <v>0.76963870860145589</v>
      </c>
      <c r="H11" s="45">
        <v>0.43198420339297761</v>
      </c>
      <c r="I11" s="45">
        <v>0.85648931608559031</v>
      </c>
      <c r="J11" s="45">
        <v>0.66972348759013656</v>
      </c>
      <c r="K11" s="46">
        <v>0.70041161249747197</v>
      </c>
      <c r="M11" s="18" t="str">
        <f t="shared" si="0"/>
        <v>OPEN</v>
      </c>
      <c r="N11" s="17" t="b">
        <f t="shared" si="1"/>
        <v>1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OPEN</v>
      </c>
      <c r="V11" s="18">
        <f t="shared" si="3"/>
        <v>0.28431338130724104</v>
      </c>
      <c r="W11" s="18">
        <f t="shared" si="4"/>
        <v>0.14767082208573656</v>
      </c>
    </row>
    <row r="12" spans="1:23" x14ac:dyDescent="0.25">
      <c r="A12" s="12" t="s">
        <v>63</v>
      </c>
      <c r="B12" s="44">
        <v>0.21840613056812069</v>
      </c>
      <c r="C12" s="45">
        <v>0.58192093375720266</v>
      </c>
      <c r="D12" s="45">
        <v>0.67848374713056947</v>
      </c>
      <c r="E12" s="45">
        <v>0.61080159315161087</v>
      </c>
      <c r="F12" s="45">
        <v>0.74594643865796095</v>
      </c>
      <c r="G12" s="45">
        <v>0.7002917257982656</v>
      </c>
      <c r="H12" s="45">
        <v>0.53701791077765049</v>
      </c>
      <c r="I12" s="45">
        <v>0.72425116086777674</v>
      </c>
      <c r="J12" s="45">
        <v>0.76554758809734846</v>
      </c>
      <c r="K12" s="46">
        <v>0.6056599019087362</v>
      </c>
      <c r="M12" s="18" t="str">
        <f t="shared" si="0"/>
        <v>OPEN</v>
      </c>
      <c r="N12" s="17" t="b">
        <f t="shared" si="1"/>
        <v>1</v>
      </c>
      <c r="Q12" s="23" t="s">
        <v>12</v>
      </c>
      <c r="R12" s="26">
        <f>IF(ISERR($O$75)," ",$O$75)</f>
        <v>0.5</v>
      </c>
      <c r="S12" s="17">
        <f>(10 - COUNTIF($N66:$N75,"#N/A"))</f>
        <v>10</v>
      </c>
      <c r="U12" s="18" t="str">
        <f t="shared" si="2"/>
        <v>OPEN</v>
      </c>
      <c r="V12" s="18">
        <f t="shared" si="3"/>
        <v>0.21840613056812069</v>
      </c>
      <c r="W12" s="18">
        <f t="shared" si="4"/>
        <v>0.31861178020952979</v>
      </c>
    </row>
    <row r="13" spans="1:23" x14ac:dyDescent="0.25">
      <c r="A13" s="12" t="s">
        <v>63</v>
      </c>
      <c r="B13" s="44">
        <v>0.22005936374084129</v>
      </c>
      <c r="C13" s="45">
        <v>0.53117483411161193</v>
      </c>
      <c r="D13" s="45">
        <v>0.62364303704698465</v>
      </c>
      <c r="E13" s="45">
        <v>0.57440369414833325</v>
      </c>
      <c r="F13" s="45">
        <v>0.7675389169877328</v>
      </c>
      <c r="G13" s="45">
        <v>0.74672096740160465</v>
      </c>
      <c r="H13" s="45">
        <v>0.56883129534852983</v>
      </c>
      <c r="I13" s="45">
        <v>0.79174417456525514</v>
      </c>
      <c r="J13" s="45">
        <v>0.70359772836197598</v>
      </c>
      <c r="K13" s="46">
        <v>0.67413647658451947</v>
      </c>
      <c r="M13" s="18" t="str">
        <f t="shared" si="0"/>
        <v>OPEN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OPEN</v>
      </c>
      <c r="V13" s="18">
        <f t="shared" si="3"/>
        <v>0.22005936374084129</v>
      </c>
      <c r="W13" s="18">
        <f t="shared" si="4"/>
        <v>0.31111547037077064</v>
      </c>
    </row>
    <row r="14" spans="1:23" ht="15.75" thickBot="1" x14ac:dyDescent="0.3">
      <c r="A14" s="12" t="s">
        <v>63</v>
      </c>
      <c r="B14" s="44">
        <v>0.67825762808579881</v>
      </c>
      <c r="C14" s="45">
        <v>0.35254424846893417</v>
      </c>
      <c r="D14" s="45">
        <v>1.0430351692169564</v>
      </c>
      <c r="E14" s="45">
        <v>0.78793992268992541</v>
      </c>
      <c r="F14" s="45">
        <v>1.006719026171377</v>
      </c>
      <c r="G14" s="45">
        <v>0.79501678610012694</v>
      </c>
      <c r="H14" s="45">
        <v>0.9170747356303296</v>
      </c>
      <c r="I14" s="45">
        <v>0.8321311435759009</v>
      </c>
      <c r="J14" s="45">
        <v>1.0818002064523549</v>
      </c>
      <c r="K14" s="46">
        <v>0.66584380757363359</v>
      </c>
      <c r="M14" s="18" t="str">
        <f t="shared" si="0"/>
        <v>CLOSE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9</v>
      </c>
      <c r="U14" s="18" t="str">
        <f t="shared" si="2"/>
        <v>CLOSE</v>
      </c>
      <c r="V14" s="18">
        <f t="shared" si="3"/>
        <v>0.35254424846893417</v>
      </c>
      <c r="W14" s="18">
        <f t="shared" si="4"/>
        <v>0.31329955910469942</v>
      </c>
    </row>
    <row r="15" spans="1:23" ht="15.75" thickBot="1" x14ac:dyDescent="0.3">
      <c r="A15" s="13" t="s">
        <v>63</v>
      </c>
      <c r="B15" s="47">
        <v>0.21230823118088374</v>
      </c>
      <c r="C15" s="48">
        <v>0.514393259869523</v>
      </c>
      <c r="D15" s="48">
        <v>0.66388874921173924</v>
      </c>
      <c r="E15" s="48">
        <v>0.53659536031538158</v>
      </c>
      <c r="F15" s="48">
        <v>0.70306623058012641</v>
      </c>
      <c r="G15" s="48">
        <v>0.63885029816521921</v>
      </c>
      <c r="H15" s="48">
        <v>0.55449160057552382</v>
      </c>
      <c r="I15" s="48">
        <v>0.69325605418213598</v>
      </c>
      <c r="J15" s="48">
        <v>0.74750528560490281</v>
      </c>
      <c r="K15" s="49">
        <v>0.59103455774120006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0.6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0.21230823118088374</v>
      </c>
      <c r="W15" s="19">
        <f t="shared" si="4"/>
        <v>0.30208502868863929</v>
      </c>
    </row>
    <row r="16" spans="1:23" ht="15.75" thickBot="1" x14ac:dyDescent="0.3">
      <c r="A16" s="11" t="s">
        <v>64</v>
      </c>
      <c r="B16" s="41">
        <v>0.51017514728720237</v>
      </c>
      <c r="C16" s="42">
        <v>0.18710955796758946</v>
      </c>
      <c r="D16" s="42">
        <v>0.87422275060034715</v>
      </c>
      <c r="E16" s="42">
        <v>0.6266463928060545</v>
      </c>
      <c r="F16" s="42">
        <v>0.84992003827385465</v>
      </c>
      <c r="G16" s="42">
        <v>0.68615257147048381</v>
      </c>
      <c r="H16" s="42">
        <v>0.75865515663342764</v>
      </c>
      <c r="I16" s="42">
        <v>0.69381802708764961</v>
      </c>
      <c r="J16" s="42">
        <v>0.95315775059810282</v>
      </c>
      <c r="K16" s="43">
        <v>0.52314120720574997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0.18710955796758946</v>
      </c>
      <c r="W16" s="16">
        <f t="shared" si="4"/>
        <v>0.32306558931961293</v>
      </c>
    </row>
    <row r="17" spans="1:23" ht="15.75" thickBot="1" x14ac:dyDescent="0.3">
      <c r="A17" s="12" t="s">
        <v>64</v>
      </c>
      <c r="B17" s="44">
        <v>0.49075977375586571</v>
      </c>
      <c r="C17" s="45">
        <v>0.2170080698705312</v>
      </c>
      <c r="D17" s="45">
        <v>0.74979549190848005</v>
      </c>
      <c r="E17" s="45">
        <v>0.48983818844033084</v>
      </c>
      <c r="F17" s="45">
        <v>0.7212368559686263</v>
      </c>
      <c r="G17" s="45">
        <v>0.6305086478273445</v>
      </c>
      <c r="H17" s="45">
        <v>0.65989011266436393</v>
      </c>
      <c r="I17" s="45">
        <v>0.74127687144026111</v>
      </c>
      <c r="J17" s="45">
        <v>0.84085110045712674</v>
      </c>
      <c r="K17" s="46">
        <v>0.57720335634953279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0.83838383838383834</v>
      </c>
      <c r="S17" s="127"/>
      <c r="U17" s="18" t="str">
        <f t="shared" si="2"/>
        <v>CLOSE</v>
      </c>
      <c r="V17" s="18">
        <f t="shared" si="3"/>
        <v>0.2170080698705312</v>
      </c>
      <c r="W17" s="18">
        <f t="shared" si="4"/>
        <v>0.27283011856979966</v>
      </c>
    </row>
    <row r="18" spans="1:23" x14ac:dyDescent="0.25">
      <c r="A18" s="12" t="s">
        <v>64</v>
      </c>
      <c r="B18" s="44">
        <v>0.44159181229708377</v>
      </c>
      <c r="C18" s="45">
        <v>0.18305276633437079</v>
      </c>
      <c r="D18" s="45">
        <v>0.77713702156047104</v>
      </c>
      <c r="E18" s="45">
        <v>0.51378601656227263</v>
      </c>
      <c r="F18" s="45">
        <v>0.69712436681532253</v>
      </c>
      <c r="G18" s="45">
        <v>0.55868754573303514</v>
      </c>
      <c r="H18" s="45">
        <v>0.63867099019892126</v>
      </c>
      <c r="I18" s="45">
        <v>0.63617422999506057</v>
      </c>
      <c r="J18" s="45">
        <v>0.9051608130157307</v>
      </c>
      <c r="K18" s="46">
        <v>0.45164184271879992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0.18305276633437079</v>
      </c>
      <c r="W18" s="18">
        <f t="shared" si="4"/>
        <v>0.25853904596271299</v>
      </c>
    </row>
    <row r="19" spans="1:23" x14ac:dyDescent="0.25">
      <c r="A19" s="12" t="s">
        <v>64</v>
      </c>
      <c r="B19" s="44">
        <v>0.51461359443607257</v>
      </c>
      <c r="C19" s="45">
        <v>0.14905946551608903</v>
      </c>
      <c r="D19" s="45">
        <v>0.75503055357448434</v>
      </c>
      <c r="E19" s="45">
        <v>0.54502710359119433</v>
      </c>
      <c r="F19" s="45">
        <v>0.83414739258953119</v>
      </c>
      <c r="G19" s="45">
        <v>0.67554791627903277</v>
      </c>
      <c r="H19" s="45">
        <v>0.6724951061767156</v>
      </c>
      <c r="I19" s="45">
        <v>0.76251384505442854</v>
      </c>
      <c r="J19" s="45">
        <v>0.85635696162482844</v>
      </c>
      <c r="K19" s="46">
        <v>0.54976709110811772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0.14905946551608903</v>
      </c>
      <c r="W19" s="18">
        <f t="shared" si="4"/>
        <v>0.36555412891998351</v>
      </c>
    </row>
    <row r="20" spans="1:23" x14ac:dyDescent="0.25">
      <c r="A20" s="12" t="s">
        <v>64</v>
      </c>
      <c r="B20" s="44">
        <v>0.50701359591028838</v>
      </c>
      <c r="C20" s="45">
        <v>0.23570298890600511</v>
      </c>
      <c r="D20" s="45">
        <v>0.73219078473729626</v>
      </c>
      <c r="E20" s="45">
        <v>0.62354453235857565</v>
      </c>
      <c r="F20" s="45">
        <v>0.84184444408644932</v>
      </c>
      <c r="G20" s="45">
        <v>0.78261351360576348</v>
      </c>
      <c r="H20" s="45">
        <v>0.65265060534530206</v>
      </c>
      <c r="I20" s="45">
        <v>0.84255095844260564</v>
      </c>
      <c r="J20" s="45">
        <v>0.81448922025076465</v>
      </c>
      <c r="K20" s="46">
        <v>0.65704593176371817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0.23570298890600511</v>
      </c>
      <c r="W20" s="18">
        <f t="shared" si="4"/>
        <v>0.27131060700428328</v>
      </c>
    </row>
    <row r="21" spans="1:23" x14ac:dyDescent="0.25">
      <c r="A21" s="12" t="s">
        <v>64</v>
      </c>
      <c r="B21" s="44">
        <v>0.47495944784765842</v>
      </c>
      <c r="C21" s="45">
        <v>0.20152099680745056</v>
      </c>
      <c r="D21" s="45">
        <v>0.79642554261732579</v>
      </c>
      <c r="E21" s="45">
        <v>0.56480312668819654</v>
      </c>
      <c r="F21" s="45">
        <v>0.7654638402784808</v>
      </c>
      <c r="G21" s="45">
        <v>0.67492902250848064</v>
      </c>
      <c r="H21" s="45">
        <v>0.70341398539746458</v>
      </c>
      <c r="I21" s="45">
        <v>0.68775179995935487</v>
      </c>
      <c r="J21" s="45">
        <v>0.92272043245161206</v>
      </c>
      <c r="K21" s="46">
        <v>0.53083676857951567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0.20152099680745056</v>
      </c>
      <c r="W21" s="18">
        <f t="shared" si="4"/>
        <v>0.27343845104020786</v>
      </c>
    </row>
    <row r="22" spans="1:23" x14ac:dyDescent="0.25">
      <c r="A22" s="12" t="s">
        <v>64</v>
      </c>
      <c r="B22" s="44">
        <v>0.52488374496361234</v>
      </c>
      <c r="C22" s="45">
        <v>0.12036618356092266</v>
      </c>
      <c r="D22" s="45">
        <v>0.7846883731173746</v>
      </c>
      <c r="E22" s="45">
        <v>0.54909052945739045</v>
      </c>
      <c r="F22" s="45">
        <v>0.82035714845270491</v>
      </c>
      <c r="G22" s="45">
        <v>0.69947697755387761</v>
      </c>
      <c r="H22" s="45">
        <v>0.70476210390671901</v>
      </c>
      <c r="I22" s="45">
        <v>0.78031217359656357</v>
      </c>
      <c r="J22" s="45">
        <v>0.8753504984501469</v>
      </c>
      <c r="K22" s="46">
        <v>0.58041205541467411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0.12036618356092266</v>
      </c>
      <c r="W22" s="18">
        <f t="shared" si="4"/>
        <v>0.40451756140268968</v>
      </c>
    </row>
    <row r="23" spans="1:23" x14ac:dyDescent="0.25">
      <c r="A23" s="12" t="s">
        <v>64</v>
      </c>
      <c r="B23" s="44">
        <v>0.4703433465699986</v>
      </c>
      <c r="C23" s="45">
        <v>0.24923970069548504</v>
      </c>
      <c r="D23" s="45">
        <v>0.8103225550963713</v>
      </c>
      <c r="E23" s="45">
        <v>0.61058877225025898</v>
      </c>
      <c r="F23" s="45">
        <v>0.78375200131253164</v>
      </c>
      <c r="G23" s="45">
        <v>0.66834957438321929</v>
      </c>
      <c r="H23" s="45">
        <v>0.69079954204102223</v>
      </c>
      <c r="I23" s="45">
        <v>0.6733193033880005</v>
      </c>
      <c r="J23" s="45">
        <v>0.91016067101168918</v>
      </c>
      <c r="K23" s="46">
        <v>0.53537650186480101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0.24923970069548504</v>
      </c>
      <c r="W23" s="18">
        <f t="shared" si="4"/>
        <v>0.22110364587451356</v>
      </c>
    </row>
    <row r="24" spans="1:23" ht="15.75" thickBot="1" x14ac:dyDescent="0.3">
      <c r="A24" s="12" t="s">
        <v>64</v>
      </c>
      <c r="B24" s="44">
        <v>0.56291962821339159</v>
      </c>
      <c r="C24" s="45">
        <v>0.22636517988495039</v>
      </c>
      <c r="D24" s="45">
        <v>0.73821572740677943</v>
      </c>
      <c r="E24" s="45">
        <v>0.55255931439328398</v>
      </c>
      <c r="F24" s="45">
        <v>0.80771300798341006</v>
      </c>
      <c r="G24" s="45">
        <v>0.73145766581269056</v>
      </c>
      <c r="H24" s="50">
        <v>0.69158229985575626</v>
      </c>
      <c r="I24" s="45">
        <v>0.79336857462956578</v>
      </c>
      <c r="J24" s="45">
        <v>0.87803961611171055</v>
      </c>
      <c r="K24" s="46">
        <v>0.5876400926193398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0.22636517988495039</v>
      </c>
      <c r="W24" s="18">
        <f t="shared" si="4"/>
        <v>0.32619413450833357</v>
      </c>
    </row>
    <row r="25" spans="1:23" ht="15.75" thickBot="1" x14ac:dyDescent="0.3">
      <c r="A25" s="13" t="s">
        <v>64</v>
      </c>
      <c r="B25" s="47">
        <v>0.51546199611176691</v>
      </c>
      <c r="C25" s="48">
        <v>0.19892149298479633</v>
      </c>
      <c r="D25" s="48">
        <v>0.90079484384074193</v>
      </c>
      <c r="E25" s="48">
        <v>0.65742106589204796</v>
      </c>
      <c r="F25" s="48">
        <v>0.86832942448558137</v>
      </c>
      <c r="G25" s="48">
        <v>0.68051148538232908</v>
      </c>
      <c r="H25" s="48">
        <v>0.75654276387519792</v>
      </c>
      <c r="I25" s="48">
        <v>0.71726240356174809</v>
      </c>
      <c r="J25" s="48">
        <v>0.95602072650807091</v>
      </c>
      <c r="K25" s="49">
        <v>0.53973544689481534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CLOSE</v>
      </c>
      <c r="V25" s="19">
        <f t="shared" si="3"/>
        <v>0.19892149298479633</v>
      </c>
      <c r="W25" s="19">
        <f t="shared" si="4"/>
        <v>0.31654050312697057</v>
      </c>
    </row>
    <row r="26" spans="1:23" x14ac:dyDescent="0.25">
      <c r="A26" s="11" t="s">
        <v>65</v>
      </c>
      <c r="B26" s="41">
        <v>0.55754214001957336</v>
      </c>
      <c r="C26" s="42">
        <v>0.81851622039439276</v>
      </c>
      <c r="D26" s="42">
        <v>0.32894362621681639</v>
      </c>
      <c r="E26" s="42">
        <v>0.56694952581084623</v>
      </c>
      <c r="F26" s="42">
        <v>0.74158167337260505</v>
      </c>
      <c r="G26" s="42">
        <v>0.81337333105340093</v>
      </c>
      <c r="H26" s="42">
        <v>0.47421509697985059</v>
      </c>
      <c r="I26" s="42">
        <v>0.92975251748794341</v>
      </c>
      <c r="J26" s="42">
        <v>0.50991519186631029</v>
      </c>
      <c r="K26" s="43">
        <v>0.8418153904503014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0.32894362621681639</v>
      </c>
      <c r="W26" s="16">
        <f t="shared" si="4"/>
        <v>0.14527147076303421</v>
      </c>
    </row>
    <row r="27" spans="1:23" x14ac:dyDescent="0.25">
      <c r="A27" s="12" t="s">
        <v>65</v>
      </c>
      <c r="B27" s="44">
        <v>0.57933881317867542</v>
      </c>
      <c r="C27" s="45">
        <v>0.80548532532355266</v>
      </c>
      <c r="D27" s="45">
        <v>0.2225683086986735</v>
      </c>
      <c r="E27" s="45">
        <v>0.57041100867502637</v>
      </c>
      <c r="F27" s="45">
        <v>0.73209016421807727</v>
      </c>
      <c r="G27" s="45">
        <v>0.85380208326506302</v>
      </c>
      <c r="H27" s="45">
        <v>0.4487862180792947</v>
      </c>
      <c r="I27" s="45">
        <v>0.96693992463166245</v>
      </c>
      <c r="J27" s="45">
        <v>0.51432147717176491</v>
      </c>
      <c r="K27" s="46">
        <v>0.86107393700628743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0.2225683086986735</v>
      </c>
      <c r="W27" s="18">
        <f t="shared" si="4"/>
        <v>0.2262179093806212</v>
      </c>
    </row>
    <row r="28" spans="1:23" x14ac:dyDescent="0.25">
      <c r="A28" s="12" t="s">
        <v>65</v>
      </c>
      <c r="B28" s="44">
        <v>0.56994436119529435</v>
      </c>
      <c r="C28" s="45">
        <v>0.81100428693727433</v>
      </c>
      <c r="D28" s="45">
        <v>0.25776550435752965</v>
      </c>
      <c r="E28" s="45">
        <v>0.54121086231749305</v>
      </c>
      <c r="F28" s="45">
        <v>0.68232415382944489</v>
      </c>
      <c r="G28" s="45">
        <v>0.7993966968477173</v>
      </c>
      <c r="H28" s="45">
        <v>0.43738720584443663</v>
      </c>
      <c r="I28" s="45">
        <v>0.91146003692567112</v>
      </c>
      <c r="J28" s="45">
        <v>0.63507495815118897</v>
      </c>
      <c r="K28" s="46">
        <v>0.8122601005271155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0.25776550435752965</v>
      </c>
      <c r="W28" s="18">
        <f t="shared" si="4"/>
        <v>0.17962170148690698</v>
      </c>
    </row>
    <row r="29" spans="1:23" x14ac:dyDescent="0.25">
      <c r="A29" s="12" t="s">
        <v>65</v>
      </c>
      <c r="B29" s="44">
        <v>0.5678437774668742</v>
      </c>
      <c r="C29" s="45">
        <v>0.78119244189970927</v>
      </c>
      <c r="D29" s="45">
        <v>0.24644956942901752</v>
      </c>
      <c r="E29" s="45">
        <v>0.48854193421486702</v>
      </c>
      <c r="F29" s="45">
        <v>0.63097909494121052</v>
      </c>
      <c r="G29" s="45">
        <v>0.74860246563275323</v>
      </c>
      <c r="H29" s="45">
        <v>0.41269842584129618</v>
      </c>
      <c r="I29" s="45">
        <v>0.86739828148722642</v>
      </c>
      <c r="J29" s="45">
        <v>0.64630370913079949</v>
      </c>
      <c r="K29" s="46">
        <v>0.7670865294151985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0.24644956942901752</v>
      </c>
      <c r="W29" s="18">
        <f t="shared" si="4"/>
        <v>0.16624885641227866</v>
      </c>
    </row>
    <row r="30" spans="1:23" x14ac:dyDescent="0.25">
      <c r="A30" s="12" t="s">
        <v>65</v>
      </c>
      <c r="B30" s="44">
        <v>0.62050480795831819</v>
      </c>
      <c r="C30" s="45">
        <v>0.83626584379301871</v>
      </c>
      <c r="D30" s="45">
        <v>0.19758512346870277</v>
      </c>
      <c r="E30" s="45">
        <v>0.56849006003089075</v>
      </c>
      <c r="F30" s="45">
        <v>0.71495217404741096</v>
      </c>
      <c r="G30" s="45">
        <v>0.8280823148365728</v>
      </c>
      <c r="H30" s="45">
        <v>0.39100555705329754</v>
      </c>
      <c r="I30" s="45">
        <v>0.96837758996111489</v>
      </c>
      <c r="J30" s="45">
        <v>0.56713049467693377</v>
      </c>
      <c r="K30" s="46">
        <v>0.85136764451471736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0.19758512346870277</v>
      </c>
      <c r="W30" s="18">
        <f t="shared" si="4"/>
        <v>0.19342043358459476</v>
      </c>
    </row>
    <row r="31" spans="1:23" x14ac:dyDescent="0.25">
      <c r="A31" s="12" t="s">
        <v>65</v>
      </c>
      <c r="B31" s="44">
        <v>0.55347613231242065</v>
      </c>
      <c r="C31" s="45">
        <v>0.7362858625922466</v>
      </c>
      <c r="D31" s="45">
        <v>0.30666573693943555</v>
      </c>
      <c r="E31" s="45">
        <v>0.4494056336496482</v>
      </c>
      <c r="F31" s="45">
        <v>0.61286775569640339</v>
      </c>
      <c r="G31" s="45">
        <v>0.70028151459574439</v>
      </c>
      <c r="H31" s="45">
        <v>0.4483974130393818</v>
      </c>
      <c r="I31" s="45">
        <v>0.80167705066076456</v>
      </c>
      <c r="J31" s="45">
        <v>0.68278469505889317</v>
      </c>
      <c r="K31" s="46">
        <v>0.71020238183578743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0.30666573693943555</v>
      </c>
      <c r="W31" s="18">
        <f t="shared" si="4"/>
        <v>0.14173167609994625</v>
      </c>
    </row>
    <row r="32" spans="1:23" x14ac:dyDescent="0.25">
      <c r="A32" s="12" t="s">
        <v>65</v>
      </c>
      <c r="B32" s="44">
        <v>0.55028974738609016</v>
      </c>
      <c r="C32" s="45">
        <v>0.71987979547523095</v>
      </c>
      <c r="D32" s="45">
        <v>0.26828046088814156</v>
      </c>
      <c r="E32" s="45">
        <v>0.40329905656384701</v>
      </c>
      <c r="F32" s="45">
        <v>0.57669414524283069</v>
      </c>
      <c r="G32" s="45">
        <v>0.69388463067904105</v>
      </c>
      <c r="H32" s="45">
        <v>0.42558898796498307</v>
      </c>
      <c r="I32" s="45">
        <v>0.82385849033321645</v>
      </c>
      <c r="J32" s="45">
        <v>0.66615544135915339</v>
      </c>
      <c r="K32" s="46">
        <v>0.72465209484908988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0.26828046088814156</v>
      </c>
      <c r="W32" s="18">
        <f t="shared" si="4"/>
        <v>0.13501859567570546</v>
      </c>
    </row>
    <row r="33" spans="1:23" x14ac:dyDescent="0.25">
      <c r="A33" s="12" t="s">
        <v>65</v>
      </c>
      <c r="B33" s="44">
        <v>0.74627824225036787</v>
      </c>
      <c r="C33" s="45">
        <v>0.90842016387521696</v>
      </c>
      <c r="D33" s="45">
        <v>0.23982853397938811</v>
      </c>
      <c r="E33" s="45">
        <v>0.70272264087456693</v>
      </c>
      <c r="F33" s="45">
        <v>0.92430199121201273</v>
      </c>
      <c r="G33" s="45">
        <v>1.012852515667239</v>
      </c>
      <c r="H33" s="45">
        <v>0.53000426874686524</v>
      </c>
      <c r="I33" s="45">
        <v>1.1728262839780483</v>
      </c>
      <c r="J33" s="45">
        <v>0.40046560914920221</v>
      </c>
      <c r="K33" s="46">
        <v>1.0237512396947799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0.23982853397938811</v>
      </c>
      <c r="W33" s="18">
        <f t="shared" si="4"/>
        <v>0.1606370751698141</v>
      </c>
    </row>
    <row r="34" spans="1:23" ht="15.75" thickBot="1" x14ac:dyDescent="0.3">
      <c r="A34" s="12" t="s">
        <v>65</v>
      </c>
      <c r="B34" s="44">
        <v>0.74237273265039638</v>
      </c>
      <c r="C34" s="45">
        <v>0.91409101473632803</v>
      </c>
      <c r="D34" s="45">
        <v>0.18011887196144141</v>
      </c>
      <c r="E34" s="45">
        <v>0.66965674074214143</v>
      </c>
      <c r="F34" s="45">
        <v>0.84252978801345957</v>
      </c>
      <c r="G34" s="45">
        <v>0.95691183618418219</v>
      </c>
      <c r="H34" s="45">
        <v>0.47842657836979774</v>
      </c>
      <c r="I34" s="45">
        <v>1.1136089934041582</v>
      </c>
      <c r="J34" s="45">
        <v>0.50103069921572685</v>
      </c>
      <c r="K34" s="46">
        <v>0.97492447401880677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0.18011887196144141</v>
      </c>
      <c r="W34" s="18">
        <f t="shared" si="4"/>
        <v>0.29830770640835635</v>
      </c>
    </row>
    <row r="35" spans="1:23" ht="15.75" thickBot="1" x14ac:dyDescent="0.3">
      <c r="A35" s="13" t="s">
        <v>65</v>
      </c>
      <c r="B35" s="47">
        <v>0.62269756621259886</v>
      </c>
      <c r="C35" s="48">
        <v>0.78971128403022761</v>
      </c>
      <c r="D35" s="48">
        <v>0.12224657784996112</v>
      </c>
      <c r="E35" s="48">
        <v>0.56210477333305553</v>
      </c>
      <c r="F35" s="48">
        <v>0.76415240456203992</v>
      </c>
      <c r="G35" s="48">
        <v>0.85740567367549225</v>
      </c>
      <c r="H35" s="48">
        <v>0.42574694877906155</v>
      </c>
      <c r="I35" s="48">
        <v>0.9972554505391138</v>
      </c>
      <c r="J35" s="48">
        <v>0.48340935551446912</v>
      </c>
      <c r="K35" s="49">
        <v>0.86204052741555293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YES</v>
      </c>
      <c r="V35" s="19">
        <f t="shared" si="3"/>
        <v>0.12224657784996112</v>
      </c>
      <c r="W35" s="19">
        <f t="shared" si="4"/>
        <v>0.30350037092910043</v>
      </c>
    </row>
    <row r="36" spans="1:23" x14ac:dyDescent="0.25">
      <c r="A36" s="11" t="s">
        <v>66</v>
      </c>
      <c r="B36" s="41">
        <v>0.48494243509654306</v>
      </c>
      <c r="C36" s="42">
        <v>0.55865682942098871</v>
      </c>
      <c r="D36" s="42">
        <v>0.62454239227298425</v>
      </c>
      <c r="E36" s="42">
        <v>0.22251599917601858</v>
      </c>
      <c r="F36" s="42">
        <v>0.49004996603589918</v>
      </c>
      <c r="G36" s="42">
        <v>0.49738733350807068</v>
      </c>
      <c r="H36" s="42">
        <v>0.58780554931044937</v>
      </c>
      <c r="I36" s="42">
        <v>0.63028527436527082</v>
      </c>
      <c r="J36" s="42">
        <v>0.9063512483028896</v>
      </c>
      <c r="K36" s="43">
        <v>0.50615029921136589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0.22251599917601858</v>
      </c>
      <c r="W36" s="16">
        <f t="shared" si="4"/>
        <v>0.2624264359205245</v>
      </c>
    </row>
    <row r="37" spans="1:23" x14ac:dyDescent="0.25">
      <c r="A37" s="12" t="s">
        <v>66</v>
      </c>
      <c r="B37" s="44">
        <v>0.4856691265225469</v>
      </c>
      <c r="C37" s="45">
        <v>0.53220503743891701</v>
      </c>
      <c r="D37" s="45">
        <v>0.54839913580054467</v>
      </c>
      <c r="E37" s="45">
        <v>0.12676170262048042</v>
      </c>
      <c r="F37" s="45">
        <v>0.47788494393865238</v>
      </c>
      <c r="G37" s="45">
        <v>0.52280036847696332</v>
      </c>
      <c r="H37" s="45">
        <v>0.53256417860553762</v>
      </c>
      <c r="I37" s="45">
        <v>0.69220638567951887</v>
      </c>
      <c r="J37" s="45">
        <v>0.8221535210931662</v>
      </c>
      <c r="K37" s="46">
        <v>0.56531299680413349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0.12676170262048042</v>
      </c>
      <c r="W37" s="18">
        <f t="shared" si="4"/>
        <v>0.35112324131817196</v>
      </c>
    </row>
    <row r="38" spans="1:23" x14ac:dyDescent="0.25">
      <c r="A38" s="12" t="s">
        <v>66</v>
      </c>
      <c r="B38" s="44">
        <v>0.53594030205542376</v>
      </c>
      <c r="C38" s="45">
        <v>0.57997555599532513</v>
      </c>
      <c r="D38" s="45">
        <v>0.64419970904639845</v>
      </c>
      <c r="E38" s="45">
        <v>0.19619877421195409</v>
      </c>
      <c r="F38" s="45">
        <v>0.43651327309827143</v>
      </c>
      <c r="G38" s="45">
        <v>0.48576852242693996</v>
      </c>
      <c r="H38" s="45">
        <v>0.63514981263506676</v>
      </c>
      <c r="I38" s="45">
        <v>0.64018452261013958</v>
      </c>
      <c r="J38" s="45">
        <v>0.93008779813854014</v>
      </c>
      <c r="K38" s="46">
        <v>0.5485098800324868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0.19619877421195409</v>
      </c>
      <c r="W38" s="18">
        <f t="shared" si="4"/>
        <v>0.24031449888631734</v>
      </c>
    </row>
    <row r="39" spans="1:23" x14ac:dyDescent="0.25">
      <c r="A39" s="12" t="s">
        <v>66</v>
      </c>
      <c r="B39" s="44">
        <v>0.49698060506885405</v>
      </c>
      <c r="C39" s="45">
        <v>0.64315433220437546</v>
      </c>
      <c r="D39" s="45">
        <v>0.61402308314964793</v>
      </c>
      <c r="E39" s="45">
        <v>0.35604436603375855</v>
      </c>
      <c r="F39" s="45">
        <v>0.54212973870403858</v>
      </c>
      <c r="G39" s="45">
        <v>0.56529289941518646</v>
      </c>
      <c r="H39" s="45">
        <v>0.61168485421132135</v>
      </c>
      <c r="I39" s="45">
        <v>0.61806566545918595</v>
      </c>
      <c r="J39" s="45">
        <v>0.88659361877240006</v>
      </c>
      <c r="K39" s="46">
        <v>0.55065791606597037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0.35604436603375855</v>
      </c>
      <c r="W39" s="18">
        <f t="shared" si="4"/>
        <v>0.1409362390350955</v>
      </c>
    </row>
    <row r="40" spans="1:23" x14ac:dyDescent="0.25">
      <c r="A40" s="12" t="s">
        <v>66</v>
      </c>
      <c r="B40" s="44">
        <v>0.50546788410340615</v>
      </c>
      <c r="C40" s="45">
        <v>0.67189729876261417</v>
      </c>
      <c r="D40" s="45">
        <v>0.54350724686314944</v>
      </c>
      <c r="E40" s="45">
        <v>0.30510340072971914</v>
      </c>
      <c r="F40" s="45">
        <v>0.55679635104222913</v>
      </c>
      <c r="G40" s="45">
        <v>0.68715924318130606</v>
      </c>
      <c r="H40" s="45">
        <v>0.56908268730034428</v>
      </c>
      <c r="I40" s="45">
        <v>0.84881024629517188</v>
      </c>
      <c r="J40" s="45">
        <v>0.79925949468983282</v>
      </c>
      <c r="K40" s="46">
        <v>0.72733716945667992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0.30510340072971914</v>
      </c>
      <c r="W40" s="18">
        <f t="shared" si="4"/>
        <v>0.20036448337368701</v>
      </c>
    </row>
    <row r="41" spans="1:23" x14ac:dyDescent="0.25">
      <c r="A41" s="12" t="s">
        <v>66</v>
      </c>
      <c r="B41" s="44">
        <v>0.49299940419460181</v>
      </c>
      <c r="C41" s="45">
        <v>0.50806434233287778</v>
      </c>
      <c r="D41" s="45">
        <v>0.66513703799655166</v>
      </c>
      <c r="E41" s="45">
        <v>0.28319365594641377</v>
      </c>
      <c r="F41" s="45">
        <v>0.4759890737104025</v>
      </c>
      <c r="G41" s="45">
        <v>0.45749490776919877</v>
      </c>
      <c r="H41" s="45">
        <v>0.58630008867279459</v>
      </c>
      <c r="I41" s="45">
        <v>0.57034601079954172</v>
      </c>
      <c r="J41" s="45">
        <v>0.96913723514897498</v>
      </c>
      <c r="K41" s="46">
        <v>0.4411831895985503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0.28319365594641377</v>
      </c>
      <c r="W41" s="18">
        <f t="shared" si="4"/>
        <v>0.15798953365213653</v>
      </c>
    </row>
    <row r="42" spans="1:23" x14ac:dyDescent="0.25">
      <c r="A42" s="12" t="s">
        <v>66</v>
      </c>
      <c r="B42" s="44">
        <v>0.40779249210722046</v>
      </c>
      <c r="C42" s="45">
        <v>0.48752122059322733</v>
      </c>
      <c r="D42" s="45">
        <v>0.57594235329609644</v>
      </c>
      <c r="E42" s="45">
        <v>0.30376852258243925</v>
      </c>
      <c r="F42" s="45">
        <v>0.55521247178580169</v>
      </c>
      <c r="G42" s="45">
        <v>0.52843373303926711</v>
      </c>
      <c r="H42" s="45">
        <v>0.54053034273447531</v>
      </c>
      <c r="I42" s="45">
        <v>0.59196607184071759</v>
      </c>
      <c r="J42" s="45">
        <v>0.83801922306283338</v>
      </c>
      <c r="K42" s="46">
        <v>0.46394609149341109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0.30376852258243925</v>
      </c>
      <c r="W42" s="18">
        <f t="shared" si="4"/>
        <v>0.10402396952478121</v>
      </c>
    </row>
    <row r="43" spans="1:23" x14ac:dyDescent="0.25">
      <c r="A43" s="12" t="s">
        <v>66</v>
      </c>
      <c r="B43" s="44">
        <v>0.48829633201336675</v>
      </c>
      <c r="C43" s="45">
        <v>0.57990103357543843</v>
      </c>
      <c r="D43" s="45">
        <v>0.74075040832330752</v>
      </c>
      <c r="E43" s="45">
        <v>0.30763152233599605</v>
      </c>
      <c r="F43" s="45">
        <v>0.48796707684217133</v>
      </c>
      <c r="G43" s="45">
        <v>0.45059545007833418</v>
      </c>
      <c r="H43" s="45">
        <v>0.66005028175297631</v>
      </c>
      <c r="I43" s="45">
        <v>0.56118776460535091</v>
      </c>
      <c r="J43" s="45">
        <v>0.97884678686246485</v>
      </c>
      <c r="K43" s="46">
        <v>0.48242641420087945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0.30763152233599605</v>
      </c>
      <c r="W43" s="18">
        <f t="shared" si="4"/>
        <v>0.14296392774233813</v>
      </c>
    </row>
    <row r="44" spans="1:23" ht="15.75" thickBot="1" x14ac:dyDescent="0.3">
      <c r="A44" s="12" t="s">
        <v>66</v>
      </c>
      <c r="B44" s="44">
        <v>0.46339244931588125</v>
      </c>
      <c r="C44" s="45">
        <v>0.42291765034572337</v>
      </c>
      <c r="D44" s="45">
        <v>0.57518282702872947</v>
      </c>
      <c r="E44" s="45">
        <v>0.26090605699493591</v>
      </c>
      <c r="F44" s="45">
        <v>0.61088942485673536</v>
      </c>
      <c r="G44" s="45">
        <v>0.62144810254142457</v>
      </c>
      <c r="H44" s="45">
        <v>0.57301610552460214</v>
      </c>
      <c r="I44" s="45">
        <v>0.74413669500894919</v>
      </c>
      <c r="J44" s="45">
        <v>0.81313051794960389</v>
      </c>
      <c r="K44" s="46">
        <v>0.57638291431937194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0.26090605699493591</v>
      </c>
      <c r="W44" s="18">
        <f t="shared" si="4"/>
        <v>0.16201159335078746</v>
      </c>
    </row>
    <row r="45" spans="1:23" ht="15.75" thickBot="1" x14ac:dyDescent="0.3">
      <c r="A45" s="13" t="s">
        <v>66</v>
      </c>
      <c r="B45" s="47">
        <v>0.44170793444009016</v>
      </c>
      <c r="C45" s="48">
        <v>0.43929878637025171</v>
      </c>
      <c r="D45" s="48">
        <v>0.7156832494297205</v>
      </c>
      <c r="E45" s="48">
        <v>0.28055018294177131</v>
      </c>
      <c r="F45" s="48">
        <v>0.43380157771851424</v>
      </c>
      <c r="G45" s="48">
        <v>0.40101092377942005</v>
      </c>
      <c r="H45" s="48">
        <v>0.57200017065156339</v>
      </c>
      <c r="I45" s="48">
        <v>0.57196254073459618</v>
      </c>
      <c r="J45" s="48">
        <v>0.90839594554093017</v>
      </c>
      <c r="K45" s="49">
        <v>0.45382087696756318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NO</v>
      </c>
      <c r="V45" s="19">
        <f t="shared" si="3"/>
        <v>0.28055018294177131</v>
      </c>
      <c r="W45" s="19">
        <f t="shared" si="4"/>
        <v>0.12046074083764874</v>
      </c>
    </row>
    <row r="46" spans="1:23" x14ac:dyDescent="0.25">
      <c r="A46" s="11" t="s">
        <v>67</v>
      </c>
      <c r="B46" s="41">
        <v>0.64876719512998815</v>
      </c>
      <c r="C46" s="42">
        <v>0.69093118534288978</v>
      </c>
      <c r="D46" s="42">
        <v>0.76044026352579897</v>
      </c>
      <c r="E46" s="42">
        <v>0.44928394740489036</v>
      </c>
      <c r="F46" s="42">
        <v>0.2876410981550519</v>
      </c>
      <c r="G46" s="42">
        <v>0.28675043350901197</v>
      </c>
      <c r="H46" s="42">
        <v>0.61667158883352324</v>
      </c>
      <c r="I46" s="42">
        <v>0.39820693557770048</v>
      </c>
      <c r="J46" s="42">
        <v>1.0481114633067206</v>
      </c>
      <c r="K46" s="43">
        <v>0.43831821251325859</v>
      </c>
      <c r="M46" s="16" t="str">
        <f t="shared" si="0"/>
        <v>STOP</v>
      </c>
      <c r="N46" s="20" t="b">
        <f t="shared" si="1"/>
        <v>0</v>
      </c>
      <c r="U46" s="16" t="str">
        <f t="shared" si="2"/>
        <v>STOP</v>
      </c>
      <c r="V46" s="16">
        <f t="shared" si="3"/>
        <v>0.28675043350901197</v>
      </c>
      <c r="W46" s="16">
        <f t="shared" si="4"/>
        <v>8.9066464603992923E-4</v>
      </c>
    </row>
    <row r="47" spans="1:23" x14ac:dyDescent="0.25">
      <c r="A47" s="12" t="s">
        <v>67</v>
      </c>
      <c r="B47" s="44">
        <v>0.75092448535701684</v>
      </c>
      <c r="C47" s="45">
        <v>0.8619493476050033</v>
      </c>
      <c r="D47" s="45">
        <v>0.84481216328218922</v>
      </c>
      <c r="E47" s="45">
        <v>0.54265602411278635</v>
      </c>
      <c r="F47" s="45">
        <v>0.26194454828383845</v>
      </c>
      <c r="G47" s="45">
        <v>0.41313914974299831</v>
      </c>
      <c r="H47" s="45">
        <v>0.7261974219089089</v>
      </c>
      <c r="I47" s="45">
        <v>0.54942324539060539</v>
      </c>
      <c r="J47" s="45">
        <v>1.1213861626379686</v>
      </c>
      <c r="K47" s="46">
        <v>0.62749781520599934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0.26194454828383845</v>
      </c>
      <c r="W47" s="18">
        <f t="shared" si="4"/>
        <v>0.15119460145915986</v>
      </c>
    </row>
    <row r="48" spans="1:23" x14ac:dyDescent="0.25">
      <c r="A48" s="12" t="s">
        <v>67</v>
      </c>
      <c r="B48" s="44">
        <v>0.75808523916385595</v>
      </c>
      <c r="C48" s="45">
        <v>0.94421060118162881</v>
      </c>
      <c r="D48" s="45">
        <v>0.80986795851483673</v>
      </c>
      <c r="E48" s="45">
        <v>0.56769825895231107</v>
      </c>
      <c r="F48" s="45">
        <v>0.278737262202647</v>
      </c>
      <c r="G48" s="45">
        <v>0.53359327102419407</v>
      </c>
      <c r="H48" s="45">
        <v>0.71793378389005791</v>
      </c>
      <c r="I48" s="45">
        <v>0.68928742069221349</v>
      </c>
      <c r="J48" s="45">
        <v>1.1089931987720205</v>
      </c>
      <c r="K48" s="46">
        <v>0.735994494009372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0.278737262202647</v>
      </c>
      <c r="W48" s="18">
        <f t="shared" si="4"/>
        <v>0.25485600882154708</v>
      </c>
    </row>
    <row r="49" spans="1:23" x14ac:dyDescent="0.25">
      <c r="A49" s="12" t="s">
        <v>67</v>
      </c>
      <c r="B49" s="44">
        <v>0.73008087316567427</v>
      </c>
      <c r="C49" s="45">
        <v>0.87728165174823391</v>
      </c>
      <c r="D49" s="45">
        <v>0.74431676421262438</v>
      </c>
      <c r="E49" s="45">
        <v>0.50926419066500639</v>
      </c>
      <c r="F49" s="45">
        <v>0.18445094911428866</v>
      </c>
      <c r="G49" s="45">
        <v>0.47358938112735599</v>
      </c>
      <c r="H49" s="45">
        <v>0.65142573381350621</v>
      </c>
      <c r="I49" s="45">
        <v>0.62319002935521062</v>
      </c>
      <c r="J49" s="45">
        <v>1.0669578957695298</v>
      </c>
      <c r="K49" s="46">
        <v>0.66655412690330917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0.18445094911428866</v>
      </c>
      <c r="W49" s="18">
        <f t="shared" si="4"/>
        <v>0.28913843201306733</v>
      </c>
    </row>
    <row r="50" spans="1:23" x14ac:dyDescent="0.25">
      <c r="A50" s="12" t="s">
        <v>67</v>
      </c>
      <c r="B50" s="44">
        <v>0.80718432707720722</v>
      </c>
      <c r="C50" s="45">
        <v>0.91789741651360079</v>
      </c>
      <c r="D50" s="45">
        <v>0.78289343266514155</v>
      </c>
      <c r="E50" s="45">
        <v>0.52136688072731119</v>
      </c>
      <c r="F50" s="45">
        <v>0.24587538709770276</v>
      </c>
      <c r="G50" s="45">
        <v>0.57371894160599135</v>
      </c>
      <c r="H50" s="45">
        <v>0.74176007517473208</v>
      </c>
      <c r="I50" s="45">
        <v>0.71864609060607065</v>
      </c>
      <c r="J50" s="45">
        <v>1.1097484736082983</v>
      </c>
      <c r="K50" s="46">
        <v>0.76102410684318667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0.24587538709770276</v>
      </c>
      <c r="W50" s="18">
        <f t="shared" si="4"/>
        <v>0.27549149362960845</v>
      </c>
    </row>
    <row r="51" spans="1:23" x14ac:dyDescent="0.25">
      <c r="A51" s="12" t="s">
        <v>67</v>
      </c>
      <c r="B51" s="44">
        <v>0.73656936325737232</v>
      </c>
      <c r="C51" s="45">
        <v>0.91284963091311788</v>
      </c>
      <c r="D51" s="45">
        <v>0.69763446870579904</v>
      </c>
      <c r="E51" s="45">
        <v>0.49012398904173271</v>
      </c>
      <c r="F51" s="45">
        <v>0.26956434251258016</v>
      </c>
      <c r="G51" s="45">
        <v>0.53449601483106579</v>
      </c>
      <c r="H51" s="45">
        <v>0.65025431570348446</v>
      </c>
      <c r="I51" s="45">
        <v>0.71444141032444797</v>
      </c>
      <c r="J51" s="45">
        <v>1.0410189416783182</v>
      </c>
      <c r="K51" s="46">
        <v>0.724847287248087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0.26956434251258016</v>
      </c>
      <c r="W51" s="18">
        <f t="shared" si="4"/>
        <v>0.22055964652915255</v>
      </c>
    </row>
    <row r="52" spans="1:23" x14ac:dyDescent="0.25">
      <c r="A52" s="12" t="s">
        <v>67</v>
      </c>
      <c r="B52" s="44">
        <v>0.71713462593195265</v>
      </c>
      <c r="C52" s="45">
        <v>0.84984877260616443</v>
      </c>
      <c r="D52" s="45">
        <v>0.72766813796287888</v>
      </c>
      <c r="E52" s="45">
        <v>0.47122441893483291</v>
      </c>
      <c r="F52" s="45">
        <v>0.18367962399542015</v>
      </c>
      <c r="G52" s="45">
        <v>0.45774368691786255</v>
      </c>
      <c r="H52" s="45">
        <v>0.63200037974712697</v>
      </c>
      <c r="I52" s="45">
        <v>0.6234341380717271</v>
      </c>
      <c r="J52" s="45">
        <v>1.0556202657020777</v>
      </c>
      <c r="K52" s="46">
        <v>0.64634268486849011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0.18367962399542015</v>
      </c>
      <c r="W52" s="18">
        <f t="shared" si="4"/>
        <v>0.2740640629224424</v>
      </c>
    </row>
    <row r="53" spans="1:23" x14ac:dyDescent="0.25">
      <c r="A53" s="12" t="s">
        <v>67</v>
      </c>
      <c r="B53" s="44">
        <v>0.78380819096481469</v>
      </c>
      <c r="C53" s="45">
        <v>0.80893930398050229</v>
      </c>
      <c r="D53" s="45">
        <v>0.78569857999878345</v>
      </c>
      <c r="E53" s="45">
        <v>0.45131404163456168</v>
      </c>
      <c r="F53" s="45">
        <v>0.19601254315651143</v>
      </c>
      <c r="G53" s="45">
        <v>0.42048266067410778</v>
      </c>
      <c r="H53" s="45">
        <v>0.71930920303527834</v>
      </c>
      <c r="I53" s="45">
        <v>0.60305316698516831</v>
      </c>
      <c r="J53" s="45">
        <v>1.1286662997761339</v>
      </c>
      <c r="K53" s="46">
        <v>0.62439998402817909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0.19601254315651143</v>
      </c>
      <c r="W53" s="18">
        <f t="shared" si="4"/>
        <v>0.22447011751759635</v>
      </c>
    </row>
    <row r="54" spans="1:23" ht="15.75" thickBot="1" x14ac:dyDescent="0.3">
      <c r="A54" s="12" t="s">
        <v>67</v>
      </c>
      <c r="B54" s="44">
        <v>0.7244596634290057</v>
      </c>
      <c r="C54" s="45">
        <v>0.78213470074433655</v>
      </c>
      <c r="D54" s="45">
        <v>0.67755521867387003</v>
      </c>
      <c r="E54" s="45">
        <v>0.38244144953572895</v>
      </c>
      <c r="F54" s="45">
        <v>0.20954208618546821</v>
      </c>
      <c r="G54" s="45">
        <v>0.45882186683020387</v>
      </c>
      <c r="H54" s="45">
        <v>0.62040336856407996</v>
      </c>
      <c r="I54" s="45">
        <v>0.67722960100042395</v>
      </c>
      <c r="J54" s="45">
        <v>1.0263857821521796</v>
      </c>
      <c r="K54" s="46">
        <v>0.64904064971604347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0.20954208618546821</v>
      </c>
      <c r="W54" s="18">
        <f t="shared" si="4"/>
        <v>0.17289936335026074</v>
      </c>
    </row>
    <row r="55" spans="1:23" ht="15.75" thickBot="1" x14ac:dyDescent="0.3">
      <c r="A55" s="13" t="s">
        <v>67</v>
      </c>
      <c r="B55" s="47">
        <v>0.75405713761956406</v>
      </c>
      <c r="C55" s="48">
        <v>0.8595300232409232</v>
      </c>
      <c r="D55" s="48">
        <v>0.74577208818609941</v>
      </c>
      <c r="E55" s="48">
        <v>0.45971451300895338</v>
      </c>
      <c r="F55" s="48">
        <v>0.21429899336230962</v>
      </c>
      <c r="G55" s="48">
        <v>0.47962725653526367</v>
      </c>
      <c r="H55" s="48">
        <v>0.68763170052891842</v>
      </c>
      <c r="I55" s="48">
        <v>0.65684630512299713</v>
      </c>
      <c r="J55" s="48">
        <v>1.0688709962848142</v>
      </c>
      <c r="K55" s="49">
        <v>0.68021383764044296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0.9</v>
      </c>
      <c r="U55" s="19" t="str">
        <f t="shared" si="2"/>
        <v>START</v>
      </c>
      <c r="V55" s="19">
        <f t="shared" si="3"/>
        <v>0.21429899336230962</v>
      </c>
      <c r="W55" s="19">
        <f t="shared" si="4"/>
        <v>0.24541551964664376</v>
      </c>
    </row>
    <row r="56" spans="1:23" x14ac:dyDescent="0.25">
      <c r="A56" s="11" t="s">
        <v>68</v>
      </c>
      <c r="B56" s="41">
        <v>0.69136624256513735</v>
      </c>
      <c r="C56" s="42">
        <v>0.69480610256404296</v>
      </c>
      <c r="D56" s="42">
        <v>0.97167745877659073</v>
      </c>
      <c r="E56" s="42">
        <v>0.63486068377032912</v>
      </c>
      <c r="F56" s="42">
        <v>0.50099001035239565</v>
      </c>
      <c r="G56" s="42">
        <v>0.26814562637657796</v>
      </c>
      <c r="H56" s="42">
        <v>0.757013964936186</v>
      </c>
      <c r="I56" s="42">
        <v>0.15237567093732746</v>
      </c>
      <c r="J56" s="42">
        <v>1.2325945842690278</v>
      </c>
      <c r="K56" s="43">
        <v>0.27930042330611243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0.15237567093732746</v>
      </c>
      <c r="W56" s="16">
        <f t="shared" si="4"/>
        <v>0.1157699554392505</v>
      </c>
    </row>
    <row r="57" spans="1:23" x14ac:dyDescent="0.25">
      <c r="A57" s="12" t="s">
        <v>68</v>
      </c>
      <c r="B57" s="44">
        <v>0.60662883268928169</v>
      </c>
      <c r="C57" s="45">
        <v>0.61544441577157305</v>
      </c>
      <c r="D57" s="45">
        <v>0.83899450240160844</v>
      </c>
      <c r="E57" s="45">
        <v>0.56863122334095995</v>
      </c>
      <c r="F57" s="45">
        <v>0.50548292313328269</v>
      </c>
      <c r="G57" s="45">
        <v>0.32428089294700252</v>
      </c>
      <c r="H57" s="45">
        <v>0.6715284420698534</v>
      </c>
      <c r="I57" s="45">
        <v>0.23269269653626976</v>
      </c>
      <c r="J57" s="45">
        <v>1.113819356622165</v>
      </c>
      <c r="K57" s="46">
        <v>0.26850847626362639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0.23269269653626976</v>
      </c>
      <c r="W57" s="18">
        <f t="shared" si="4"/>
        <v>3.5815779727356639E-2</v>
      </c>
    </row>
    <row r="58" spans="1:23" x14ac:dyDescent="0.25">
      <c r="A58" s="12" t="s">
        <v>68</v>
      </c>
      <c r="B58" s="44">
        <v>0.65032988165575412</v>
      </c>
      <c r="C58" s="45">
        <v>0.64299877911091496</v>
      </c>
      <c r="D58" s="45">
        <v>0.8847352683162194</v>
      </c>
      <c r="E58" s="45">
        <v>0.52305902950389216</v>
      </c>
      <c r="F58" s="45">
        <v>0.41935656816761868</v>
      </c>
      <c r="G58" s="45">
        <v>0.18516938181899095</v>
      </c>
      <c r="H58" s="45">
        <v>0.70858649901459525</v>
      </c>
      <c r="I58" s="45">
        <v>0.19146498219593333</v>
      </c>
      <c r="J58" s="45">
        <v>1.15803331819529</v>
      </c>
      <c r="K58" s="46">
        <v>0.28090339326879799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0.18516938181899095</v>
      </c>
      <c r="W58" s="18">
        <f t="shared" si="4"/>
        <v>6.2956003769423785E-3</v>
      </c>
    </row>
    <row r="59" spans="1:23" x14ac:dyDescent="0.25">
      <c r="A59" s="12" t="s">
        <v>68</v>
      </c>
      <c r="B59" s="44">
        <v>0.57935976576027937</v>
      </c>
      <c r="C59" s="45">
        <v>0.59013788857387495</v>
      </c>
      <c r="D59" s="45">
        <v>0.81949401933345101</v>
      </c>
      <c r="E59" s="45">
        <v>0.53470599828149779</v>
      </c>
      <c r="F59" s="45">
        <v>0.48580788065550928</v>
      </c>
      <c r="G59" s="45">
        <v>0.34952686185115989</v>
      </c>
      <c r="H59" s="45">
        <v>0.6634304923107105</v>
      </c>
      <c r="I59" s="45">
        <v>0.27173055932338913</v>
      </c>
      <c r="J59" s="45">
        <v>1.1129056359095686</v>
      </c>
      <c r="K59" s="46">
        <v>0.28834796758848019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0.27173055932338913</v>
      </c>
      <c r="W59" s="18">
        <f t="shared" si="4"/>
        <v>1.661740826509106E-2</v>
      </c>
    </row>
    <row r="60" spans="1:23" x14ac:dyDescent="0.25">
      <c r="A60" s="12" t="s">
        <v>68</v>
      </c>
      <c r="B60" s="44">
        <v>0.59321845257142525</v>
      </c>
      <c r="C60" s="45">
        <v>0.57709616269773889</v>
      </c>
      <c r="D60" s="45">
        <v>0.77784910476815694</v>
      </c>
      <c r="E60" s="45">
        <v>0.44270593967481414</v>
      </c>
      <c r="F60" s="45">
        <v>0.37891211296915112</v>
      </c>
      <c r="G60" s="45">
        <v>0.26421516530408484</v>
      </c>
      <c r="H60" s="45">
        <v>0.62970615670643248</v>
      </c>
      <c r="I60" s="45">
        <v>0.30645649649012346</v>
      </c>
      <c r="J60" s="45">
        <v>1.087349719659424</v>
      </c>
      <c r="K60" s="46">
        <v>0.29521483490749578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0.26421516530408484</v>
      </c>
      <c r="W60" s="18">
        <f t="shared" si="4"/>
        <v>3.099966960341094E-2</v>
      </c>
    </row>
    <row r="61" spans="1:23" x14ac:dyDescent="0.25">
      <c r="A61" s="12" t="s">
        <v>68</v>
      </c>
      <c r="B61" s="44">
        <v>0.7358987827363751</v>
      </c>
      <c r="C61" s="45">
        <v>0.76752227650287919</v>
      </c>
      <c r="D61" s="45">
        <v>0.8814777703572596</v>
      </c>
      <c r="E61" s="45">
        <v>0.55722439186604789</v>
      </c>
      <c r="F61" s="45">
        <v>0.2925660941989876</v>
      </c>
      <c r="G61" s="45">
        <v>0.23268065047007111</v>
      </c>
      <c r="H61" s="45">
        <v>0.70342885189984028</v>
      </c>
      <c r="I61" s="45">
        <v>0.37945707128242828</v>
      </c>
      <c r="J61" s="45">
        <v>1.1894506002615843</v>
      </c>
      <c r="K61" s="46">
        <v>0.45419359914041224</v>
      </c>
      <c r="M61" s="18" t="str">
        <f t="shared" si="0"/>
        <v>STOP</v>
      </c>
      <c r="N61" s="17" t="b">
        <f t="shared" si="1"/>
        <v>1</v>
      </c>
      <c r="U61" s="18" t="str">
        <f t="shared" si="2"/>
        <v>STOP</v>
      </c>
      <c r="V61" s="18">
        <f t="shared" si="3"/>
        <v>0.23268065047007111</v>
      </c>
      <c r="W61" s="18">
        <f t="shared" si="4"/>
        <v>5.9885443728916493E-2</v>
      </c>
    </row>
    <row r="62" spans="1:23" x14ac:dyDescent="0.25">
      <c r="A62" s="12" t="s">
        <v>68</v>
      </c>
      <c r="B62" s="44">
        <v>0.71679819605991713</v>
      </c>
      <c r="C62" s="45">
        <v>0.68481201856469331</v>
      </c>
      <c r="D62" s="45">
        <v>0.86571746928456439</v>
      </c>
      <c r="E62" s="45">
        <v>0.51323823015496373</v>
      </c>
      <c r="F62" s="45">
        <v>0.38803286611687726</v>
      </c>
      <c r="G62" s="45">
        <v>0.23947486295220058</v>
      </c>
      <c r="H62" s="45">
        <v>0.70305323821843324</v>
      </c>
      <c r="I62" s="45">
        <v>0.34757608099004861</v>
      </c>
      <c r="J62" s="45">
        <v>1.182429342051917</v>
      </c>
      <c r="K62" s="46">
        <v>0.37804034825949612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0.23947486295220058</v>
      </c>
      <c r="W62" s="18">
        <f t="shared" si="4"/>
        <v>0.10810121803784803</v>
      </c>
    </row>
    <row r="63" spans="1:23" x14ac:dyDescent="0.25">
      <c r="A63" s="12" t="s">
        <v>68</v>
      </c>
      <c r="B63" s="44">
        <v>0.63355493784633454</v>
      </c>
      <c r="C63" s="45">
        <v>0.65574336498236041</v>
      </c>
      <c r="D63" s="45">
        <v>0.81309601236853091</v>
      </c>
      <c r="E63" s="45">
        <v>0.49312622823138191</v>
      </c>
      <c r="F63" s="45">
        <v>0.3457609707733364</v>
      </c>
      <c r="G63" s="45">
        <v>0.16970070949150459</v>
      </c>
      <c r="H63" s="45">
        <v>0.63427824710181513</v>
      </c>
      <c r="I63" s="45">
        <v>0.30380761441820975</v>
      </c>
      <c r="J63" s="45">
        <v>1.1086442338672984</v>
      </c>
      <c r="K63" s="46">
        <v>0.34488963181625348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0.16970070949150459</v>
      </c>
      <c r="W63" s="18">
        <f t="shared" si="4"/>
        <v>0.13410690492670516</v>
      </c>
    </row>
    <row r="64" spans="1:23" ht="15.75" thickBot="1" x14ac:dyDescent="0.3">
      <c r="A64" s="12" t="s">
        <v>68</v>
      </c>
      <c r="B64" s="44">
        <v>0.73541377227991345</v>
      </c>
      <c r="C64" s="45">
        <v>0.74906878520497044</v>
      </c>
      <c r="D64" s="45">
        <v>0.91178957063539079</v>
      </c>
      <c r="E64" s="45">
        <v>0.62526892635637021</v>
      </c>
      <c r="F64" s="45">
        <v>0.46338023351152363</v>
      </c>
      <c r="G64" s="45">
        <v>0.2262124708675281</v>
      </c>
      <c r="H64" s="45">
        <v>0.73359368341704478</v>
      </c>
      <c r="I64" s="45">
        <v>0.25255227050833973</v>
      </c>
      <c r="J64" s="45">
        <v>1.2145475520211506</v>
      </c>
      <c r="K64" s="46">
        <v>0.35663339440604069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0.2262124708675281</v>
      </c>
      <c r="W64" s="18">
        <f t="shared" si="4"/>
        <v>2.6339799640811623E-2</v>
      </c>
    </row>
    <row r="65" spans="1:23" ht="15.75" thickBot="1" x14ac:dyDescent="0.3">
      <c r="A65" s="13" t="s">
        <v>68</v>
      </c>
      <c r="B65" s="47">
        <v>0.67250624944574611</v>
      </c>
      <c r="C65" s="48">
        <v>0.61475442389146628</v>
      </c>
      <c r="D65" s="48">
        <v>0.86202407714280438</v>
      </c>
      <c r="E65" s="48">
        <v>0.52735638492070791</v>
      </c>
      <c r="F65" s="48">
        <v>0.46181019621231839</v>
      </c>
      <c r="G65" s="48">
        <v>0.18355028287627601</v>
      </c>
      <c r="H65" s="48">
        <v>0.69328867766104052</v>
      </c>
      <c r="I65" s="48">
        <v>0.26369080629555408</v>
      </c>
      <c r="J65" s="48">
        <v>1.1557577708344753</v>
      </c>
      <c r="K65" s="49">
        <v>0.25910300637902695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STOP</v>
      </c>
      <c r="V65" s="19">
        <f t="shared" si="3"/>
        <v>0.18355028287627601</v>
      </c>
      <c r="W65" s="19">
        <f t="shared" si="4"/>
        <v>7.555272350275094E-2</v>
      </c>
    </row>
    <row r="66" spans="1:23" x14ac:dyDescent="0.25">
      <c r="A66" s="11" t="s">
        <v>69</v>
      </c>
      <c r="B66" s="41">
        <v>0.57131823440316565</v>
      </c>
      <c r="C66" s="42">
        <v>0.74551115502127463</v>
      </c>
      <c r="D66" s="42">
        <v>0.33471659360069345</v>
      </c>
      <c r="E66" s="42">
        <v>0.631761129923474</v>
      </c>
      <c r="F66" s="42">
        <v>0.78108235153309746</v>
      </c>
      <c r="G66" s="42">
        <v>0.79458525138026415</v>
      </c>
      <c r="H66" s="42">
        <v>0.24201121400615075</v>
      </c>
      <c r="I66" s="42">
        <v>0.93353667333820778</v>
      </c>
      <c r="J66" s="42">
        <v>0.45536031263757121</v>
      </c>
      <c r="K66" s="43">
        <v>0.79598525848632096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0.24201121400615075</v>
      </c>
      <c r="W66" s="16">
        <f t="shared" si="4"/>
        <v>9.2705379594542697E-2</v>
      </c>
    </row>
    <row r="67" spans="1:23" x14ac:dyDescent="0.25">
      <c r="A67" s="12" t="s">
        <v>69</v>
      </c>
      <c r="B67" s="44">
        <v>0.64111673758218535</v>
      </c>
      <c r="C67" s="45">
        <v>0.85230943725905806</v>
      </c>
      <c r="D67" s="45">
        <v>0.28220280470301357</v>
      </c>
      <c r="E67" s="45">
        <v>0.65615618571224565</v>
      </c>
      <c r="F67" s="45">
        <v>0.79639463420164747</v>
      </c>
      <c r="G67" s="45">
        <v>0.90397486509867064</v>
      </c>
      <c r="H67" s="45">
        <v>0.34570870009581345</v>
      </c>
      <c r="I67" s="45">
        <v>1.058437258060023</v>
      </c>
      <c r="J67" s="45">
        <v>0.44236049438948494</v>
      </c>
      <c r="K67" s="46">
        <v>0.9234437458306346</v>
      </c>
      <c r="M67" s="18" t="str">
        <f t="shared" si="0"/>
        <v>YES</v>
      </c>
      <c r="N67" s="17" t="b">
        <f t="shared" si="1"/>
        <v>0</v>
      </c>
      <c r="U67" s="18" t="str">
        <f t="shared" si="2"/>
        <v>YES</v>
      </c>
      <c r="V67" s="18">
        <f t="shared" si="3"/>
        <v>0.28220280470301357</v>
      </c>
      <c r="W67" s="18">
        <f t="shared" si="4"/>
        <v>6.3505895392799883E-2</v>
      </c>
    </row>
    <row r="68" spans="1:23" x14ac:dyDescent="0.25">
      <c r="A68" s="12" t="s">
        <v>69</v>
      </c>
      <c r="B68" s="44">
        <v>0.58658347071615324</v>
      </c>
      <c r="C68" s="45">
        <v>0.76373912853085713</v>
      </c>
      <c r="D68" s="45">
        <v>0.303236850748831</v>
      </c>
      <c r="E68" s="45">
        <v>0.47642632543497904</v>
      </c>
      <c r="F68" s="45">
        <v>0.64431649532770352</v>
      </c>
      <c r="G68" s="45">
        <v>0.78660771984219946</v>
      </c>
      <c r="H68" s="45">
        <v>0.358439024455178</v>
      </c>
      <c r="I68" s="45">
        <v>0.94885173301009951</v>
      </c>
      <c r="J68" s="45">
        <v>0.53527727751556364</v>
      </c>
      <c r="K68" s="46">
        <v>0.82150424808330103</v>
      </c>
      <c r="M68" s="18" t="str">
        <f t="shared" si="0"/>
        <v>YES</v>
      </c>
      <c r="N68" s="17" t="b">
        <f t="shared" si="1"/>
        <v>0</v>
      </c>
      <c r="U68" s="18" t="str">
        <f t="shared" si="2"/>
        <v>YES</v>
      </c>
      <c r="V68" s="18">
        <f t="shared" si="3"/>
        <v>0.303236850748831</v>
      </c>
      <c r="W68" s="18">
        <f t="shared" si="4"/>
        <v>5.5202173706347002E-2</v>
      </c>
    </row>
    <row r="69" spans="1:23" x14ac:dyDescent="0.25">
      <c r="A69" s="12" t="s">
        <v>69</v>
      </c>
      <c r="B69" s="44">
        <v>0.77013413201711289</v>
      </c>
      <c r="C69" s="45">
        <v>0.90155049802718568</v>
      </c>
      <c r="D69" s="45">
        <v>0.35880741768788499</v>
      </c>
      <c r="E69" s="45">
        <v>0.72618169119588005</v>
      </c>
      <c r="F69" s="45">
        <v>0.86690111762333766</v>
      </c>
      <c r="G69" s="45">
        <v>0.98067132254044898</v>
      </c>
      <c r="H69" s="45">
        <v>0.42182430755190675</v>
      </c>
      <c r="I69" s="45">
        <v>1.1428379821471708</v>
      </c>
      <c r="J69" s="45">
        <v>0.49275309384428251</v>
      </c>
      <c r="K69" s="46">
        <v>0.99239406283117881</v>
      </c>
      <c r="M69" s="18" t="str">
        <f t="shared" si="0"/>
        <v>YES</v>
      </c>
      <c r="N69" s="17" t="b">
        <f t="shared" si="1"/>
        <v>0</v>
      </c>
      <c r="U69" s="18" t="str">
        <f t="shared" si="2"/>
        <v>YES</v>
      </c>
      <c r="V69" s="18">
        <f t="shared" si="3"/>
        <v>0.35880741768788499</v>
      </c>
      <c r="W69" s="18">
        <f t="shared" si="4"/>
        <v>6.3016889864021763E-2</v>
      </c>
    </row>
    <row r="70" spans="1:23" x14ac:dyDescent="0.25">
      <c r="A70" s="12" t="s">
        <v>69</v>
      </c>
      <c r="B70" s="44">
        <v>0.70664108181440843</v>
      </c>
      <c r="C70" s="45">
        <v>0.8956304496500711</v>
      </c>
      <c r="D70" s="45">
        <v>0.33642865643861636</v>
      </c>
      <c r="E70" s="45">
        <v>0.68766902922125184</v>
      </c>
      <c r="F70" s="45">
        <v>0.80606697532809912</v>
      </c>
      <c r="G70" s="45">
        <v>0.92909495871968151</v>
      </c>
      <c r="H70" s="45">
        <v>0.39846174459100181</v>
      </c>
      <c r="I70" s="45">
        <v>1.0773458379363932</v>
      </c>
      <c r="J70" s="45">
        <v>0.49520678055069928</v>
      </c>
      <c r="K70" s="46">
        <v>0.95644785343135896</v>
      </c>
      <c r="M70" s="18" t="str">
        <f t="shared" ref="M70:M105" si="5">INDEX($B$5:$K$5,MATCH(MIN($B70:$K70),$B70:$K70,0))</f>
        <v>YES</v>
      </c>
      <c r="N70" s="17" t="b">
        <f t="shared" ref="N70:N105" si="6">$M70 = $A70</f>
        <v>0</v>
      </c>
      <c r="U70" s="18" t="str">
        <f t="shared" ref="U70:U105" si="7">INDEX($B$5:$K$5,MATCH(MIN($B70:$K70),$B70:$K70,0))</f>
        <v>YES</v>
      </c>
      <c r="V70" s="18">
        <f t="shared" si="3"/>
        <v>0.33642865643861636</v>
      </c>
      <c r="W70" s="18">
        <f t="shared" si="4"/>
        <v>6.2033088152385452E-2</v>
      </c>
    </row>
    <row r="71" spans="1:23" x14ac:dyDescent="0.25">
      <c r="A71" s="12" t="s">
        <v>69</v>
      </c>
      <c r="B71" s="44">
        <v>0.56579749764692977</v>
      </c>
      <c r="C71" s="45">
        <v>0.72460737925724505</v>
      </c>
      <c r="D71" s="45">
        <v>0.35761549501785017</v>
      </c>
      <c r="E71" s="45">
        <v>0.53699280077273381</v>
      </c>
      <c r="F71" s="45">
        <v>0.66287336398122321</v>
      </c>
      <c r="G71" s="45">
        <v>0.76644734009078164</v>
      </c>
      <c r="H71" s="45">
        <v>0.26339382720819488</v>
      </c>
      <c r="I71" s="45">
        <v>0.91748032594647932</v>
      </c>
      <c r="J71" s="45">
        <v>0.50533965244141199</v>
      </c>
      <c r="K71" s="46">
        <v>0.78710723886826361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0.26339382720819488</v>
      </c>
      <c r="W71" s="18">
        <f t="shared" ref="W71:W105" si="9">SMALL(B71:K71,2)-V71</f>
        <v>9.4221667809655296E-2</v>
      </c>
    </row>
    <row r="72" spans="1:23" x14ac:dyDescent="0.25">
      <c r="A72" s="12" t="s">
        <v>69</v>
      </c>
      <c r="B72" s="44">
        <v>0.67978246744303661</v>
      </c>
      <c r="C72" s="45">
        <v>0.81664715140292765</v>
      </c>
      <c r="D72" s="45">
        <v>0.3396588689417489</v>
      </c>
      <c r="E72" s="45">
        <v>0.64161493488108789</v>
      </c>
      <c r="F72" s="45">
        <v>0.76421939539878403</v>
      </c>
      <c r="G72" s="45">
        <v>0.89514854962394774</v>
      </c>
      <c r="H72" s="45">
        <v>0.35304675701818677</v>
      </c>
      <c r="I72" s="45">
        <v>1.0575658708293243</v>
      </c>
      <c r="J72" s="45">
        <v>0.53198271575824996</v>
      </c>
      <c r="K72" s="46">
        <v>0.90420690334430065</v>
      </c>
      <c r="M72" s="18" t="str">
        <f t="shared" si="5"/>
        <v>YES</v>
      </c>
      <c r="N72" s="17" t="b">
        <f t="shared" si="6"/>
        <v>0</v>
      </c>
      <c r="U72" s="18" t="str">
        <f t="shared" si="7"/>
        <v>YES</v>
      </c>
      <c r="V72" s="18">
        <f t="shared" si="8"/>
        <v>0.3396588689417489</v>
      </c>
      <c r="W72" s="18">
        <f t="shared" si="9"/>
        <v>1.338788807643787E-2</v>
      </c>
    </row>
    <row r="73" spans="1:23" x14ac:dyDescent="0.25">
      <c r="A73" s="12" t="s">
        <v>69</v>
      </c>
      <c r="B73" s="44">
        <v>0.42577597075733276</v>
      </c>
      <c r="C73" s="45">
        <v>0.63868190111042333</v>
      </c>
      <c r="D73" s="45">
        <v>0.37458049006981187</v>
      </c>
      <c r="E73" s="45">
        <v>0.50752658373372384</v>
      </c>
      <c r="F73" s="45">
        <v>0.63529347541619685</v>
      </c>
      <c r="G73" s="45">
        <v>0.6398598853095554</v>
      </c>
      <c r="H73" s="45">
        <v>0.15584701368291495</v>
      </c>
      <c r="I73" s="45">
        <v>0.77063069897785064</v>
      </c>
      <c r="J73" s="45">
        <v>0.5487929035059933</v>
      </c>
      <c r="K73" s="46">
        <v>0.63779464408021347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0.15584701368291495</v>
      </c>
      <c r="W73" s="18">
        <f t="shared" si="9"/>
        <v>0.21873347638689691</v>
      </c>
    </row>
    <row r="74" spans="1:23" ht="15.75" thickBot="1" x14ac:dyDescent="0.3">
      <c r="A74" s="12" t="s">
        <v>69</v>
      </c>
      <c r="B74" s="44">
        <v>0.39865545211208531</v>
      </c>
      <c r="C74" s="45">
        <v>0.66785333629501331</v>
      </c>
      <c r="D74" s="45">
        <v>0.41671250534410031</v>
      </c>
      <c r="E74" s="45">
        <v>0.52002422487488564</v>
      </c>
      <c r="F74" s="45">
        <v>0.60081682207957177</v>
      </c>
      <c r="G74" s="45">
        <v>0.61108369544648156</v>
      </c>
      <c r="H74" s="45">
        <v>0.15297639468882959</v>
      </c>
      <c r="I74" s="45">
        <v>0.73981612534757002</v>
      </c>
      <c r="J74" s="45">
        <v>0.62527711687947385</v>
      </c>
      <c r="K74" s="46">
        <v>0.61897183991664373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0.15297639468882959</v>
      </c>
      <c r="W74" s="18">
        <f t="shared" si="9"/>
        <v>0.24567905742325571</v>
      </c>
    </row>
    <row r="75" spans="1:23" ht="15.75" thickBot="1" x14ac:dyDescent="0.3">
      <c r="A75" s="13" t="s">
        <v>69</v>
      </c>
      <c r="B75" s="47">
        <v>0.41377364030671843</v>
      </c>
      <c r="C75" s="48">
        <v>0.58769279129643037</v>
      </c>
      <c r="D75" s="48">
        <v>0.3999141053499442</v>
      </c>
      <c r="E75" s="48">
        <v>0.48678600306860659</v>
      </c>
      <c r="F75" s="48">
        <v>0.62891202971784366</v>
      </c>
      <c r="G75" s="48">
        <v>0.65286063158462482</v>
      </c>
      <c r="H75" s="48">
        <v>0.15423225076420735</v>
      </c>
      <c r="I75" s="48">
        <v>0.80863017794722247</v>
      </c>
      <c r="J75" s="48">
        <v>0.56740105593977275</v>
      </c>
      <c r="K75" s="49">
        <v>0.64881028057432877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0.5</v>
      </c>
      <c r="U75" s="19" t="str">
        <f t="shared" si="7"/>
        <v>CANCEL</v>
      </c>
      <c r="V75" s="19">
        <f t="shared" si="8"/>
        <v>0.15423225076420735</v>
      </c>
      <c r="W75" s="19">
        <f t="shared" si="9"/>
        <v>0.24568185458573685</v>
      </c>
    </row>
    <row r="76" spans="1:23" x14ac:dyDescent="0.25">
      <c r="A76" s="11" t="s">
        <v>70</v>
      </c>
      <c r="B76" s="41">
        <v>0.65931749839119147</v>
      </c>
      <c r="C76" s="42">
        <v>0.63335385436348712</v>
      </c>
      <c r="D76" s="42">
        <v>0.9660843210492589</v>
      </c>
      <c r="E76" s="42">
        <v>0.64030516949501926</v>
      </c>
      <c r="F76" s="42">
        <v>0.64070985780459233</v>
      </c>
      <c r="G76" s="42">
        <v>0.35123329239751827</v>
      </c>
      <c r="H76" s="42">
        <v>0.76828881681570682</v>
      </c>
      <c r="I76" s="42">
        <v>0.19223281983430635</v>
      </c>
      <c r="J76" s="42">
        <v>1.213189334941742</v>
      </c>
      <c r="K76" s="43">
        <v>0.20167638179423183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0.19223281983430635</v>
      </c>
      <c r="W76" s="16">
        <f t="shared" si="9"/>
        <v>9.4435619599254894E-3</v>
      </c>
    </row>
    <row r="77" spans="1:23" x14ac:dyDescent="0.25">
      <c r="A77" s="12" t="s">
        <v>70</v>
      </c>
      <c r="B77" s="44">
        <v>0.66517801653693365</v>
      </c>
      <c r="C77" s="45">
        <v>0.63727611891718783</v>
      </c>
      <c r="D77" s="45">
        <v>0.94304930644799556</v>
      </c>
      <c r="E77" s="45">
        <v>0.64359535175590399</v>
      </c>
      <c r="F77" s="45">
        <v>0.66516308563145476</v>
      </c>
      <c r="G77" s="45">
        <v>0.37557143454723263</v>
      </c>
      <c r="H77" s="45">
        <v>0.77530055761056071</v>
      </c>
      <c r="I77" s="45">
        <v>0.19032219377632315</v>
      </c>
      <c r="J77" s="45">
        <v>1.1856424276051369</v>
      </c>
      <c r="K77" s="46">
        <v>0.25002320301733733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0.19032219377632315</v>
      </c>
      <c r="W77" s="18">
        <f t="shared" si="9"/>
        <v>5.970100924101418E-2</v>
      </c>
    </row>
    <row r="78" spans="1:23" x14ac:dyDescent="0.25">
      <c r="A78" s="12" t="s">
        <v>70</v>
      </c>
      <c r="B78" s="44">
        <v>0.7094156038589341</v>
      </c>
      <c r="C78" s="45">
        <v>0.68537609269730326</v>
      </c>
      <c r="D78" s="45">
        <v>0.98825722685023987</v>
      </c>
      <c r="E78" s="45">
        <v>0.65263502817419872</v>
      </c>
      <c r="F78" s="45">
        <v>0.60812921098583483</v>
      </c>
      <c r="G78" s="45">
        <v>0.2738688375769599</v>
      </c>
      <c r="H78" s="45">
        <v>0.7804837927495174</v>
      </c>
      <c r="I78" s="45">
        <v>0.10134562492953386</v>
      </c>
      <c r="J78" s="45">
        <v>1.2382843205486918</v>
      </c>
      <c r="K78" s="46">
        <v>0.23267664292522688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0.10134562492953386</v>
      </c>
      <c r="W78" s="18">
        <f t="shared" si="9"/>
        <v>0.13133101799569302</v>
      </c>
    </row>
    <row r="79" spans="1:23" x14ac:dyDescent="0.25">
      <c r="A79" s="12" t="s">
        <v>70</v>
      </c>
      <c r="B79" s="44">
        <v>0.67528033448089453</v>
      </c>
      <c r="C79" s="45">
        <v>0.6869150055416664</v>
      </c>
      <c r="D79" s="45">
        <v>0.99119229985383561</v>
      </c>
      <c r="E79" s="45">
        <v>0.68748942712567596</v>
      </c>
      <c r="F79" s="45">
        <v>0.60892164342047372</v>
      </c>
      <c r="G79" s="45">
        <v>0.34332820552853993</v>
      </c>
      <c r="H79" s="45">
        <v>0.77828910536335894</v>
      </c>
      <c r="I79" s="45">
        <v>0.13217226231945592</v>
      </c>
      <c r="J79" s="45">
        <v>1.2343948118646457</v>
      </c>
      <c r="K79" s="46">
        <v>0.26067565455590153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0.13217226231945592</v>
      </c>
      <c r="W79" s="18">
        <f t="shared" si="9"/>
        <v>0.12850339223644561</v>
      </c>
    </row>
    <row r="80" spans="1:23" x14ac:dyDescent="0.25">
      <c r="A80" s="12" t="s">
        <v>70</v>
      </c>
      <c r="B80" s="44">
        <v>0.68576896338789139</v>
      </c>
      <c r="C80" s="45">
        <v>0.66482386745367616</v>
      </c>
      <c r="D80" s="45">
        <v>0.95849823675126733</v>
      </c>
      <c r="E80" s="45">
        <v>0.64800318624971331</v>
      </c>
      <c r="F80" s="45">
        <v>0.60620758705660671</v>
      </c>
      <c r="G80" s="45">
        <v>0.29590671991455147</v>
      </c>
      <c r="H80" s="45">
        <v>0.75074726391320679</v>
      </c>
      <c r="I80" s="45">
        <v>0.10769932346574897</v>
      </c>
      <c r="J80" s="45">
        <v>1.2040279033503245</v>
      </c>
      <c r="K80" s="46">
        <v>0.22288672313859809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0.10769932346574897</v>
      </c>
      <c r="W80" s="18">
        <f t="shared" si="9"/>
        <v>0.11518739967284912</v>
      </c>
    </row>
    <row r="81" spans="1:23" x14ac:dyDescent="0.25">
      <c r="A81" s="12" t="s">
        <v>70</v>
      </c>
      <c r="B81" s="44">
        <v>0.70189171133480321</v>
      </c>
      <c r="C81" s="45">
        <v>0.70459369043366249</v>
      </c>
      <c r="D81" s="45">
        <v>0.97010034828994685</v>
      </c>
      <c r="E81" s="45">
        <v>0.64353159944303018</v>
      </c>
      <c r="F81" s="45">
        <v>0.53812608391579519</v>
      </c>
      <c r="G81" s="45">
        <v>0.24198919754509571</v>
      </c>
      <c r="H81" s="45">
        <v>0.7425432802306613</v>
      </c>
      <c r="I81" s="45">
        <v>0.13993077338524446</v>
      </c>
      <c r="J81" s="45">
        <v>1.2233531052220676</v>
      </c>
      <c r="K81" s="46">
        <v>0.26585415200599327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0.13993077338524446</v>
      </c>
      <c r="W81" s="18">
        <f t="shared" si="9"/>
        <v>0.10205842415985125</v>
      </c>
    </row>
    <row r="82" spans="1:23" x14ac:dyDescent="0.25">
      <c r="A82" s="12" t="s">
        <v>70</v>
      </c>
      <c r="B82" s="44">
        <v>0.63672056232635044</v>
      </c>
      <c r="C82" s="45">
        <v>0.62145241064775592</v>
      </c>
      <c r="D82" s="45">
        <v>0.91211465201837216</v>
      </c>
      <c r="E82" s="45">
        <v>0.60491314636838056</v>
      </c>
      <c r="F82" s="45">
        <v>0.56956820791080309</v>
      </c>
      <c r="G82" s="45">
        <v>0.31566263698483465</v>
      </c>
      <c r="H82" s="45">
        <v>0.70411497677243962</v>
      </c>
      <c r="I82" s="45">
        <v>0.19825173734788915</v>
      </c>
      <c r="J82" s="45">
        <v>1.1817136137897783</v>
      </c>
      <c r="K82" s="46">
        <v>0.21012515536103285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0.19825173734788915</v>
      </c>
      <c r="W82" s="18">
        <f t="shared" si="9"/>
        <v>1.1873418013143705E-2</v>
      </c>
    </row>
    <row r="83" spans="1:23" x14ac:dyDescent="0.25">
      <c r="A83" s="12" t="s">
        <v>70</v>
      </c>
      <c r="B83" s="44">
        <v>0.64932002470206096</v>
      </c>
      <c r="C83" s="45">
        <v>0.62110245390597996</v>
      </c>
      <c r="D83" s="45">
        <v>0.90669884860054861</v>
      </c>
      <c r="E83" s="45">
        <v>0.59810509847176896</v>
      </c>
      <c r="F83" s="45">
        <v>0.5689390438116102</v>
      </c>
      <c r="G83" s="45">
        <v>0.30259294321369995</v>
      </c>
      <c r="H83" s="45">
        <v>0.71542099787318836</v>
      </c>
      <c r="I83" s="45">
        <v>0.16672083606058855</v>
      </c>
      <c r="J83" s="45">
        <v>1.1780318058155264</v>
      </c>
      <c r="K83" s="46">
        <v>0.20050206186556596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0.16672083606058855</v>
      </c>
      <c r="W83" s="18">
        <f t="shared" si="9"/>
        <v>3.3781225804977416E-2</v>
      </c>
    </row>
    <row r="84" spans="1:23" ht="15.75" thickBot="1" x14ac:dyDescent="0.3">
      <c r="A84" s="12" t="s">
        <v>70</v>
      </c>
      <c r="B84" s="44">
        <v>0.61534134243675498</v>
      </c>
      <c r="C84" s="45">
        <v>0.55378304309535054</v>
      </c>
      <c r="D84" s="45">
        <v>0.87488345003879753</v>
      </c>
      <c r="E84" s="45">
        <v>0.58531987146708431</v>
      </c>
      <c r="F84" s="45">
        <v>0.58914143044192546</v>
      </c>
      <c r="G84" s="45">
        <v>0.32445794734536426</v>
      </c>
      <c r="H84" s="45">
        <v>0.67976153234884307</v>
      </c>
      <c r="I84" s="45">
        <v>0.27139406737129201</v>
      </c>
      <c r="J84" s="45">
        <v>1.1548596701646401</v>
      </c>
      <c r="K84" s="46">
        <v>0.18023228744689671</v>
      </c>
      <c r="M84" s="18" t="str">
        <f t="shared" si="5"/>
        <v>MODIFY</v>
      </c>
      <c r="N84" s="17" t="b">
        <f t="shared" si="6"/>
        <v>0</v>
      </c>
      <c r="U84" s="18" t="str">
        <f t="shared" si="7"/>
        <v>MODIFY</v>
      </c>
      <c r="V84" s="18">
        <f t="shared" si="8"/>
        <v>0.18023228744689671</v>
      </c>
      <c r="W84" s="18">
        <f t="shared" si="9"/>
        <v>9.1161779924395309E-2</v>
      </c>
    </row>
    <row r="85" spans="1:23" ht="15.75" thickBot="1" x14ac:dyDescent="0.3">
      <c r="A85" s="13" t="s">
        <v>70</v>
      </c>
      <c r="B85" s="47">
        <v>0.71436247140468001</v>
      </c>
      <c r="C85" s="48">
        <v>0.64520154129017793</v>
      </c>
      <c r="D85" s="48">
        <v>0.95958157859272331</v>
      </c>
      <c r="E85" s="48">
        <v>0.62357424776382109</v>
      </c>
      <c r="F85" s="48">
        <v>0.57681584853166235</v>
      </c>
      <c r="G85" s="48">
        <v>0.24275854147045914</v>
      </c>
      <c r="H85" s="48">
        <v>0.77437766789957085</v>
      </c>
      <c r="I85" s="48">
        <v>0.19574963000076759</v>
      </c>
      <c r="J85" s="48">
        <v>1.2306131261569455</v>
      </c>
      <c r="K85" s="49">
        <v>0.2202134986064036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PAUSE</v>
      </c>
      <c r="V85" s="19">
        <f t="shared" si="8"/>
        <v>0.19574963000076759</v>
      </c>
      <c r="W85" s="19">
        <f t="shared" si="9"/>
        <v>2.4463868605636013E-2</v>
      </c>
    </row>
    <row r="86" spans="1:23" x14ac:dyDescent="0.25">
      <c r="A86" s="11" t="s">
        <v>71</v>
      </c>
      <c r="B86" s="41">
        <v>0.84212182495030108</v>
      </c>
      <c r="C86" s="42">
        <v>1.0085598439242716</v>
      </c>
      <c r="D86" s="42">
        <v>0.51800887447160882</v>
      </c>
      <c r="E86" s="42">
        <v>0.91363450570311699</v>
      </c>
      <c r="F86" s="42">
        <v>1.1228919797998289</v>
      </c>
      <c r="G86" s="42">
        <v>1.1925092703879319</v>
      </c>
      <c r="H86" s="42">
        <v>0.67330854897601999</v>
      </c>
      <c r="I86" s="42">
        <v>1.338274960689871</v>
      </c>
      <c r="J86" s="42">
        <v>0.19552286256254894</v>
      </c>
      <c r="K86" s="43">
        <v>1.1986125857174623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0.19552286256254894</v>
      </c>
      <c r="W86" s="16">
        <f t="shared" si="9"/>
        <v>0.3224860119090599</v>
      </c>
    </row>
    <row r="87" spans="1:23" x14ac:dyDescent="0.25">
      <c r="A87" s="12" t="s">
        <v>71</v>
      </c>
      <c r="B87" s="44">
        <v>0.95499505472224155</v>
      </c>
      <c r="C87" s="45">
        <v>0.9684640298025341</v>
      </c>
      <c r="D87" s="45">
        <v>0.65756710485103609</v>
      </c>
      <c r="E87" s="45">
        <v>0.99261148590028625</v>
      </c>
      <c r="F87" s="45">
        <v>1.2187818834720321</v>
      </c>
      <c r="G87" s="45">
        <v>1.2381654767284396</v>
      </c>
      <c r="H87" s="45">
        <v>0.76637853523865074</v>
      </c>
      <c r="I87" s="45">
        <v>1.3815663902057971</v>
      </c>
      <c r="J87" s="45">
        <v>0.34316194670617484</v>
      </c>
      <c r="K87" s="46">
        <v>1.2239241814627317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0.34316194670617484</v>
      </c>
      <c r="W87" s="18">
        <f t="shared" si="9"/>
        <v>0.31440515814486125</v>
      </c>
    </row>
    <row r="88" spans="1:23" x14ac:dyDescent="0.25">
      <c r="A88" s="12" t="s">
        <v>71</v>
      </c>
      <c r="B88" s="44">
        <v>0.94465834733654985</v>
      </c>
      <c r="C88" s="45">
        <v>1.0002289703698966</v>
      </c>
      <c r="D88" s="45">
        <v>0.59555743692807916</v>
      </c>
      <c r="E88" s="45">
        <v>0.95830670821425734</v>
      </c>
      <c r="F88" s="45">
        <v>1.1668264280811298</v>
      </c>
      <c r="G88" s="45">
        <v>1.2128929844258232</v>
      </c>
      <c r="H88" s="45">
        <v>0.69536372254098988</v>
      </c>
      <c r="I88" s="45">
        <v>1.3678695219763422</v>
      </c>
      <c r="J88" s="45">
        <v>0.3266550327593315</v>
      </c>
      <c r="K88" s="46">
        <v>1.2078610699065284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0.3266550327593315</v>
      </c>
      <c r="W88" s="18">
        <f t="shared" si="9"/>
        <v>0.26890240416874767</v>
      </c>
    </row>
    <row r="89" spans="1:23" x14ac:dyDescent="0.25">
      <c r="A89" s="12" t="s">
        <v>71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71</v>
      </c>
      <c r="B90" s="44">
        <v>1.2116794845506538</v>
      </c>
      <c r="C90" s="45">
        <v>1.1704785052171647</v>
      </c>
      <c r="D90" s="45">
        <v>0.9812006600884664</v>
      </c>
      <c r="E90" s="45">
        <v>1.2631977997843837</v>
      </c>
      <c r="F90" s="45">
        <v>1.4886868920340319</v>
      </c>
      <c r="G90" s="45">
        <v>1.4997192089895066</v>
      </c>
      <c r="H90" s="45">
        <v>1.0577569395543647</v>
      </c>
      <c r="I90" s="45">
        <v>1.6380054536773574</v>
      </c>
      <c r="J90" s="45">
        <v>0.61422934719643918</v>
      </c>
      <c r="K90" s="46">
        <v>1.4785195775984841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0.61422934719643918</v>
      </c>
      <c r="W90" s="18">
        <f t="shared" si="9"/>
        <v>0.36697131289202722</v>
      </c>
    </row>
    <row r="91" spans="1:23" x14ac:dyDescent="0.25">
      <c r="A91" s="12" t="s">
        <v>71</v>
      </c>
      <c r="B91" s="44">
        <v>0.94376455782994928</v>
      </c>
      <c r="C91" s="45">
        <v>1.0206364327005424</v>
      </c>
      <c r="D91" s="45">
        <v>0.61786090561157758</v>
      </c>
      <c r="E91" s="45">
        <v>0.99328826334846765</v>
      </c>
      <c r="F91" s="45">
        <v>1.2043315616291206</v>
      </c>
      <c r="G91" s="45">
        <v>1.2563128612346355</v>
      </c>
      <c r="H91" s="45">
        <v>0.72562656988907548</v>
      </c>
      <c r="I91" s="45">
        <v>1.413262577108118</v>
      </c>
      <c r="J91" s="45">
        <v>0.30505688649111651</v>
      </c>
      <c r="K91" s="46">
        <v>1.2453411299590709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0.30505688649111651</v>
      </c>
      <c r="W91" s="18">
        <f t="shared" si="9"/>
        <v>0.31280401912046107</v>
      </c>
    </row>
    <row r="92" spans="1:23" x14ac:dyDescent="0.25">
      <c r="A92" s="12" t="s">
        <v>71</v>
      </c>
      <c r="B92" s="44">
        <v>1.3930280243533713</v>
      </c>
      <c r="C92" s="45">
        <v>1.31828913821515</v>
      </c>
      <c r="D92" s="45">
        <v>1.2251404997119382</v>
      </c>
      <c r="E92" s="45">
        <v>1.4751978587122598</v>
      </c>
      <c r="F92" s="45">
        <v>1.7088372596662573</v>
      </c>
      <c r="G92" s="45">
        <v>1.7027954510011694</v>
      </c>
      <c r="H92" s="45">
        <v>1.2651746458832933</v>
      </c>
      <c r="I92" s="45">
        <v>1.8309740304552673</v>
      </c>
      <c r="J92" s="45">
        <v>0.90431546393608853</v>
      </c>
      <c r="K92" s="46">
        <v>1.6568782535360769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0.90431546393608853</v>
      </c>
      <c r="W92" s="18">
        <f t="shared" si="9"/>
        <v>0.32082503577584964</v>
      </c>
    </row>
    <row r="93" spans="1:23" x14ac:dyDescent="0.25">
      <c r="A93" s="12" t="s">
        <v>71</v>
      </c>
      <c r="B93" s="44">
        <v>1.0826145601951906</v>
      </c>
      <c r="C93" s="45">
        <v>1.1163266783310188</v>
      </c>
      <c r="D93" s="45">
        <v>0.70112467484104124</v>
      </c>
      <c r="E93" s="45">
        <v>1.0889137789815029</v>
      </c>
      <c r="F93" s="45">
        <v>1.288103655731651</v>
      </c>
      <c r="G93" s="45">
        <v>1.335799385307386</v>
      </c>
      <c r="H93" s="45">
        <v>0.82202102805402277</v>
      </c>
      <c r="I93" s="45">
        <v>1.4967960570553707</v>
      </c>
      <c r="J93" s="45">
        <v>0.46307785653063033</v>
      </c>
      <c r="K93" s="46">
        <v>1.3348244666643243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0.46307785653063033</v>
      </c>
      <c r="W93" s="18">
        <f t="shared" si="9"/>
        <v>0.23804681831041091</v>
      </c>
    </row>
    <row r="94" spans="1:23" ht="15.75" thickBot="1" x14ac:dyDescent="0.3">
      <c r="A94" s="12" t="s">
        <v>71</v>
      </c>
      <c r="B94" s="44">
        <v>1.1021761142236453</v>
      </c>
      <c r="C94" s="45">
        <v>1.157969026702421</v>
      </c>
      <c r="D94" s="45">
        <v>0.66734321621071402</v>
      </c>
      <c r="E94" s="45">
        <v>1.0659709872268603</v>
      </c>
      <c r="F94" s="45">
        <v>1.2495541774805219</v>
      </c>
      <c r="G94" s="45">
        <v>1.3469025467876534</v>
      </c>
      <c r="H94" s="45">
        <v>0.8043639870808631</v>
      </c>
      <c r="I94" s="45">
        <v>1.5191807630482732</v>
      </c>
      <c r="J94" s="45">
        <v>0.56101521227357509</v>
      </c>
      <c r="K94" s="46">
        <v>1.3492609381655714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0.56101521227357509</v>
      </c>
      <c r="W94" s="18">
        <f t="shared" si="9"/>
        <v>0.10632800393713893</v>
      </c>
    </row>
    <row r="95" spans="1:23" ht="15.75" thickBot="1" x14ac:dyDescent="0.3">
      <c r="A95" s="13" t="s">
        <v>71</v>
      </c>
      <c r="B95" s="47">
        <v>0.93229651919250567</v>
      </c>
      <c r="C95" s="48">
        <v>1.0181836468042007</v>
      </c>
      <c r="D95" s="48">
        <v>0.57280428523615234</v>
      </c>
      <c r="E95" s="48">
        <v>0.9658839458545132</v>
      </c>
      <c r="F95" s="48">
        <v>1.1749759194487632</v>
      </c>
      <c r="G95" s="48">
        <v>1.2183411490893961</v>
      </c>
      <c r="H95" s="48">
        <v>0.69900816926030451</v>
      </c>
      <c r="I95" s="48">
        <v>1.3663674798198562</v>
      </c>
      <c r="J95" s="48">
        <v>0.27541760348862232</v>
      </c>
      <c r="K95" s="49">
        <v>1.2161601854721928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BEGIN</v>
      </c>
      <c r="V95" s="19">
        <f t="shared" si="8"/>
        <v>0.27541760348862232</v>
      </c>
      <c r="W95" s="19">
        <f t="shared" si="9"/>
        <v>0.29738668174753002</v>
      </c>
    </row>
    <row r="96" spans="1:23" x14ac:dyDescent="0.25">
      <c r="A96" s="11" t="s">
        <v>72</v>
      </c>
      <c r="B96" s="41">
        <v>0.58696543944229984</v>
      </c>
      <c r="C96" s="42">
        <v>0.5907274157664596</v>
      </c>
      <c r="D96" s="42">
        <v>0.8246472085942661</v>
      </c>
      <c r="E96" s="42">
        <v>0.52889720759780845</v>
      </c>
      <c r="F96" s="42">
        <v>0.49977427223680476</v>
      </c>
      <c r="G96" s="42">
        <v>0.28841919485601758</v>
      </c>
      <c r="H96" s="42">
        <v>0.65724894184631766</v>
      </c>
      <c r="I96" s="42">
        <v>0.27093912262443148</v>
      </c>
      <c r="J96" s="42">
        <v>1.1265132011137089</v>
      </c>
      <c r="K96" s="43">
        <v>0.23079403522782613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0.23079403522782613</v>
      </c>
      <c r="W96" s="16">
        <f t="shared" si="9"/>
        <v>4.0145087396605356E-2</v>
      </c>
    </row>
    <row r="97" spans="1:23" x14ac:dyDescent="0.25">
      <c r="A97" s="12" t="s">
        <v>72</v>
      </c>
      <c r="B97" s="44">
        <v>0.58640852225097162</v>
      </c>
      <c r="C97" s="45">
        <v>0.54187797108288993</v>
      </c>
      <c r="D97" s="45">
        <v>0.81200323002713259</v>
      </c>
      <c r="E97" s="45">
        <v>0.46447063149574258</v>
      </c>
      <c r="F97" s="45">
        <v>0.43867483248876488</v>
      </c>
      <c r="G97" s="45">
        <v>0.26586101768436765</v>
      </c>
      <c r="H97" s="45">
        <v>0.65491255282667349</v>
      </c>
      <c r="I97" s="45">
        <v>0.32470746450806565</v>
      </c>
      <c r="J97" s="45">
        <v>1.1087071001148212</v>
      </c>
      <c r="K97" s="46">
        <v>0.27457525677807992</v>
      </c>
      <c r="M97" s="18" t="str">
        <f t="shared" si="5"/>
        <v>STOP</v>
      </c>
      <c r="N97" s="17" t="b">
        <f t="shared" si="6"/>
        <v>0</v>
      </c>
      <c r="U97" s="18" t="str">
        <f t="shared" si="7"/>
        <v>STOP</v>
      </c>
      <c r="V97" s="18">
        <f t="shared" si="8"/>
        <v>0.26586101768436765</v>
      </c>
      <c r="W97" s="18">
        <f t="shared" si="9"/>
        <v>8.7142390937122727E-3</v>
      </c>
    </row>
    <row r="98" spans="1:23" x14ac:dyDescent="0.25">
      <c r="A98" s="12" t="s">
        <v>72</v>
      </c>
      <c r="B98" s="44">
        <v>0.70763229127207639</v>
      </c>
      <c r="C98" s="45">
        <v>0.73725042817449316</v>
      </c>
      <c r="D98" s="45">
        <v>1.0521329886375936</v>
      </c>
      <c r="E98" s="45">
        <v>0.79286231891379777</v>
      </c>
      <c r="F98" s="45">
        <v>0.75017325819771508</v>
      </c>
      <c r="G98" s="45">
        <v>0.47447667600309851</v>
      </c>
      <c r="H98" s="45">
        <v>0.83994133585544706</v>
      </c>
      <c r="I98" s="45">
        <v>0.25179448031037394</v>
      </c>
      <c r="J98" s="45">
        <v>1.2758064912602125</v>
      </c>
      <c r="K98" s="46">
        <v>0.33953629876002422</v>
      </c>
      <c r="M98" s="18" t="str">
        <f t="shared" si="5"/>
        <v>PAUSE</v>
      </c>
      <c r="N98" s="17" t="b">
        <f t="shared" si="6"/>
        <v>0</v>
      </c>
      <c r="U98" s="18" t="str">
        <f t="shared" si="7"/>
        <v>PAUSE</v>
      </c>
      <c r="V98" s="18">
        <f t="shared" si="8"/>
        <v>0.25179448031037394</v>
      </c>
      <c r="W98" s="18">
        <f t="shared" si="9"/>
        <v>8.7741818449650288E-2</v>
      </c>
    </row>
    <row r="99" spans="1:23" x14ac:dyDescent="0.25">
      <c r="A99" s="12" t="s">
        <v>72</v>
      </c>
      <c r="B99" s="44">
        <v>0.56929136440084671</v>
      </c>
      <c r="C99" s="45">
        <v>0.5547848960958035</v>
      </c>
      <c r="D99" s="45">
        <v>0.84254470413626847</v>
      </c>
      <c r="E99" s="45">
        <v>0.55220277372172766</v>
      </c>
      <c r="F99" s="45">
        <v>0.58215532732081499</v>
      </c>
      <c r="G99" s="45">
        <v>0.38927919221383428</v>
      </c>
      <c r="H99" s="45">
        <v>0.67210346350178962</v>
      </c>
      <c r="I99" s="45">
        <v>0.2823104129511258</v>
      </c>
      <c r="J99" s="45">
        <v>1.1000609488175181</v>
      </c>
      <c r="K99" s="46">
        <v>0.23383019351336334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0.23383019351336334</v>
      </c>
      <c r="W99" s="18">
        <f t="shared" si="9"/>
        <v>4.8480219437762456E-2</v>
      </c>
    </row>
    <row r="100" spans="1:23" x14ac:dyDescent="0.25">
      <c r="A100" s="12" t="s">
        <v>72</v>
      </c>
      <c r="B100" s="44">
        <v>0.62300119111392782</v>
      </c>
      <c r="C100" s="45">
        <v>0.63070673214741346</v>
      </c>
      <c r="D100" s="45">
        <v>0.93649900405048503</v>
      </c>
      <c r="E100" s="45">
        <v>0.60051006350951897</v>
      </c>
      <c r="F100" s="45">
        <v>0.53715615472763978</v>
      </c>
      <c r="G100" s="45">
        <v>0.34216009655493779</v>
      </c>
      <c r="H100" s="45">
        <v>0.72825951439172276</v>
      </c>
      <c r="I100" s="45">
        <v>0.21667592428746615</v>
      </c>
      <c r="J100" s="45">
        <v>1.1976506089773906</v>
      </c>
      <c r="K100" s="46">
        <v>0.26594306213964258</v>
      </c>
      <c r="M100" s="18" t="str">
        <f t="shared" si="5"/>
        <v>PAUSE</v>
      </c>
      <c r="N100" s="17" t="b">
        <f t="shared" si="6"/>
        <v>0</v>
      </c>
      <c r="U100" s="18" t="str">
        <f t="shared" si="7"/>
        <v>PAUSE</v>
      </c>
      <c r="V100" s="18">
        <f t="shared" si="8"/>
        <v>0.21667592428746615</v>
      </c>
      <c r="W100" s="18">
        <f t="shared" si="9"/>
        <v>4.9267137852176429E-2</v>
      </c>
    </row>
    <row r="101" spans="1:23" x14ac:dyDescent="0.25">
      <c r="A101" s="12" t="s">
        <v>72</v>
      </c>
      <c r="B101" s="44">
        <v>0.60774815942224392</v>
      </c>
      <c r="C101" s="45">
        <v>0.49294240724510319</v>
      </c>
      <c r="D101" s="45">
        <v>0.94536950170986478</v>
      </c>
      <c r="E101" s="45">
        <v>0.59798185693858619</v>
      </c>
      <c r="F101" s="45">
        <v>0.69786464939528103</v>
      </c>
      <c r="G101" s="45">
        <v>0.47111253808352793</v>
      </c>
      <c r="H101" s="45">
        <v>0.75432618973036591</v>
      </c>
      <c r="I101" s="45">
        <v>0.39290412013510378</v>
      </c>
      <c r="J101" s="45">
        <v>1.1482323576524878</v>
      </c>
      <c r="K101" s="46">
        <v>0.28085449627675602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0.28085449627675602</v>
      </c>
      <c r="W101" s="18">
        <f t="shared" si="9"/>
        <v>0.11204962385834777</v>
      </c>
    </row>
    <row r="102" spans="1:23" x14ac:dyDescent="0.25">
      <c r="A102" s="12" t="s">
        <v>72</v>
      </c>
      <c r="B102" s="44">
        <v>0.58855320492053931</v>
      </c>
      <c r="C102" s="45">
        <v>0.64426354908625827</v>
      </c>
      <c r="D102" s="45">
        <v>0.81662376523018188</v>
      </c>
      <c r="E102" s="45">
        <v>0.48788622771926338</v>
      </c>
      <c r="F102" s="45">
        <v>0.40157157373236035</v>
      </c>
      <c r="G102" s="45">
        <v>0.30056762441129747</v>
      </c>
      <c r="H102" s="45">
        <v>0.628949127924183</v>
      </c>
      <c r="I102" s="45">
        <v>0.31404089062726426</v>
      </c>
      <c r="J102" s="45">
        <v>1.1197890357978779</v>
      </c>
      <c r="K102" s="46">
        <v>0.31594311386901341</v>
      </c>
      <c r="M102" s="18" t="str">
        <f t="shared" si="5"/>
        <v>STOP</v>
      </c>
      <c r="N102" s="17" t="b">
        <f t="shared" si="6"/>
        <v>0</v>
      </c>
      <c r="U102" s="18" t="str">
        <f t="shared" si="7"/>
        <v>STOP</v>
      </c>
      <c r="V102" s="18">
        <f t="shared" si="8"/>
        <v>0.30056762441129747</v>
      </c>
      <c r="W102" s="18">
        <f t="shared" si="9"/>
        <v>1.3473266215966784E-2</v>
      </c>
    </row>
    <row r="103" spans="1:23" x14ac:dyDescent="0.25">
      <c r="A103" s="12" t="s">
        <v>72</v>
      </c>
      <c r="B103" s="44">
        <v>0.59132792423639113</v>
      </c>
      <c r="C103" s="45">
        <v>0.5915417230235509</v>
      </c>
      <c r="D103" s="45">
        <v>0.85801400522615023</v>
      </c>
      <c r="E103" s="45">
        <v>0.55932513622160818</v>
      </c>
      <c r="F103" s="45">
        <v>0.5377219541825734</v>
      </c>
      <c r="G103" s="45">
        <v>0.3551591116771583</v>
      </c>
      <c r="H103" s="45">
        <v>0.6449717547644892</v>
      </c>
      <c r="I103" s="45">
        <v>0.28384324846372033</v>
      </c>
      <c r="J103" s="45">
        <v>1.114761624830618</v>
      </c>
      <c r="K103" s="46">
        <v>0.24959493972758107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0.24959493972758107</v>
      </c>
      <c r="W103" s="18">
        <f t="shared" si="9"/>
        <v>3.4248308736139266E-2</v>
      </c>
    </row>
    <row r="104" spans="1:23" ht="15.75" thickBot="1" x14ac:dyDescent="0.3">
      <c r="A104" s="12" t="s">
        <v>72</v>
      </c>
      <c r="B104" s="44">
        <v>0.52454701925745073</v>
      </c>
      <c r="C104" s="45">
        <v>0.55659272384847425</v>
      </c>
      <c r="D104" s="45">
        <v>0.80109619079402949</v>
      </c>
      <c r="E104" s="45">
        <v>0.4755621988562434</v>
      </c>
      <c r="F104" s="45">
        <v>0.50713205879419587</v>
      </c>
      <c r="G104" s="45">
        <v>0.33173719013077335</v>
      </c>
      <c r="H104" s="45">
        <v>0.60686468627795787</v>
      </c>
      <c r="I104" s="45">
        <v>0.32209861914892524</v>
      </c>
      <c r="J104" s="45">
        <v>1.0639702183963067</v>
      </c>
      <c r="K104" s="46">
        <v>0.25112122819387611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0.25112122819387611</v>
      </c>
      <c r="W104" s="18">
        <f t="shared" si="9"/>
        <v>7.0977390955049124E-2</v>
      </c>
    </row>
    <row r="105" spans="1:23" ht="15.75" thickBot="1" x14ac:dyDescent="0.3">
      <c r="A105" s="13" t="s">
        <v>72</v>
      </c>
      <c r="B105" s="47">
        <v>0.56862027428856876</v>
      </c>
      <c r="C105" s="48">
        <v>0.60670139744510676</v>
      </c>
      <c r="D105" s="48">
        <v>0.77683498133696249</v>
      </c>
      <c r="E105" s="48">
        <v>0.4466630000875636</v>
      </c>
      <c r="F105" s="48">
        <v>0.42345702015277492</v>
      </c>
      <c r="G105" s="48">
        <v>0.3475162382475333</v>
      </c>
      <c r="H105" s="48">
        <v>0.63886331939807495</v>
      </c>
      <c r="I105" s="48">
        <v>0.35245530393384139</v>
      </c>
      <c r="J105" s="48">
        <v>1.0986949503150205</v>
      </c>
      <c r="K105" s="49">
        <v>0.31665384542101616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0.6</v>
      </c>
      <c r="U105" s="19" t="str">
        <f t="shared" si="7"/>
        <v>MODIFY</v>
      </c>
      <c r="V105" s="19">
        <f t="shared" si="8"/>
        <v>0.31665384542101616</v>
      </c>
      <c r="W105" s="19">
        <f t="shared" si="9"/>
        <v>3.0862392826517149E-2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2.36705168199836</v>
      </c>
      <c r="C6" s="42">
        <v>2.3748397564983268</v>
      </c>
      <c r="D6" s="42">
        <v>3.1588662910095677</v>
      </c>
      <c r="E6" s="42">
        <v>3.1118992433750869</v>
      </c>
      <c r="F6" s="42">
        <v>2.6493865125741607</v>
      </c>
      <c r="G6" s="42">
        <v>2.6048599404914912</v>
      </c>
      <c r="H6" s="42">
        <v>4.3140845086406481</v>
      </c>
      <c r="I6" s="42">
        <v>3.3490666768463111</v>
      </c>
      <c r="J6" s="42">
        <v>3.3122234563316084</v>
      </c>
      <c r="K6" s="43">
        <v>3.530889067295734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0.5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2.36705168199836</v>
      </c>
      <c r="W6" s="16">
        <f>SMALL(B6:K6,2)-V6</f>
        <v>7.7880744999667684E-3</v>
      </c>
    </row>
    <row r="7" spans="1:23" x14ac:dyDescent="0.25">
      <c r="A7" s="12" t="s">
        <v>63</v>
      </c>
      <c r="B7" s="44">
        <v>1.4626080304049225</v>
      </c>
      <c r="C7" s="45">
        <v>2.9941002124917184</v>
      </c>
      <c r="D7" s="45">
        <v>3.5032558567792607</v>
      </c>
      <c r="E7" s="45">
        <v>2.939686042143633</v>
      </c>
      <c r="F7" s="45">
        <v>2.2629869000280491</v>
      </c>
      <c r="G7" s="45">
        <v>2.9328356898071619</v>
      </c>
      <c r="H7" s="45">
        <v>4.8771847131631665</v>
      </c>
      <c r="I7" s="45">
        <v>3.0022291945383768</v>
      </c>
      <c r="J7" s="45">
        <v>2.5902076560865481</v>
      </c>
      <c r="K7" s="46">
        <v>3.8665526469713249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OPEN</v>
      </c>
      <c r="V7" s="18">
        <f t="shared" ref="V7:V70" si="3">MIN(B7:K7)</f>
        <v>1.4626080304049225</v>
      </c>
      <c r="W7" s="18">
        <f t="shared" ref="W7:W70" si="4">SMALL(B7:K7,2)-V7</f>
        <v>0.80037886962312665</v>
      </c>
    </row>
    <row r="8" spans="1:23" x14ac:dyDescent="0.25">
      <c r="A8" s="12" t="s">
        <v>63</v>
      </c>
      <c r="B8" s="44">
        <v>2.0119051303318805</v>
      </c>
      <c r="C8" s="45">
        <v>4.3487465946291088</v>
      </c>
      <c r="D8" s="45">
        <v>4.4120538883700693</v>
      </c>
      <c r="E8" s="45">
        <v>4.3701722641828598</v>
      </c>
      <c r="F8" s="45">
        <v>2.8133417838456327</v>
      </c>
      <c r="G8" s="45">
        <v>4.4844139429679988</v>
      </c>
      <c r="H8" s="45">
        <v>5.7954920491516919</v>
      </c>
      <c r="I8" s="45">
        <v>3.7939886540519723</v>
      </c>
      <c r="J8" s="45">
        <v>3.866349771223748</v>
      </c>
      <c r="K8" s="46">
        <v>5.0387289541055305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0.9</v>
      </c>
      <c r="S8" s="17">
        <f>(10 - COUNTIF($N26:$N35,"#N/A"))</f>
        <v>10</v>
      </c>
      <c r="U8" s="18" t="str">
        <f t="shared" si="2"/>
        <v>OPEN</v>
      </c>
      <c r="V8" s="18">
        <f t="shared" si="3"/>
        <v>2.0119051303318805</v>
      </c>
      <c r="W8" s="18">
        <f t="shared" si="4"/>
        <v>0.80143665351375226</v>
      </c>
    </row>
    <row r="9" spans="1:23" x14ac:dyDescent="0.25">
      <c r="A9" s="12" t="s">
        <v>63</v>
      </c>
      <c r="B9" s="44">
        <v>2.0561834524574305</v>
      </c>
      <c r="C9" s="45">
        <v>2.4032419441615267</v>
      </c>
      <c r="D9" s="45">
        <v>3.1527636922331541</v>
      </c>
      <c r="E9" s="45">
        <v>2.8182276713908907</v>
      </c>
      <c r="F9" s="45">
        <v>2.3567860408040024</v>
      </c>
      <c r="G9" s="45">
        <v>1.6398947159157777</v>
      </c>
      <c r="H9" s="45">
        <v>3.672700035369469</v>
      </c>
      <c r="I9" s="45">
        <v>2.1767003859906979</v>
      </c>
      <c r="J9" s="45">
        <v>2.9421842821392139</v>
      </c>
      <c r="K9" s="46">
        <v>2.5770112344394089</v>
      </c>
      <c r="M9" s="18" t="str">
        <f t="shared" si="0"/>
        <v>STOP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STOP</v>
      </c>
      <c r="V9" s="18">
        <f t="shared" si="3"/>
        <v>1.6398947159157777</v>
      </c>
      <c r="W9" s="18">
        <f t="shared" si="4"/>
        <v>0.41628873654165277</v>
      </c>
    </row>
    <row r="10" spans="1:23" x14ac:dyDescent="0.25">
      <c r="A10" s="12" t="s">
        <v>63</v>
      </c>
      <c r="B10" s="44">
        <v>2.6313889991388679</v>
      </c>
      <c r="C10" s="45">
        <v>2.6688162833633067</v>
      </c>
      <c r="D10" s="45">
        <v>3.6619614961789506</v>
      </c>
      <c r="E10" s="45">
        <v>3.108733135392157</v>
      </c>
      <c r="F10" s="45">
        <v>2.3316688141506621</v>
      </c>
      <c r="G10" s="45">
        <v>2.1942320066742842</v>
      </c>
      <c r="H10" s="45">
        <v>3.7704671819546496</v>
      </c>
      <c r="I10" s="45">
        <v>2.5805523461778628</v>
      </c>
      <c r="J10" s="45">
        <v>3.2172413145228353</v>
      </c>
      <c r="K10" s="46">
        <v>2.8095154148732728</v>
      </c>
      <c r="M10" s="18" t="str">
        <f t="shared" si="0"/>
        <v>STOP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STOP</v>
      </c>
      <c r="V10" s="18">
        <f t="shared" si="3"/>
        <v>2.1942320066742842</v>
      </c>
      <c r="W10" s="18">
        <f t="shared" si="4"/>
        <v>0.13743680747637788</v>
      </c>
    </row>
    <row r="11" spans="1:23" x14ac:dyDescent="0.25">
      <c r="A11" s="12" t="s">
        <v>63</v>
      </c>
      <c r="B11" s="44">
        <v>1.940655336052322</v>
      </c>
      <c r="C11" s="45">
        <v>4.9140823312029545</v>
      </c>
      <c r="D11" s="45">
        <v>4.3405806098697868</v>
      </c>
      <c r="E11" s="45">
        <v>4.7312344976716032</v>
      </c>
      <c r="F11" s="45">
        <v>3.1227700256112079</v>
      </c>
      <c r="G11" s="45">
        <v>4.7916382467647125</v>
      </c>
      <c r="H11" s="45">
        <v>5.4872370729684938</v>
      </c>
      <c r="I11" s="45">
        <v>3.81145875685807</v>
      </c>
      <c r="J11" s="45">
        <v>3.8938756608832139</v>
      </c>
      <c r="K11" s="46">
        <v>5.2337269791068408</v>
      </c>
      <c r="M11" s="18" t="str">
        <f t="shared" si="0"/>
        <v>OPEN</v>
      </c>
      <c r="N11" s="17" t="b">
        <f t="shared" si="1"/>
        <v>1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OPEN</v>
      </c>
      <c r="V11" s="18">
        <f t="shared" si="3"/>
        <v>1.940655336052322</v>
      </c>
      <c r="W11" s="18">
        <f t="shared" si="4"/>
        <v>1.1821146895588859</v>
      </c>
    </row>
    <row r="12" spans="1:23" x14ac:dyDescent="0.25">
      <c r="A12" s="12" t="s">
        <v>63</v>
      </c>
      <c r="B12" s="44">
        <v>2.6944114683790792</v>
      </c>
      <c r="C12" s="45">
        <v>3.0223304438048553</v>
      </c>
      <c r="D12" s="45">
        <v>3.7298217204381401</v>
      </c>
      <c r="E12" s="45">
        <v>3.1051023962558215</v>
      </c>
      <c r="F12" s="45">
        <v>2.4438930311827134</v>
      </c>
      <c r="G12" s="45">
        <v>2.8036721214322227</v>
      </c>
      <c r="H12" s="45">
        <v>4.1967920855140068</v>
      </c>
      <c r="I12" s="45">
        <v>2.6506041501665614</v>
      </c>
      <c r="J12" s="45">
        <v>3.0286806901007242</v>
      </c>
      <c r="K12" s="46">
        <v>3.0073042820565226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2.4438930311827134</v>
      </c>
      <c r="W12" s="18">
        <f t="shared" si="4"/>
        <v>0.20671111898384797</v>
      </c>
    </row>
    <row r="13" spans="1:23" x14ac:dyDescent="0.25">
      <c r="A13" s="12" t="s">
        <v>63</v>
      </c>
      <c r="B13" s="44">
        <v>2.1591876121995819</v>
      </c>
      <c r="C13" s="45">
        <v>2.8788592565106073</v>
      </c>
      <c r="D13" s="45">
        <v>3.232628102177316</v>
      </c>
      <c r="E13" s="45">
        <v>3.482897969017098</v>
      </c>
      <c r="F13" s="45">
        <v>2.1393428400955541</v>
      </c>
      <c r="G13" s="45">
        <v>2.767226372164008</v>
      </c>
      <c r="H13" s="45">
        <v>3.8416437603766838</v>
      </c>
      <c r="I13" s="45">
        <v>2.7493836858647813</v>
      </c>
      <c r="J13" s="45">
        <v>2.4939500670529582</v>
      </c>
      <c r="K13" s="46">
        <v>3.0031584769932427</v>
      </c>
      <c r="M13" s="18" t="str">
        <f t="shared" si="0"/>
        <v>START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START</v>
      </c>
      <c r="V13" s="18">
        <f t="shared" si="3"/>
        <v>2.1393428400955541</v>
      </c>
      <c r="W13" s="18">
        <f t="shared" si="4"/>
        <v>1.9844772104027797E-2</v>
      </c>
    </row>
    <row r="14" spans="1:23" ht="15.75" thickBot="1" x14ac:dyDescent="0.3">
      <c r="A14" s="12" t="s">
        <v>63</v>
      </c>
      <c r="B14" s="44">
        <v>3.6156446560541076</v>
      </c>
      <c r="C14" s="45">
        <v>2.162444783587353</v>
      </c>
      <c r="D14" s="45">
        <v>3.3539692097830587</v>
      </c>
      <c r="E14" s="45">
        <v>3.5532882654517883</v>
      </c>
      <c r="F14" s="45">
        <v>2.9630730108425571</v>
      </c>
      <c r="G14" s="45">
        <v>2.2211987244380755</v>
      </c>
      <c r="H14" s="45">
        <v>3.740891587417992</v>
      </c>
      <c r="I14" s="45">
        <v>3.0418439148967167</v>
      </c>
      <c r="J14" s="45">
        <v>3.6025032815488092</v>
      </c>
      <c r="K14" s="46">
        <v>2.8533507528255724</v>
      </c>
      <c r="M14" s="18" t="str">
        <f t="shared" si="0"/>
        <v>CLOSE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9</v>
      </c>
      <c r="U14" s="18" t="str">
        <f t="shared" si="2"/>
        <v>CLOSE</v>
      </c>
      <c r="V14" s="18">
        <f t="shared" si="3"/>
        <v>2.162444783587353</v>
      </c>
      <c r="W14" s="18">
        <f t="shared" si="4"/>
        <v>5.8753940850722497E-2</v>
      </c>
    </row>
    <row r="15" spans="1:23" ht="15.75" thickBot="1" x14ac:dyDescent="0.3">
      <c r="A15" s="13" t="s">
        <v>63</v>
      </c>
      <c r="B15" s="47">
        <v>2.1315653316669354</v>
      </c>
      <c r="C15" s="48">
        <v>2.7123844968067092</v>
      </c>
      <c r="D15" s="48">
        <v>3.5599298352801414</v>
      </c>
      <c r="E15" s="48">
        <v>3.2055437988475659</v>
      </c>
      <c r="F15" s="48">
        <v>2.3652583452701004</v>
      </c>
      <c r="G15" s="48">
        <v>2.27500862862385</v>
      </c>
      <c r="H15" s="48">
        <v>4.2390455868470847</v>
      </c>
      <c r="I15" s="48">
        <v>2.3901900954533097</v>
      </c>
      <c r="J15" s="48">
        <v>2.871246546723401</v>
      </c>
      <c r="K15" s="49">
        <v>2.8422963573277307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0.5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2.1315653316669354</v>
      </c>
      <c r="W15" s="19">
        <f t="shared" si="4"/>
        <v>0.1434432969569146</v>
      </c>
    </row>
    <row r="16" spans="1:23" ht="15.75" thickBot="1" x14ac:dyDescent="0.3">
      <c r="A16" s="11" t="s">
        <v>64</v>
      </c>
      <c r="B16" s="41">
        <v>4.0630989538218385</v>
      </c>
      <c r="C16" s="42">
        <v>1.7046841164303559</v>
      </c>
      <c r="D16" s="42">
        <v>3.9021282197236413</v>
      </c>
      <c r="E16" s="42">
        <v>3.8942313062115903</v>
      </c>
      <c r="F16" s="42">
        <v>3.5864414194145744</v>
      </c>
      <c r="G16" s="42">
        <v>2.1873160099410009</v>
      </c>
      <c r="H16" s="42">
        <v>3.7309108309044658</v>
      </c>
      <c r="I16" s="42">
        <v>2.9923908018956444</v>
      </c>
      <c r="J16" s="42">
        <v>5.6469715667378377</v>
      </c>
      <c r="K16" s="43">
        <v>2.5507536593362903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1.7046841164303559</v>
      </c>
      <c r="W16" s="16">
        <f t="shared" si="4"/>
        <v>0.48263189351064506</v>
      </c>
    </row>
    <row r="17" spans="1:23" ht="15.75" thickBot="1" x14ac:dyDescent="0.3">
      <c r="A17" s="12" t="s">
        <v>64</v>
      </c>
      <c r="B17" s="44">
        <v>3.8155203493919432</v>
      </c>
      <c r="C17" s="45">
        <v>1.7114879245337327</v>
      </c>
      <c r="D17" s="45">
        <v>3.2095067104839776</v>
      </c>
      <c r="E17" s="45">
        <v>3.8450438906493272</v>
      </c>
      <c r="F17" s="45">
        <v>3.1013487960112998</v>
      </c>
      <c r="G17" s="45">
        <v>3.0321785859400827</v>
      </c>
      <c r="H17" s="45">
        <v>3.2775815590416895</v>
      </c>
      <c r="I17" s="45">
        <v>2.7874793565166511</v>
      </c>
      <c r="J17" s="45">
        <v>4.4549091405020365</v>
      </c>
      <c r="K17" s="46">
        <v>3.2883755129786634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0.84848484848484851</v>
      </c>
      <c r="S17" s="127"/>
      <c r="U17" s="18" t="str">
        <f t="shared" si="2"/>
        <v>CLOSE</v>
      </c>
      <c r="V17" s="18">
        <f t="shared" si="3"/>
        <v>1.7114879245337327</v>
      </c>
      <c r="W17" s="18">
        <f t="shared" si="4"/>
        <v>1.0759914319829185</v>
      </c>
    </row>
    <row r="18" spans="1:23" x14ac:dyDescent="0.25">
      <c r="A18" s="12" t="s">
        <v>64</v>
      </c>
      <c r="B18" s="44">
        <v>4.7830854404948298</v>
      </c>
      <c r="C18" s="45">
        <v>1.7712288936666736</v>
      </c>
      <c r="D18" s="45">
        <v>3.9089729194977307</v>
      </c>
      <c r="E18" s="45">
        <v>3.8643459388658865</v>
      </c>
      <c r="F18" s="45">
        <v>3.4102670605729384</v>
      </c>
      <c r="G18" s="45">
        <v>2.6574872973036663</v>
      </c>
      <c r="H18" s="45">
        <v>3.4179977165104702</v>
      </c>
      <c r="I18" s="45">
        <v>2.9817378790627451</v>
      </c>
      <c r="J18" s="45">
        <v>4.9186493192268808</v>
      </c>
      <c r="K18" s="46">
        <v>2.7935791975924493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1.7712288936666736</v>
      </c>
      <c r="W18" s="18">
        <f t="shared" si="4"/>
        <v>0.88625840363699271</v>
      </c>
    </row>
    <row r="19" spans="1:23" x14ac:dyDescent="0.25">
      <c r="A19" s="12" t="s">
        <v>64</v>
      </c>
      <c r="B19" s="44">
        <v>5.4903632533319495</v>
      </c>
      <c r="C19" s="45">
        <v>1.5322575850864362</v>
      </c>
      <c r="D19" s="45">
        <v>2.9687441781034867</v>
      </c>
      <c r="E19" s="45">
        <v>3.6615555051991131</v>
      </c>
      <c r="F19" s="45">
        <v>3.7204103018952344</v>
      </c>
      <c r="G19" s="45">
        <v>3.1850909544721207</v>
      </c>
      <c r="H19" s="45">
        <v>1.9616230540421329</v>
      </c>
      <c r="I19" s="45">
        <v>4.0006793873034425</v>
      </c>
      <c r="J19" s="45">
        <v>4.9244065126324479</v>
      </c>
      <c r="K19" s="46">
        <v>3.583217258176993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1.5322575850864362</v>
      </c>
      <c r="W19" s="18">
        <f t="shared" si="4"/>
        <v>0.42936546895569672</v>
      </c>
    </row>
    <row r="20" spans="1:23" x14ac:dyDescent="0.25">
      <c r="A20" s="12" t="s">
        <v>64</v>
      </c>
      <c r="B20" s="44">
        <v>3.6244793233512711</v>
      </c>
      <c r="C20" s="45">
        <v>1.8010936045827819</v>
      </c>
      <c r="D20" s="45">
        <v>3.8893370081271637</v>
      </c>
      <c r="E20" s="45">
        <v>3.47655824303542</v>
      </c>
      <c r="F20" s="45">
        <v>3.5799997960321588</v>
      </c>
      <c r="G20" s="45">
        <v>3.1656553586204375</v>
      </c>
      <c r="H20" s="45">
        <v>4.3928273678009848</v>
      </c>
      <c r="I20" s="45">
        <v>3.6413853481453944</v>
      </c>
      <c r="J20" s="45">
        <v>5.2379366342984</v>
      </c>
      <c r="K20" s="46">
        <v>3.8194826818168357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1.8010936045827819</v>
      </c>
      <c r="W20" s="18">
        <f t="shared" si="4"/>
        <v>1.3645617540376556</v>
      </c>
    </row>
    <row r="21" spans="1:23" x14ac:dyDescent="0.25">
      <c r="A21" s="12" t="s">
        <v>64</v>
      </c>
      <c r="B21" s="44">
        <v>4.219728066055203</v>
      </c>
      <c r="C21" s="45">
        <v>1.2179187043607795</v>
      </c>
      <c r="D21" s="45">
        <v>3.5956598950103928</v>
      </c>
      <c r="E21" s="45">
        <v>4.3129219257816596</v>
      </c>
      <c r="F21" s="45">
        <v>3.3978016904836044</v>
      </c>
      <c r="G21" s="45">
        <v>2.3004487250545043</v>
      </c>
      <c r="H21" s="45">
        <v>3.4066253428190354</v>
      </c>
      <c r="I21" s="45">
        <v>2.7946125511934667</v>
      </c>
      <c r="J21" s="45">
        <v>4.9933928509407135</v>
      </c>
      <c r="K21" s="46">
        <v>2.5943102970222491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1.2179187043607795</v>
      </c>
      <c r="W21" s="18">
        <f t="shared" si="4"/>
        <v>1.0825300206937247</v>
      </c>
    </row>
    <row r="22" spans="1:23" x14ac:dyDescent="0.25">
      <c r="A22" s="12" t="s">
        <v>64</v>
      </c>
      <c r="B22" s="44">
        <v>3.9424565790798995</v>
      </c>
      <c r="C22" s="45">
        <v>1.5013442521760241</v>
      </c>
      <c r="D22" s="45">
        <v>4.2960590207226899</v>
      </c>
      <c r="E22" s="45">
        <v>3.3242015275340879</v>
      </c>
      <c r="F22" s="45">
        <v>3.6064159067790698</v>
      </c>
      <c r="G22" s="45">
        <v>3.0389841490563727</v>
      </c>
      <c r="H22" s="45">
        <v>3.6915621698952625</v>
      </c>
      <c r="I22" s="45">
        <v>3.8626123429291113</v>
      </c>
      <c r="J22" s="45">
        <v>5.0852902331990331</v>
      </c>
      <c r="K22" s="46">
        <v>3.576224248800723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1.5013442521760241</v>
      </c>
      <c r="W22" s="18">
        <f t="shared" si="4"/>
        <v>1.5376398968803486</v>
      </c>
    </row>
    <row r="23" spans="1:23" x14ac:dyDescent="0.25">
      <c r="A23" s="12" t="s">
        <v>64</v>
      </c>
      <c r="B23" s="44">
        <v>3.8558273951482596</v>
      </c>
      <c r="C23" s="45">
        <v>2.0716369377869959</v>
      </c>
      <c r="D23" s="45">
        <v>3.3458224818540532</v>
      </c>
      <c r="E23" s="45">
        <v>3.549995813718088</v>
      </c>
      <c r="F23" s="45">
        <v>2.5629869660982512</v>
      </c>
      <c r="G23" s="45">
        <v>2.2920319975004628</v>
      </c>
      <c r="H23" s="45">
        <v>3.2773378851056938</v>
      </c>
      <c r="I23" s="45">
        <v>2.4667520701848065</v>
      </c>
      <c r="J23" s="45">
        <v>4.8668792531442708</v>
      </c>
      <c r="K23" s="46">
        <v>2.2098080010243626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2.0716369377869959</v>
      </c>
      <c r="W23" s="18">
        <f t="shared" si="4"/>
        <v>0.13817106323736672</v>
      </c>
    </row>
    <row r="24" spans="1:23" ht="15.75" thickBot="1" x14ac:dyDescent="0.3">
      <c r="A24" s="12" t="s">
        <v>64</v>
      </c>
      <c r="B24" s="44">
        <v>5.0366748160663208</v>
      </c>
      <c r="C24" s="45">
        <v>2.6479036967189611</v>
      </c>
      <c r="D24" s="45">
        <v>4.6078178944326735</v>
      </c>
      <c r="E24" s="45">
        <v>4.4907411636861791</v>
      </c>
      <c r="F24" s="45">
        <v>4.4199947543692852</v>
      </c>
      <c r="G24" s="45">
        <v>3.5754672459199446</v>
      </c>
      <c r="H24" s="50">
        <v>3.5556795144184021</v>
      </c>
      <c r="I24" s="45">
        <v>5.2177755223684157</v>
      </c>
      <c r="J24" s="45">
        <v>5.7180051519932693</v>
      </c>
      <c r="K24" s="46">
        <v>4.2093951301237542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2.6479036967189611</v>
      </c>
      <c r="W24" s="18">
        <f t="shared" si="4"/>
        <v>0.90777581769944105</v>
      </c>
    </row>
    <row r="25" spans="1:23" ht="15.75" thickBot="1" x14ac:dyDescent="0.3">
      <c r="A25" s="13" t="s">
        <v>64</v>
      </c>
      <c r="B25" s="47">
        <v>3.3242364472871508</v>
      </c>
      <c r="C25" s="48">
        <v>1.1906408782556177</v>
      </c>
      <c r="D25" s="48">
        <v>3.1703217075149848</v>
      </c>
      <c r="E25" s="48">
        <v>3.1236019813752387</v>
      </c>
      <c r="F25" s="48">
        <v>2.9996750985165512</v>
      </c>
      <c r="G25" s="48">
        <v>2.1734315836472256</v>
      </c>
      <c r="H25" s="48">
        <v>3.2563884903379554</v>
      </c>
      <c r="I25" s="48">
        <v>2.4710691975193209</v>
      </c>
      <c r="J25" s="48">
        <v>4.1666823401683866</v>
      </c>
      <c r="K25" s="49">
        <v>2.4580772801202824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CLOSE</v>
      </c>
      <c r="V25" s="19">
        <f t="shared" si="3"/>
        <v>1.1906408782556177</v>
      </c>
      <c r="W25" s="19">
        <f t="shared" si="4"/>
        <v>0.98279070539160784</v>
      </c>
    </row>
    <row r="26" spans="1:23" x14ac:dyDescent="0.25">
      <c r="A26" s="11" t="s">
        <v>65</v>
      </c>
      <c r="B26" s="41">
        <v>4.4717605376836573</v>
      </c>
      <c r="C26" s="42">
        <v>3.300215547184898</v>
      </c>
      <c r="D26" s="42">
        <v>1.5455738609422038</v>
      </c>
      <c r="E26" s="42">
        <v>2.8484489660196086</v>
      </c>
      <c r="F26" s="42">
        <v>2.7728990985248649</v>
      </c>
      <c r="G26" s="42">
        <v>2.924033719220652</v>
      </c>
      <c r="H26" s="42">
        <v>1.831173403663326</v>
      </c>
      <c r="I26" s="42">
        <v>3.0197889994361837</v>
      </c>
      <c r="J26" s="42">
        <v>2.0304129204466648</v>
      </c>
      <c r="K26" s="43">
        <v>3.8173475409361903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1.5455738609422038</v>
      </c>
      <c r="W26" s="16">
        <f t="shared" si="4"/>
        <v>0.2855995427211222</v>
      </c>
    </row>
    <row r="27" spans="1:23" x14ac:dyDescent="0.25">
      <c r="A27" s="12" t="s">
        <v>65</v>
      </c>
      <c r="B27" s="44">
        <v>5.1068033890274211</v>
      </c>
      <c r="C27" s="45">
        <v>3.5967575340197531</v>
      </c>
      <c r="D27" s="45">
        <v>1.7543080058973632</v>
      </c>
      <c r="E27" s="45">
        <v>3.2800278407075143</v>
      </c>
      <c r="F27" s="45">
        <v>2.8461490508796867</v>
      </c>
      <c r="G27" s="45">
        <v>2.5269356305099988</v>
      </c>
      <c r="H27" s="45">
        <v>1.7089435616665782</v>
      </c>
      <c r="I27" s="45">
        <v>3.5198771970294209</v>
      </c>
      <c r="J27" s="45">
        <v>2.7811968061235746</v>
      </c>
      <c r="K27" s="46">
        <v>3.0535996032732187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1.7089435616665782</v>
      </c>
      <c r="W27" s="18">
        <f t="shared" si="4"/>
        <v>4.5364444230785006E-2</v>
      </c>
    </row>
    <row r="28" spans="1:23" x14ac:dyDescent="0.25">
      <c r="A28" s="12" t="s">
        <v>65</v>
      </c>
      <c r="B28" s="44">
        <v>4.4108948653941527</v>
      </c>
      <c r="C28" s="45">
        <v>3.1649751234158732</v>
      </c>
      <c r="D28" s="45">
        <v>1.1452950502531405</v>
      </c>
      <c r="E28" s="45">
        <v>2.9751180836565827</v>
      </c>
      <c r="F28" s="45">
        <v>2.3484086021445059</v>
      </c>
      <c r="G28" s="45">
        <v>2.2414297877043845</v>
      </c>
      <c r="H28" s="45">
        <v>1.7198626917802882</v>
      </c>
      <c r="I28" s="45">
        <v>3.1586633515634084</v>
      </c>
      <c r="J28" s="45">
        <v>2.4583865366918149</v>
      </c>
      <c r="K28" s="46">
        <v>2.9391204679110889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1.1452950502531405</v>
      </c>
      <c r="W28" s="18">
        <f t="shared" si="4"/>
        <v>0.57456764152714768</v>
      </c>
    </row>
    <row r="29" spans="1:23" x14ac:dyDescent="0.25">
      <c r="A29" s="12" t="s">
        <v>65</v>
      </c>
      <c r="B29" s="44">
        <v>5.1665182868580466</v>
      </c>
      <c r="C29" s="45">
        <v>3.360244093236461</v>
      </c>
      <c r="D29" s="45">
        <v>1.3476609227380782</v>
      </c>
      <c r="E29" s="45">
        <v>3.1564607280953543</v>
      </c>
      <c r="F29" s="45">
        <v>2.3074029102915148</v>
      </c>
      <c r="G29" s="45">
        <v>2.6945843861506473</v>
      </c>
      <c r="H29" s="45">
        <v>2.0912232960655879</v>
      </c>
      <c r="I29" s="45">
        <v>2.882227198769292</v>
      </c>
      <c r="J29" s="45">
        <v>1.8286461069570228</v>
      </c>
      <c r="K29" s="46">
        <v>3.1834887939440097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1.3476609227380782</v>
      </c>
      <c r="W29" s="18">
        <f t="shared" si="4"/>
        <v>0.48098518421894454</v>
      </c>
    </row>
    <row r="30" spans="1:23" x14ac:dyDescent="0.25">
      <c r="A30" s="12" t="s">
        <v>65</v>
      </c>
      <c r="B30" s="44">
        <v>5.2751954983602642</v>
      </c>
      <c r="C30" s="45">
        <v>5.0760338590505425</v>
      </c>
      <c r="D30" s="45">
        <v>2.2942541099219493</v>
      </c>
      <c r="E30" s="45">
        <v>3.9496563643549361</v>
      </c>
      <c r="F30" s="45">
        <v>3.1453955173084838</v>
      </c>
      <c r="G30" s="45">
        <v>4.8156153722325019</v>
      </c>
      <c r="H30" s="45">
        <v>3.5178680055092935</v>
      </c>
      <c r="I30" s="45">
        <v>4.755631659955851</v>
      </c>
      <c r="J30" s="45">
        <v>4.2179656229075082</v>
      </c>
      <c r="K30" s="46">
        <v>5.4950393742324017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2.2942541099219493</v>
      </c>
      <c r="W30" s="18">
        <f t="shared" si="4"/>
        <v>0.85114140738653443</v>
      </c>
    </row>
    <row r="31" spans="1:23" x14ac:dyDescent="0.25">
      <c r="A31" s="12" t="s">
        <v>65</v>
      </c>
      <c r="B31" s="44">
        <v>4.8936382048730751</v>
      </c>
      <c r="C31" s="45">
        <v>3.5147614903959798</v>
      </c>
      <c r="D31" s="45">
        <v>1.4986669191368209</v>
      </c>
      <c r="E31" s="45">
        <v>3.1786128621626943</v>
      </c>
      <c r="F31" s="45">
        <v>2.7643620626330634</v>
      </c>
      <c r="G31" s="45">
        <v>2.769593336441615</v>
      </c>
      <c r="H31" s="45">
        <v>2.1218567507708164</v>
      </c>
      <c r="I31" s="45">
        <v>3.1278702903352325</v>
      </c>
      <c r="J31" s="45">
        <v>1.8692069758369159</v>
      </c>
      <c r="K31" s="46">
        <v>3.3208222822042286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1.4986669191368209</v>
      </c>
      <c r="W31" s="18">
        <f t="shared" si="4"/>
        <v>0.37054005670009493</v>
      </c>
    </row>
    <row r="32" spans="1:23" x14ac:dyDescent="0.25">
      <c r="A32" s="12" t="s">
        <v>65</v>
      </c>
      <c r="B32" s="44">
        <v>4.5128453096936259</v>
      </c>
      <c r="C32" s="45">
        <v>3.2510176779175515</v>
      </c>
      <c r="D32" s="45">
        <v>1.2960759569540987</v>
      </c>
      <c r="E32" s="45">
        <v>2.5338442636109413</v>
      </c>
      <c r="F32" s="45">
        <v>2.486664645936735</v>
      </c>
      <c r="G32" s="45">
        <v>2.6339285143495883</v>
      </c>
      <c r="H32" s="45">
        <v>2.2531597544059547</v>
      </c>
      <c r="I32" s="45">
        <v>3.0198411542222914</v>
      </c>
      <c r="J32" s="45">
        <v>2.2747438692546567</v>
      </c>
      <c r="K32" s="46">
        <v>3.4632414496174992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1.2960759569540987</v>
      </c>
      <c r="W32" s="18">
        <f t="shared" si="4"/>
        <v>0.95708379745185601</v>
      </c>
    </row>
    <row r="33" spans="1:23" x14ac:dyDescent="0.25">
      <c r="A33" s="12" t="s">
        <v>65</v>
      </c>
      <c r="B33" s="44">
        <v>4.8339178265550009</v>
      </c>
      <c r="C33" s="45">
        <v>3.3400618417713339</v>
      </c>
      <c r="D33" s="45">
        <v>1.3003645047367751</v>
      </c>
      <c r="E33" s="45">
        <v>2.778450036937441</v>
      </c>
      <c r="F33" s="45">
        <v>2.3834548055348654</v>
      </c>
      <c r="G33" s="45">
        <v>2.7786649052469095</v>
      </c>
      <c r="H33" s="45">
        <v>2.2761091836127032</v>
      </c>
      <c r="I33" s="45">
        <v>3.1588172090584949</v>
      </c>
      <c r="J33" s="45">
        <v>2.0880300698133083</v>
      </c>
      <c r="K33" s="46">
        <v>3.7486252232460551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1.3003645047367751</v>
      </c>
      <c r="W33" s="18">
        <f t="shared" si="4"/>
        <v>0.78766556507653318</v>
      </c>
    </row>
    <row r="34" spans="1:23" ht="15.75" thickBot="1" x14ac:dyDescent="0.3">
      <c r="A34" s="12" t="s">
        <v>65</v>
      </c>
      <c r="B34" s="44">
        <v>5.6332542355623154</v>
      </c>
      <c r="C34" s="45">
        <v>3.908099832576216</v>
      </c>
      <c r="D34" s="45">
        <v>1.5578978905137204</v>
      </c>
      <c r="E34" s="45">
        <v>4.0079094220624576</v>
      </c>
      <c r="F34" s="45">
        <v>3.3595799023784623</v>
      </c>
      <c r="G34" s="45">
        <v>2.8813386923722444</v>
      </c>
      <c r="H34" s="45">
        <v>2.1264064865025638</v>
      </c>
      <c r="I34" s="45">
        <v>3.8706955670301388</v>
      </c>
      <c r="J34" s="45">
        <v>3.3010934789421031</v>
      </c>
      <c r="K34" s="46">
        <v>3.6413939740688916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1.5578978905137204</v>
      </c>
      <c r="W34" s="18">
        <f t="shared" si="4"/>
        <v>0.5685085959888434</v>
      </c>
    </row>
    <row r="35" spans="1:23" ht="15.75" thickBot="1" x14ac:dyDescent="0.3">
      <c r="A35" s="13" t="s">
        <v>65</v>
      </c>
      <c r="B35" s="47">
        <v>5.3360630244705902</v>
      </c>
      <c r="C35" s="48">
        <v>3.4135990395311655</v>
      </c>
      <c r="D35" s="48">
        <v>1.1250725160588311</v>
      </c>
      <c r="E35" s="48">
        <v>3.3749158946022169</v>
      </c>
      <c r="F35" s="48">
        <v>2.744128453119818</v>
      </c>
      <c r="G35" s="48">
        <v>2.4146579421737955</v>
      </c>
      <c r="H35" s="48">
        <v>1.8779206246986742</v>
      </c>
      <c r="I35" s="48">
        <v>3.3284129193175209</v>
      </c>
      <c r="J35" s="48">
        <v>2.4019397649643723</v>
      </c>
      <c r="K35" s="49">
        <v>3.1204471596032288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0.9</v>
      </c>
      <c r="U35" s="19" t="str">
        <f t="shared" si="2"/>
        <v>YES</v>
      </c>
      <c r="V35" s="19">
        <f t="shared" si="3"/>
        <v>1.1250725160588311</v>
      </c>
      <c r="W35" s="19">
        <f t="shared" si="4"/>
        <v>0.75284810863984308</v>
      </c>
    </row>
    <row r="36" spans="1:23" x14ac:dyDescent="0.25">
      <c r="A36" s="11" t="s">
        <v>66</v>
      </c>
      <c r="B36" s="41">
        <v>3.989238753380191</v>
      </c>
      <c r="C36" s="42">
        <v>3.7242999399141743</v>
      </c>
      <c r="D36" s="42">
        <v>3.3299962082212691</v>
      </c>
      <c r="E36" s="42">
        <v>1.5546344168396111</v>
      </c>
      <c r="F36" s="42">
        <v>3.1663858529650817</v>
      </c>
      <c r="G36" s="42">
        <v>3.4573455082536526</v>
      </c>
      <c r="H36" s="42">
        <v>3.7646636556635942</v>
      </c>
      <c r="I36" s="42">
        <v>4.2777209032316303</v>
      </c>
      <c r="J36" s="42">
        <v>4.8036235629796273</v>
      </c>
      <c r="K36" s="43">
        <v>4.3668313242603878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1.5546344168396111</v>
      </c>
      <c r="W36" s="16">
        <f t="shared" si="4"/>
        <v>1.6117514361254706</v>
      </c>
    </row>
    <row r="37" spans="1:23" x14ac:dyDescent="0.25">
      <c r="A37" s="12" t="s">
        <v>66</v>
      </c>
      <c r="B37" s="44">
        <v>5.0876261664370448</v>
      </c>
      <c r="C37" s="45">
        <v>3.998995848237727</v>
      </c>
      <c r="D37" s="45">
        <v>3.7884619262764918</v>
      </c>
      <c r="E37" s="45">
        <v>2.5872910202756785</v>
      </c>
      <c r="F37" s="45">
        <v>3.9311283057025301</v>
      </c>
      <c r="G37" s="45">
        <v>3.212775400172883</v>
      </c>
      <c r="H37" s="45">
        <v>4.4031564615568168</v>
      </c>
      <c r="I37" s="45">
        <v>4.9831614842860477</v>
      </c>
      <c r="J37" s="45">
        <v>4.8275389835223086</v>
      </c>
      <c r="K37" s="46">
        <v>4.9609824701168144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2.5872910202756785</v>
      </c>
      <c r="W37" s="18">
        <f t="shared" si="4"/>
        <v>0.62548437989720451</v>
      </c>
    </row>
    <row r="38" spans="1:23" x14ac:dyDescent="0.25">
      <c r="A38" s="12" t="s">
        <v>66</v>
      </c>
      <c r="B38" s="44">
        <v>4.2496416616030972</v>
      </c>
      <c r="C38" s="45">
        <v>2.880984942725294</v>
      </c>
      <c r="D38" s="45">
        <v>2.9199357935711614</v>
      </c>
      <c r="E38" s="45">
        <v>2.0333630567214382</v>
      </c>
      <c r="F38" s="45">
        <v>3.324099403585862</v>
      </c>
      <c r="G38" s="45">
        <v>2.4452997911507635</v>
      </c>
      <c r="H38" s="45">
        <v>3.4166470502455102</v>
      </c>
      <c r="I38" s="45">
        <v>4.1190373393688855</v>
      </c>
      <c r="J38" s="45">
        <v>4.0304694827740084</v>
      </c>
      <c r="K38" s="46">
        <v>4.0158627233640845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2.0333630567214382</v>
      </c>
      <c r="W38" s="18">
        <f t="shared" si="4"/>
        <v>0.41193673442932521</v>
      </c>
    </row>
    <row r="39" spans="1:23" x14ac:dyDescent="0.25">
      <c r="A39" s="12" t="s">
        <v>66</v>
      </c>
      <c r="B39" s="44">
        <v>5.5990389066564799</v>
      </c>
      <c r="C39" s="45">
        <v>2.4870001146331617</v>
      </c>
      <c r="D39" s="45">
        <v>2.6052152437034843</v>
      </c>
      <c r="E39" s="45">
        <v>2.8081313315738741</v>
      </c>
      <c r="F39" s="45">
        <v>3.3934200806724255</v>
      </c>
      <c r="G39" s="45">
        <v>2.2782198534168678</v>
      </c>
      <c r="H39" s="45">
        <v>1.790255859360385</v>
      </c>
      <c r="I39" s="45">
        <v>4.0777597452151984</v>
      </c>
      <c r="J39" s="45">
        <v>3.2650444451408536</v>
      </c>
      <c r="K39" s="46">
        <v>3.6925963117637455</v>
      </c>
      <c r="M39" s="18" t="str">
        <f t="shared" si="0"/>
        <v>CANCEL</v>
      </c>
      <c r="N39" s="17" t="b">
        <f t="shared" si="1"/>
        <v>0</v>
      </c>
      <c r="U39" s="18" t="str">
        <f t="shared" si="2"/>
        <v>CANCEL</v>
      </c>
      <c r="V39" s="18">
        <f t="shared" si="3"/>
        <v>1.790255859360385</v>
      </c>
      <c r="W39" s="18">
        <f t="shared" si="4"/>
        <v>0.48796399405648283</v>
      </c>
    </row>
    <row r="40" spans="1:23" x14ac:dyDescent="0.25">
      <c r="A40" s="12" t="s">
        <v>66</v>
      </c>
      <c r="B40" s="44">
        <v>4.2836129955306168</v>
      </c>
      <c r="C40" s="45">
        <v>2.3574404176864712</v>
      </c>
      <c r="D40" s="45">
        <v>2.7965474498574525</v>
      </c>
      <c r="E40" s="45">
        <v>1.5338182945022909</v>
      </c>
      <c r="F40" s="45">
        <v>3.1394909976396939</v>
      </c>
      <c r="G40" s="45">
        <v>2.2149016702755375</v>
      </c>
      <c r="H40" s="45">
        <v>2.755569457561803</v>
      </c>
      <c r="I40" s="45">
        <v>4.2431500361877594</v>
      </c>
      <c r="J40" s="45">
        <v>3.5283311480667159</v>
      </c>
      <c r="K40" s="46">
        <v>3.7197405161795309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1.5338182945022909</v>
      </c>
      <c r="W40" s="18">
        <f t="shared" si="4"/>
        <v>0.68108337577324662</v>
      </c>
    </row>
    <row r="41" spans="1:23" x14ac:dyDescent="0.25">
      <c r="A41" s="12" t="s">
        <v>66</v>
      </c>
      <c r="B41" s="44">
        <v>5.5154335011676316</v>
      </c>
      <c r="C41" s="45">
        <v>4.2931273744849276</v>
      </c>
      <c r="D41" s="45">
        <v>3.6726485728474301</v>
      </c>
      <c r="E41" s="45">
        <v>3.039062447240215</v>
      </c>
      <c r="F41" s="45">
        <v>4.7902568566191421</v>
      </c>
      <c r="G41" s="45">
        <v>4.2090959906391641</v>
      </c>
      <c r="H41" s="45">
        <v>5.1500025167693808</v>
      </c>
      <c r="I41" s="45">
        <v>5.1059703081296002</v>
      </c>
      <c r="J41" s="45">
        <v>5.9692572916595665</v>
      </c>
      <c r="K41" s="46">
        <v>5.6298333622523247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3.039062447240215</v>
      </c>
      <c r="W41" s="18">
        <f t="shared" si="4"/>
        <v>0.63358612560721506</v>
      </c>
    </row>
    <row r="42" spans="1:23" x14ac:dyDescent="0.25">
      <c r="A42" s="12" t="s">
        <v>66</v>
      </c>
      <c r="B42" s="44">
        <v>3.8603648891295599</v>
      </c>
      <c r="C42" s="45">
        <v>3.0201369995675931</v>
      </c>
      <c r="D42" s="45">
        <v>3.0291639490178093</v>
      </c>
      <c r="E42" s="45">
        <v>1.5406734128228812</v>
      </c>
      <c r="F42" s="45">
        <v>3.1879911313805183</v>
      </c>
      <c r="G42" s="45">
        <v>3.1154615348710828</v>
      </c>
      <c r="H42" s="45">
        <v>3.2531578637300251</v>
      </c>
      <c r="I42" s="45">
        <v>3.6681645211406395</v>
      </c>
      <c r="J42" s="45">
        <v>4.3770995847538918</v>
      </c>
      <c r="K42" s="46">
        <v>4.1536172292852092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1.5406734128228812</v>
      </c>
      <c r="W42" s="18">
        <f t="shared" si="4"/>
        <v>1.4794635867447119</v>
      </c>
    </row>
    <row r="43" spans="1:23" x14ac:dyDescent="0.25">
      <c r="A43" s="12" t="s">
        <v>66</v>
      </c>
      <c r="B43" s="44">
        <v>4.6612468047460229</v>
      </c>
      <c r="C43" s="45">
        <v>1.9788390500621209</v>
      </c>
      <c r="D43" s="45">
        <v>2.4883612080673343</v>
      </c>
      <c r="E43" s="45">
        <v>2.0323836153426749</v>
      </c>
      <c r="F43" s="45">
        <v>2.9148605668491636</v>
      </c>
      <c r="G43" s="45">
        <v>1.5600105613076982</v>
      </c>
      <c r="H43" s="45">
        <v>1.7665350612053081</v>
      </c>
      <c r="I43" s="45">
        <v>3.4450363066067937</v>
      </c>
      <c r="J43" s="45">
        <v>3.2093674915511614</v>
      </c>
      <c r="K43" s="46">
        <v>3.03652354363942</v>
      </c>
      <c r="M43" s="18" t="str">
        <f t="shared" si="0"/>
        <v>STOP</v>
      </c>
      <c r="N43" s="17" t="b">
        <f t="shared" si="1"/>
        <v>0</v>
      </c>
      <c r="U43" s="18" t="str">
        <f t="shared" si="2"/>
        <v>STOP</v>
      </c>
      <c r="V43" s="18">
        <f t="shared" si="3"/>
        <v>1.5600105613076982</v>
      </c>
      <c r="W43" s="18">
        <f t="shared" si="4"/>
        <v>0.2065244998976099</v>
      </c>
    </row>
    <row r="44" spans="1:23" ht="15.75" thickBot="1" x14ac:dyDescent="0.3">
      <c r="A44" s="12" t="s">
        <v>66</v>
      </c>
      <c r="B44" s="44">
        <v>3.9974814304478423</v>
      </c>
      <c r="C44" s="45">
        <v>2.2749703025404262</v>
      </c>
      <c r="D44" s="45">
        <v>2.9882737335549283</v>
      </c>
      <c r="E44" s="45">
        <v>1.8796593836621436</v>
      </c>
      <c r="F44" s="45">
        <v>3.2322280959587268</v>
      </c>
      <c r="G44" s="45">
        <v>2.2380720840799135</v>
      </c>
      <c r="H44" s="45">
        <v>2.8837369328256068</v>
      </c>
      <c r="I44" s="45">
        <v>4.103502506782136</v>
      </c>
      <c r="J44" s="45">
        <v>4.063192205542296</v>
      </c>
      <c r="K44" s="46">
        <v>3.2942415319469056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1.8796593836621436</v>
      </c>
      <c r="W44" s="18">
        <f t="shared" si="4"/>
        <v>0.35841270041776996</v>
      </c>
    </row>
    <row r="45" spans="1:23" ht="15.75" thickBot="1" x14ac:dyDescent="0.3">
      <c r="A45" s="13" t="s">
        <v>66</v>
      </c>
      <c r="B45" s="47">
        <v>5.0761982489272146</v>
      </c>
      <c r="C45" s="48">
        <v>3.0426417144791817</v>
      </c>
      <c r="D45" s="48">
        <v>3.2227861080774112</v>
      </c>
      <c r="E45" s="48">
        <v>2.4192882209692881</v>
      </c>
      <c r="F45" s="48">
        <v>3.6845573622678236</v>
      </c>
      <c r="G45" s="48">
        <v>2.5133423668360284</v>
      </c>
      <c r="H45" s="48">
        <v>3.5326257990902916</v>
      </c>
      <c r="I45" s="48">
        <v>4.1919897961344157</v>
      </c>
      <c r="J45" s="48">
        <v>4.3992769654338506</v>
      </c>
      <c r="K45" s="49">
        <v>3.9466561513957248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NO</v>
      </c>
      <c r="V45" s="19">
        <f t="shared" si="3"/>
        <v>2.4192882209692881</v>
      </c>
      <c r="W45" s="19">
        <f t="shared" si="4"/>
        <v>9.4054145866740324E-2</v>
      </c>
    </row>
    <row r="46" spans="1:23" x14ac:dyDescent="0.25">
      <c r="A46" s="11" t="s">
        <v>67</v>
      </c>
      <c r="B46" s="41">
        <v>3.4783514248221516</v>
      </c>
      <c r="C46" s="42">
        <v>2.0995960318826792</v>
      </c>
      <c r="D46" s="42">
        <v>1.7800392967475407</v>
      </c>
      <c r="E46" s="42">
        <v>2.6420138043940895</v>
      </c>
      <c r="F46" s="42">
        <v>1.0951541423685478</v>
      </c>
      <c r="G46" s="42">
        <v>2.0949997149739379</v>
      </c>
      <c r="H46" s="42">
        <v>2.2387760667189873</v>
      </c>
      <c r="I46" s="42">
        <v>2.2722267334134685</v>
      </c>
      <c r="J46" s="42">
        <v>2.2667896172213311</v>
      </c>
      <c r="K46" s="43">
        <v>2.3217382151472075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1.0951541423685478</v>
      </c>
      <c r="W46" s="16">
        <f t="shared" si="4"/>
        <v>0.68488515437899289</v>
      </c>
    </row>
    <row r="47" spans="1:23" x14ac:dyDescent="0.25">
      <c r="A47" s="12" t="s">
        <v>67</v>
      </c>
      <c r="B47" s="44">
        <v>3.0637493322567009</v>
      </c>
      <c r="C47" s="45">
        <v>2.1244047211062109</v>
      </c>
      <c r="D47" s="45">
        <v>1.805466157633739</v>
      </c>
      <c r="E47" s="45">
        <v>3.101077746374771</v>
      </c>
      <c r="F47" s="45">
        <v>1.4196853067400577</v>
      </c>
      <c r="G47" s="45">
        <v>1.4336138526493227</v>
      </c>
      <c r="H47" s="45">
        <v>2.431951588384504</v>
      </c>
      <c r="I47" s="45">
        <v>1.7237445967153486</v>
      </c>
      <c r="J47" s="45">
        <v>2.6390209408321459</v>
      </c>
      <c r="K47" s="46">
        <v>1.9093402953060348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1.4196853067400577</v>
      </c>
      <c r="W47" s="18">
        <f t="shared" si="4"/>
        <v>1.3928545909265067E-2</v>
      </c>
    </row>
    <row r="48" spans="1:23" x14ac:dyDescent="0.25">
      <c r="A48" s="12" t="s">
        <v>67</v>
      </c>
      <c r="B48" s="44">
        <v>3.5863041695708895</v>
      </c>
      <c r="C48" s="45">
        <v>2.4387715444980289</v>
      </c>
      <c r="D48" s="45">
        <v>1.9224211098285382</v>
      </c>
      <c r="E48" s="45">
        <v>3.0780855028323715</v>
      </c>
      <c r="F48" s="45">
        <v>1.5347343973135139</v>
      </c>
      <c r="G48" s="45">
        <v>2.4028755247895486</v>
      </c>
      <c r="H48" s="45">
        <v>2.5374243330436879</v>
      </c>
      <c r="I48" s="45">
        <v>1.8643977613492286</v>
      </c>
      <c r="J48" s="45">
        <v>2.6255707464438887</v>
      </c>
      <c r="K48" s="46">
        <v>2.4090446749533978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1.5347343973135139</v>
      </c>
      <c r="W48" s="18">
        <f t="shared" si="4"/>
        <v>0.32966336403571472</v>
      </c>
    </row>
    <row r="49" spans="1:23" x14ac:dyDescent="0.25">
      <c r="A49" s="12" t="s">
        <v>67</v>
      </c>
      <c r="B49" s="44">
        <v>2.9565997763139196</v>
      </c>
      <c r="C49" s="45">
        <v>2.0232154512532587</v>
      </c>
      <c r="D49" s="45">
        <v>1.8679816286946935</v>
      </c>
      <c r="E49" s="45">
        <v>2.7969999996160104</v>
      </c>
      <c r="F49" s="45">
        <v>1.3673498542282092</v>
      </c>
      <c r="G49" s="45">
        <v>2.2707174341837568</v>
      </c>
      <c r="H49" s="45">
        <v>2.6112538237824428</v>
      </c>
      <c r="I49" s="45">
        <v>2.0848599017072216</v>
      </c>
      <c r="J49" s="45">
        <v>2.6163376180109932</v>
      </c>
      <c r="K49" s="46">
        <v>2.3437932369822225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1.3673498542282092</v>
      </c>
      <c r="W49" s="18">
        <f t="shared" si="4"/>
        <v>0.50063177446648433</v>
      </c>
    </row>
    <row r="50" spans="1:23" x14ac:dyDescent="0.25">
      <c r="A50" s="12" t="s">
        <v>67</v>
      </c>
      <c r="B50" s="44">
        <v>3.5641597251805672</v>
      </c>
      <c r="C50" s="45">
        <v>2.3376818199094163</v>
      </c>
      <c r="D50" s="45">
        <v>1.8763736015010712</v>
      </c>
      <c r="E50" s="45">
        <v>3.09621301211549</v>
      </c>
      <c r="F50" s="45">
        <v>1.6570665893915508</v>
      </c>
      <c r="G50" s="45">
        <v>2.4494731605942635</v>
      </c>
      <c r="H50" s="45">
        <v>2.8816471590450456</v>
      </c>
      <c r="I50" s="45">
        <v>2.7938359779565451</v>
      </c>
      <c r="J50" s="45">
        <v>2.885210998481297</v>
      </c>
      <c r="K50" s="46">
        <v>2.9621479551840393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1.6570665893915508</v>
      </c>
      <c r="W50" s="18">
        <f t="shared" si="4"/>
        <v>0.21930701210952042</v>
      </c>
    </row>
    <row r="51" spans="1:23" x14ac:dyDescent="0.25">
      <c r="A51" s="12" t="s">
        <v>67</v>
      </c>
      <c r="B51" s="44">
        <v>3.4127359605537038</v>
      </c>
      <c r="C51" s="45">
        <v>4.4412093683938521</v>
      </c>
      <c r="D51" s="45">
        <v>3.5806822662309203</v>
      </c>
      <c r="E51" s="45">
        <v>3.5777819241299755</v>
      </c>
      <c r="F51" s="45">
        <v>1.3010748273041579</v>
      </c>
      <c r="G51" s="45">
        <v>4.1465903240202566</v>
      </c>
      <c r="H51" s="45">
        <v>4.9937649663479986</v>
      </c>
      <c r="I51" s="45">
        <v>3.5260321599041458</v>
      </c>
      <c r="J51" s="45">
        <v>3.497096006146772</v>
      </c>
      <c r="K51" s="46">
        <v>4.0855149212660447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1.3010748273041579</v>
      </c>
      <c r="W51" s="18">
        <f t="shared" si="4"/>
        <v>2.1116611332495459</v>
      </c>
    </row>
    <row r="52" spans="1:23" x14ac:dyDescent="0.25">
      <c r="A52" s="12" t="s">
        <v>67</v>
      </c>
      <c r="B52" s="44">
        <v>3.578039449624093</v>
      </c>
      <c r="C52" s="45">
        <v>3.05747958694502</v>
      </c>
      <c r="D52" s="45">
        <v>2.2516519191124496</v>
      </c>
      <c r="E52" s="45">
        <v>3.2386479519195257</v>
      </c>
      <c r="F52" s="45">
        <v>1.5438559628510653</v>
      </c>
      <c r="G52" s="45">
        <v>2.7433338926416311</v>
      </c>
      <c r="H52" s="45">
        <v>3.4812589928251798</v>
      </c>
      <c r="I52" s="45">
        <v>3.2954699189464147</v>
      </c>
      <c r="J52" s="45">
        <v>2.8086781817838102</v>
      </c>
      <c r="K52" s="46">
        <v>3.5713802042602061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1.5438559628510653</v>
      </c>
      <c r="W52" s="18">
        <f t="shared" si="4"/>
        <v>0.70779595626138425</v>
      </c>
    </row>
    <row r="53" spans="1:23" x14ac:dyDescent="0.25">
      <c r="A53" s="12" t="s">
        <v>67</v>
      </c>
      <c r="B53" s="44">
        <v>3.5626143010285745</v>
      </c>
      <c r="C53" s="45">
        <v>2.2365966822171712</v>
      </c>
      <c r="D53" s="45">
        <v>1.7411444201877444</v>
      </c>
      <c r="E53" s="45">
        <v>3.0319248486496355</v>
      </c>
      <c r="F53" s="45">
        <v>1.7141158216493964</v>
      </c>
      <c r="G53" s="45">
        <v>2.0644211914729036</v>
      </c>
      <c r="H53" s="45">
        <v>2.6907978937575585</v>
      </c>
      <c r="I53" s="45">
        <v>2.7279514556932618</v>
      </c>
      <c r="J53" s="45">
        <v>3.1895217049552378</v>
      </c>
      <c r="K53" s="46">
        <v>2.6491250734754113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1.7141158216493964</v>
      </c>
      <c r="W53" s="18">
        <f t="shared" si="4"/>
        <v>2.7028598538348048E-2</v>
      </c>
    </row>
    <row r="54" spans="1:23" ht="15.75" thickBot="1" x14ac:dyDescent="0.3">
      <c r="A54" s="12" t="s">
        <v>67</v>
      </c>
      <c r="B54" s="44">
        <v>3.6008233652428734</v>
      </c>
      <c r="C54" s="45">
        <v>2.9887630086833195</v>
      </c>
      <c r="D54" s="45">
        <v>2.2732184069605479</v>
      </c>
      <c r="E54" s="45">
        <v>3.1005213408745753</v>
      </c>
      <c r="F54" s="45">
        <v>1.5913601126206824</v>
      </c>
      <c r="G54" s="45">
        <v>2.6891810423698477</v>
      </c>
      <c r="H54" s="45">
        <v>3.2021011499522816</v>
      </c>
      <c r="I54" s="45">
        <v>3.7886116526214124</v>
      </c>
      <c r="J54" s="45">
        <v>2.8546923915146794</v>
      </c>
      <c r="K54" s="46">
        <v>3.9444747872157291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1.5913601126206824</v>
      </c>
      <c r="W54" s="18">
        <f t="shared" si="4"/>
        <v>0.68185829433986545</v>
      </c>
    </row>
    <row r="55" spans="1:23" ht="15.75" thickBot="1" x14ac:dyDescent="0.3">
      <c r="A55" s="13" t="s">
        <v>67</v>
      </c>
      <c r="B55" s="47">
        <v>3.1269820173083063</v>
      </c>
      <c r="C55" s="48">
        <v>2.6100376924557946</v>
      </c>
      <c r="D55" s="48">
        <v>2.0594989889975075</v>
      </c>
      <c r="E55" s="48">
        <v>2.9074565194021038</v>
      </c>
      <c r="F55" s="48">
        <v>1.3241639375868997</v>
      </c>
      <c r="G55" s="48">
        <v>2.6734955510373171</v>
      </c>
      <c r="H55" s="48">
        <v>3.4754080824695484</v>
      </c>
      <c r="I55" s="48">
        <v>3.0829640262834634</v>
      </c>
      <c r="J55" s="48">
        <v>2.5833992140087836</v>
      </c>
      <c r="K55" s="49">
        <v>3.2992666278023854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1.3241639375868997</v>
      </c>
      <c r="W55" s="19">
        <f t="shared" si="4"/>
        <v>0.73533505141060784</v>
      </c>
    </row>
    <row r="56" spans="1:23" x14ac:dyDescent="0.25">
      <c r="A56" s="11" t="s">
        <v>68</v>
      </c>
      <c r="B56" s="41">
        <v>4.386938656031071</v>
      </c>
      <c r="C56" s="42">
        <v>2.8076777149137246</v>
      </c>
      <c r="D56" s="42">
        <v>2.7447284168809141</v>
      </c>
      <c r="E56" s="42">
        <v>3.441069433670445</v>
      </c>
      <c r="F56" s="42">
        <v>2.6667888024303945</v>
      </c>
      <c r="G56" s="42">
        <v>1.4504908076443026</v>
      </c>
      <c r="H56" s="42">
        <v>2.7687534218731957</v>
      </c>
      <c r="I56" s="42">
        <v>2.7490964169126326</v>
      </c>
      <c r="J56" s="42">
        <v>3.7858658485838967</v>
      </c>
      <c r="K56" s="43">
        <v>2.6022146231124212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1.4504908076443026</v>
      </c>
      <c r="W56" s="16">
        <f t="shared" si="4"/>
        <v>1.1517238154681186</v>
      </c>
    </row>
    <row r="57" spans="1:23" x14ac:dyDescent="0.25">
      <c r="A57" s="12" t="s">
        <v>68</v>
      </c>
      <c r="B57" s="44">
        <v>4.3153543924682634</v>
      </c>
      <c r="C57" s="45">
        <v>2.2455586858080601</v>
      </c>
      <c r="D57" s="45">
        <v>2.1574414773638955</v>
      </c>
      <c r="E57" s="45">
        <v>3.7402168980790624</v>
      </c>
      <c r="F57" s="45">
        <v>2.2247208102643321</v>
      </c>
      <c r="G57" s="45">
        <v>2.0243113772983525</v>
      </c>
      <c r="H57" s="45">
        <v>2.4546747725674782</v>
      </c>
      <c r="I57" s="45">
        <v>1.7942476050680389</v>
      </c>
      <c r="J57" s="45">
        <v>3.5413405893303929</v>
      </c>
      <c r="K57" s="46">
        <v>1.818938280541134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1.7942476050680389</v>
      </c>
      <c r="W57" s="18">
        <f t="shared" si="4"/>
        <v>2.4690675473095114E-2</v>
      </c>
    </row>
    <row r="58" spans="1:23" x14ac:dyDescent="0.25">
      <c r="A58" s="12" t="s">
        <v>68</v>
      </c>
      <c r="B58" s="44">
        <v>3.6100626869356511</v>
      </c>
      <c r="C58" s="45">
        <v>2.1004919837203584</v>
      </c>
      <c r="D58" s="45">
        <v>2.246175796723926</v>
      </c>
      <c r="E58" s="45">
        <v>3.2629272513653658</v>
      </c>
      <c r="F58" s="45">
        <v>1.7175159918048721</v>
      </c>
      <c r="G58" s="45">
        <v>1.3282507061087783</v>
      </c>
      <c r="H58" s="45">
        <v>2.2005735511551374</v>
      </c>
      <c r="I58" s="45">
        <v>1.6113512367736766</v>
      </c>
      <c r="J58" s="45">
        <v>2.8913542070354188</v>
      </c>
      <c r="K58" s="46">
        <v>1.2836315125419233</v>
      </c>
      <c r="M58" s="18" t="str">
        <f t="shared" si="0"/>
        <v>MODIFY</v>
      </c>
      <c r="N58" s="17" t="b">
        <f t="shared" si="1"/>
        <v>0</v>
      </c>
      <c r="U58" s="18" t="str">
        <f t="shared" si="2"/>
        <v>MODIFY</v>
      </c>
      <c r="V58" s="18">
        <f t="shared" si="3"/>
        <v>1.2836315125419233</v>
      </c>
      <c r="W58" s="18">
        <f t="shared" si="4"/>
        <v>4.4619193566854953E-2</v>
      </c>
    </row>
    <row r="59" spans="1:23" x14ac:dyDescent="0.25">
      <c r="A59" s="12" t="s">
        <v>68</v>
      </c>
      <c r="B59" s="44">
        <v>4.1829869422904737</v>
      </c>
      <c r="C59" s="45">
        <v>2.4188671982220042</v>
      </c>
      <c r="D59" s="45">
        <v>2.1061183832705317</v>
      </c>
      <c r="E59" s="45">
        <v>3.5940271348498278</v>
      </c>
      <c r="F59" s="45">
        <v>2.2181329540685533</v>
      </c>
      <c r="G59" s="45">
        <v>1.8871498748828905</v>
      </c>
      <c r="H59" s="45">
        <v>2.259392214578674</v>
      </c>
      <c r="I59" s="45">
        <v>1.9721138832173013</v>
      </c>
      <c r="J59" s="45">
        <v>3.3623743247382887</v>
      </c>
      <c r="K59" s="46">
        <v>1.8881593082720713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1.8871498748828905</v>
      </c>
      <c r="W59" s="18">
        <f t="shared" si="4"/>
        <v>1.0094333891808027E-3</v>
      </c>
    </row>
    <row r="60" spans="1:23" x14ac:dyDescent="0.25">
      <c r="A60" s="12" t="s">
        <v>68</v>
      </c>
      <c r="B60" s="44">
        <v>4.2863316822159314</v>
      </c>
      <c r="C60" s="45">
        <v>2.3550220177193073</v>
      </c>
      <c r="D60" s="45">
        <v>2.1252704434423499</v>
      </c>
      <c r="E60" s="45">
        <v>3.3732218614806082</v>
      </c>
      <c r="F60" s="45">
        <v>2.3056533869389053</v>
      </c>
      <c r="G60" s="45">
        <v>1.1735496719943237</v>
      </c>
      <c r="H60" s="45">
        <v>2.2605674495346171</v>
      </c>
      <c r="I60" s="45">
        <v>2.5296297714444513</v>
      </c>
      <c r="J60" s="45">
        <v>3.6160691866566204</v>
      </c>
      <c r="K60" s="46">
        <v>2.2430540912368961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1.1735496719943237</v>
      </c>
      <c r="W60" s="18">
        <f t="shared" si="4"/>
        <v>0.95172077144802625</v>
      </c>
    </row>
    <row r="61" spans="1:23" x14ac:dyDescent="0.25">
      <c r="A61" s="12" t="s">
        <v>68</v>
      </c>
      <c r="B61" s="44">
        <v>3.989292571590866</v>
      </c>
      <c r="C61" s="45">
        <v>2.4913547748858571</v>
      </c>
      <c r="D61" s="45">
        <v>2.0887379585013912</v>
      </c>
      <c r="E61" s="45">
        <v>2.8506137651227865</v>
      </c>
      <c r="F61" s="45">
        <v>1.8000171520472876</v>
      </c>
      <c r="G61" s="45">
        <v>1.8102445401942326</v>
      </c>
      <c r="H61" s="45">
        <v>2.5054173407532137</v>
      </c>
      <c r="I61" s="45">
        <v>2.6386636286883247</v>
      </c>
      <c r="J61" s="45">
        <v>3.6309699599249328</v>
      </c>
      <c r="K61" s="46">
        <v>2.7297498093462256</v>
      </c>
      <c r="M61" s="18" t="str">
        <f t="shared" si="0"/>
        <v>START</v>
      </c>
      <c r="N61" s="17" t="b">
        <f t="shared" si="1"/>
        <v>0</v>
      </c>
      <c r="U61" s="18" t="str">
        <f t="shared" si="2"/>
        <v>START</v>
      </c>
      <c r="V61" s="18">
        <f t="shared" si="3"/>
        <v>1.8000171520472876</v>
      </c>
      <c r="W61" s="18">
        <f t="shared" si="4"/>
        <v>1.0227388146945016E-2</v>
      </c>
    </row>
    <row r="62" spans="1:23" x14ac:dyDescent="0.25">
      <c r="A62" s="12" t="s">
        <v>68</v>
      </c>
      <c r="B62" s="44">
        <v>3.7888048417124027</v>
      </c>
      <c r="C62" s="45">
        <v>2.0554593112373185</v>
      </c>
      <c r="D62" s="45">
        <v>1.5971979757947325</v>
      </c>
      <c r="E62" s="45">
        <v>2.4575592431203761</v>
      </c>
      <c r="F62" s="45">
        <v>1.6584766813612415</v>
      </c>
      <c r="G62" s="45">
        <v>1.084458468027</v>
      </c>
      <c r="H62" s="45">
        <v>2.1128258564870346</v>
      </c>
      <c r="I62" s="45">
        <v>2.6625893614114267</v>
      </c>
      <c r="J62" s="45">
        <v>3.1871286420855576</v>
      </c>
      <c r="K62" s="46">
        <v>2.2629570467506275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1.084458468027</v>
      </c>
      <c r="W62" s="18">
        <f t="shared" si="4"/>
        <v>0.51273950776773258</v>
      </c>
    </row>
    <row r="63" spans="1:23" x14ac:dyDescent="0.25">
      <c r="A63" s="12" t="s">
        <v>68</v>
      </c>
      <c r="B63" s="44">
        <v>4.5573038989557997</v>
      </c>
      <c r="C63" s="45">
        <v>2.4750079840476329</v>
      </c>
      <c r="D63" s="45">
        <v>2.4518281456224322</v>
      </c>
      <c r="E63" s="45">
        <v>3.1970809335681603</v>
      </c>
      <c r="F63" s="45">
        <v>2.4831968063454886</v>
      </c>
      <c r="G63" s="45">
        <v>1.6953892848206666</v>
      </c>
      <c r="H63" s="45">
        <v>2.7763831022553487</v>
      </c>
      <c r="I63" s="45">
        <v>3.1529930871777827</v>
      </c>
      <c r="J63" s="45">
        <v>4.1280711965417503</v>
      </c>
      <c r="K63" s="46">
        <v>2.7511174325038192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1.6953892848206666</v>
      </c>
      <c r="W63" s="18">
        <f t="shared" si="4"/>
        <v>0.75643886080176559</v>
      </c>
    </row>
    <row r="64" spans="1:23" ht="15.75" thickBot="1" x14ac:dyDescent="0.3">
      <c r="A64" s="12" t="s">
        <v>68</v>
      </c>
      <c r="B64" s="44">
        <v>3.9315168034106023</v>
      </c>
      <c r="C64" s="45">
        <v>2.4682602855927964</v>
      </c>
      <c r="D64" s="45">
        <v>1.8909034354620604</v>
      </c>
      <c r="E64" s="45">
        <v>2.7415787323977185</v>
      </c>
      <c r="F64" s="45">
        <v>2.0745793327741699</v>
      </c>
      <c r="G64" s="45">
        <v>1.299025381797517</v>
      </c>
      <c r="H64" s="45">
        <v>2.243765296041603</v>
      </c>
      <c r="I64" s="45">
        <v>2.1392388794365997</v>
      </c>
      <c r="J64" s="45">
        <v>3.3110334494431277</v>
      </c>
      <c r="K64" s="46">
        <v>2.1877196962592214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1.299025381797517</v>
      </c>
      <c r="W64" s="18">
        <f t="shared" si="4"/>
        <v>0.59187805366454338</v>
      </c>
    </row>
    <row r="65" spans="1:23" ht="15.75" thickBot="1" x14ac:dyDescent="0.3">
      <c r="A65" s="13" t="s">
        <v>68</v>
      </c>
      <c r="B65" s="47">
        <v>3.8272489022625367</v>
      </c>
      <c r="C65" s="48">
        <v>2.2679771889104958</v>
      </c>
      <c r="D65" s="48">
        <v>1.6762866505434455</v>
      </c>
      <c r="E65" s="48">
        <v>2.7429261576818398</v>
      </c>
      <c r="F65" s="48">
        <v>2.3247211587483427</v>
      </c>
      <c r="G65" s="48">
        <v>1.2657642792726498</v>
      </c>
      <c r="H65" s="48">
        <v>2.8996557227059645</v>
      </c>
      <c r="I65" s="48">
        <v>2.8588312322495071</v>
      </c>
      <c r="J65" s="48">
        <v>3.62918392364283</v>
      </c>
      <c r="K65" s="49">
        <v>2.9687648898639196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0.7</v>
      </c>
      <c r="U65" s="19" t="str">
        <f t="shared" si="2"/>
        <v>STOP</v>
      </c>
      <c r="V65" s="19">
        <f t="shared" si="3"/>
        <v>1.2657642792726498</v>
      </c>
      <c r="W65" s="19">
        <f t="shared" si="4"/>
        <v>0.41052237127079572</v>
      </c>
    </row>
    <row r="66" spans="1:23" x14ac:dyDescent="0.25">
      <c r="A66" s="11" t="s">
        <v>69</v>
      </c>
      <c r="B66" s="41">
        <v>6.7911781217360412</v>
      </c>
      <c r="C66" s="42">
        <v>3.4779911258473533</v>
      </c>
      <c r="D66" s="42">
        <v>2.6241016849955097</v>
      </c>
      <c r="E66" s="42">
        <v>3.6171960093933553</v>
      </c>
      <c r="F66" s="42">
        <v>4.0623350611119946</v>
      </c>
      <c r="G66" s="42">
        <v>2.7361409348072652</v>
      </c>
      <c r="H66" s="42">
        <v>1.0801570993622234</v>
      </c>
      <c r="I66" s="42">
        <v>4.4310015173895572</v>
      </c>
      <c r="J66" s="42">
        <v>3.2128263220059323</v>
      </c>
      <c r="K66" s="43">
        <v>3.7642045472703538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1.0801570993622234</v>
      </c>
      <c r="W66" s="16">
        <f t="shared" si="4"/>
        <v>1.5439445856332863</v>
      </c>
    </row>
    <row r="67" spans="1:23" x14ac:dyDescent="0.25">
      <c r="A67" s="12" t="s">
        <v>69</v>
      </c>
      <c r="B67" s="44">
        <v>5.3110812044798559</v>
      </c>
      <c r="C67" s="45">
        <v>2.6051846062193547</v>
      </c>
      <c r="D67" s="45">
        <v>1.9164454206219208</v>
      </c>
      <c r="E67" s="45">
        <v>3.5065538053782612</v>
      </c>
      <c r="F67" s="45">
        <v>3.0456010807235594</v>
      </c>
      <c r="G67" s="45">
        <v>2.604714140067637</v>
      </c>
      <c r="H67" s="45">
        <v>0.73317952833054356</v>
      </c>
      <c r="I67" s="45">
        <v>3.6409431110446064</v>
      </c>
      <c r="J67" s="45">
        <v>2.1369170879093797</v>
      </c>
      <c r="K67" s="46">
        <v>3.6597592334863522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0.73317952833054356</v>
      </c>
      <c r="W67" s="18">
        <f t="shared" si="4"/>
        <v>1.1832658922913772</v>
      </c>
    </row>
    <row r="68" spans="1:23" x14ac:dyDescent="0.25">
      <c r="A68" s="12" t="s">
        <v>69</v>
      </c>
      <c r="B68" s="44">
        <v>5.070345539040594</v>
      </c>
      <c r="C68" s="45">
        <v>4.2728917100654895</v>
      </c>
      <c r="D68" s="45">
        <v>2.6380885212914884</v>
      </c>
      <c r="E68" s="45">
        <v>3.797870720941797</v>
      </c>
      <c r="F68" s="45">
        <v>3.4046924487236629</v>
      </c>
      <c r="G68" s="45">
        <v>3.287803375771996</v>
      </c>
      <c r="H68" s="45">
        <v>2.2041215977374478</v>
      </c>
      <c r="I68" s="45">
        <v>3.8983680766977926</v>
      </c>
      <c r="J68" s="45">
        <v>2.0447407037409162</v>
      </c>
      <c r="K68" s="46">
        <v>4.154117048933057</v>
      </c>
      <c r="M68" s="18" t="str">
        <f t="shared" si="0"/>
        <v>BEGIN</v>
      </c>
      <c r="N68" s="17" t="b">
        <f t="shared" si="1"/>
        <v>0</v>
      </c>
      <c r="U68" s="18" t="str">
        <f t="shared" si="2"/>
        <v>BEGIN</v>
      </c>
      <c r="V68" s="18">
        <f t="shared" si="3"/>
        <v>2.0447407037409162</v>
      </c>
      <c r="W68" s="18">
        <f t="shared" si="4"/>
        <v>0.15938089399653155</v>
      </c>
    </row>
    <row r="69" spans="1:23" x14ac:dyDescent="0.25">
      <c r="A69" s="12" t="s">
        <v>69</v>
      </c>
      <c r="B69" s="44">
        <v>4.5055949375479827</v>
      </c>
      <c r="C69" s="45">
        <v>4.2816807354399016</v>
      </c>
      <c r="D69" s="45">
        <v>2.1798820437680355</v>
      </c>
      <c r="E69" s="45">
        <v>3.4532147679770473</v>
      </c>
      <c r="F69" s="45">
        <v>3.1932011397811708</v>
      </c>
      <c r="G69" s="45">
        <v>4.2144515376844254</v>
      </c>
      <c r="H69" s="45">
        <v>2.6508684404347935</v>
      </c>
      <c r="I69" s="45">
        <v>3.8848652730989079</v>
      </c>
      <c r="J69" s="45">
        <v>2.3359207669959403</v>
      </c>
      <c r="K69" s="46">
        <v>4.7530862666743303</v>
      </c>
      <c r="M69" s="18" t="str">
        <f t="shared" si="0"/>
        <v>YES</v>
      </c>
      <c r="N69" s="17" t="b">
        <f t="shared" si="1"/>
        <v>0</v>
      </c>
      <c r="U69" s="18" t="str">
        <f t="shared" si="2"/>
        <v>YES</v>
      </c>
      <c r="V69" s="18">
        <f t="shared" si="3"/>
        <v>2.1798820437680355</v>
      </c>
      <c r="W69" s="18">
        <f t="shared" si="4"/>
        <v>0.1560387232279048</v>
      </c>
    </row>
    <row r="70" spans="1:23" x14ac:dyDescent="0.25">
      <c r="A70" s="12" t="s">
        <v>69</v>
      </c>
      <c r="B70" s="44">
        <v>5.699888770068573</v>
      </c>
      <c r="C70" s="45">
        <v>2.5252489507995519</v>
      </c>
      <c r="D70" s="45">
        <v>1.5428918244987599</v>
      </c>
      <c r="E70" s="45">
        <v>3.2469921156348507</v>
      </c>
      <c r="F70" s="45">
        <v>2.8490336107503174</v>
      </c>
      <c r="G70" s="45">
        <v>2.4759716657726982</v>
      </c>
      <c r="H70" s="45">
        <v>0.59905427417478052</v>
      </c>
      <c r="I70" s="45">
        <v>3.3769487452736628</v>
      </c>
      <c r="J70" s="45">
        <v>2.2073542280268366</v>
      </c>
      <c r="K70" s="46">
        <v>3.1038210453658897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0.59905427417478052</v>
      </c>
      <c r="W70" s="18">
        <f t="shared" si="4"/>
        <v>0.94383755032397942</v>
      </c>
    </row>
    <row r="71" spans="1:23" x14ac:dyDescent="0.25">
      <c r="A71" s="12" t="s">
        <v>69</v>
      </c>
      <c r="B71" s="44">
        <v>5.6193964171972723</v>
      </c>
      <c r="C71" s="45">
        <v>3.2271653386662664</v>
      </c>
      <c r="D71" s="45">
        <v>1.9016830068051807</v>
      </c>
      <c r="E71" s="45">
        <v>3.6074645243268026</v>
      </c>
      <c r="F71" s="45">
        <v>3.6257506137569324</v>
      </c>
      <c r="G71" s="45">
        <v>2.4066212366377493</v>
      </c>
      <c r="H71" s="45">
        <v>1.0958138294073232</v>
      </c>
      <c r="I71" s="45">
        <v>3.4032373417915149</v>
      </c>
      <c r="J71" s="45">
        <v>1.8727779210333846</v>
      </c>
      <c r="K71" s="46">
        <v>3.0737563712324376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1.0958138294073232</v>
      </c>
      <c r="W71" s="18">
        <f t="shared" ref="W71:W105" si="9">SMALL(B71:K71,2)-V71</f>
        <v>0.77696409162606139</v>
      </c>
    </row>
    <row r="72" spans="1:23" x14ac:dyDescent="0.25">
      <c r="A72" s="12" t="s">
        <v>69</v>
      </c>
      <c r="B72" s="44">
        <v>4.0659787212570411</v>
      </c>
      <c r="C72" s="45">
        <v>3.2327157669261437</v>
      </c>
      <c r="D72" s="45">
        <v>1.861637480685979</v>
      </c>
      <c r="E72" s="45">
        <v>2.9827729099964913</v>
      </c>
      <c r="F72" s="45">
        <v>2.8135401783630951</v>
      </c>
      <c r="G72" s="45">
        <v>2.4577188186837846</v>
      </c>
      <c r="H72" s="45">
        <v>1.2857006242502076</v>
      </c>
      <c r="I72" s="45">
        <v>3.3264117678514875</v>
      </c>
      <c r="J72" s="45">
        <v>1.7549867101904448</v>
      </c>
      <c r="K72" s="46">
        <v>3.587575021179052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1.2857006242502076</v>
      </c>
      <c r="W72" s="18">
        <f t="shared" si="9"/>
        <v>0.46928608594023724</v>
      </c>
    </row>
    <row r="73" spans="1:23" x14ac:dyDescent="0.25">
      <c r="A73" s="12" t="s">
        <v>69</v>
      </c>
      <c r="B73" s="44">
        <v>6.5637709622389195</v>
      </c>
      <c r="C73" s="45">
        <v>2.5453610324768663</v>
      </c>
      <c r="D73" s="45">
        <v>2.782612599021594</v>
      </c>
      <c r="E73" s="45">
        <v>3.3675876801861815</v>
      </c>
      <c r="F73" s="45">
        <v>4.2149306785227552</v>
      </c>
      <c r="G73" s="45">
        <v>2.8116606345797348</v>
      </c>
      <c r="H73" s="45">
        <v>0.68637993281167453</v>
      </c>
      <c r="I73" s="45">
        <v>4.1880255193600746</v>
      </c>
      <c r="J73" s="45">
        <v>3.1592450261391933</v>
      </c>
      <c r="K73" s="46">
        <v>3.6927133004295283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0.68637993281167453</v>
      </c>
      <c r="W73" s="18">
        <f t="shared" si="9"/>
        <v>1.8589810996651916</v>
      </c>
    </row>
    <row r="74" spans="1:23" ht="15.75" thickBot="1" x14ac:dyDescent="0.3">
      <c r="A74" s="12" t="s">
        <v>69</v>
      </c>
      <c r="B74" s="44">
        <v>6.7173511537848851</v>
      </c>
      <c r="C74" s="45">
        <v>2.6315505118748406</v>
      </c>
      <c r="D74" s="45">
        <v>2.7152410542875636</v>
      </c>
      <c r="E74" s="45">
        <v>3.5517793374227646</v>
      </c>
      <c r="F74" s="45">
        <v>4.3469350638096529</v>
      </c>
      <c r="G74" s="45">
        <v>2.9631610584230215</v>
      </c>
      <c r="H74" s="45">
        <v>0.88702864788788116</v>
      </c>
      <c r="I74" s="45">
        <v>4.1827934239096427</v>
      </c>
      <c r="J74" s="45">
        <v>3.7590048657664052</v>
      </c>
      <c r="K74" s="46">
        <v>3.7766980556004026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0.88702864788788116</v>
      </c>
      <c r="W74" s="18">
        <f t="shared" si="9"/>
        <v>1.7445218639869595</v>
      </c>
    </row>
    <row r="75" spans="1:23" ht="15.75" thickBot="1" x14ac:dyDescent="0.3">
      <c r="A75" s="13" t="s">
        <v>69</v>
      </c>
      <c r="B75" s="47">
        <v>6.2423817716307424</v>
      </c>
      <c r="C75" s="48">
        <v>2.1150902678406762</v>
      </c>
      <c r="D75" s="48">
        <v>2.4860444468886818</v>
      </c>
      <c r="E75" s="48">
        <v>3.3570773250187456</v>
      </c>
      <c r="F75" s="48">
        <v>3.9144293613009449</v>
      </c>
      <c r="G75" s="48">
        <v>3.4327776616751948</v>
      </c>
      <c r="H75" s="48">
        <v>1.0294955393487373</v>
      </c>
      <c r="I75" s="48">
        <v>4.2296845781060464</v>
      </c>
      <c r="J75" s="48">
        <v>3.8033053789951898</v>
      </c>
      <c r="K75" s="49">
        <v>4.1901360687093758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CANCEL</v>
      </c>
      <c r="V75" s="19">
        <f t="shared" si="8"/>
        <v>1.0294955393487373</v>
      </c>
      <c r="W75" s="19">
        <f t="shared" si="9"/>
        <v>1.0855947284919389</v>
      </c>
    </row>
    <row r="76" spans="1:23" x14ac:dyDescent="0.25">
      <c r="A76" s="11" t="s">
        <v>70</v>
      </c>
      <c r="B76" s="41">
        <v>4.9339752835898789</v>
      </c>
      <c r="C76" s="42">
        <v>3.2745287407207457</v>
      </c>
      <c r="D76" s="42">
        <v>3.1492381674754313</v>
      </c>
      <c r="E76" s="42">
        <v>4.8945113303029686</v>
      </c>
      <c r="F76" s="42">
        <v>3.5946054907190748</v>
      </c>
      <c r="G76" s="42">
        <v>2.6769390836550784</v>
      </c>
      <c r="H76" s="42">
        <v>3.121367989028863</v>
      </c>
      <c r="I76" s="42">
        <v>1.6982825980608174</v>
      </c>
      <c r="J76" s="42">
        <v>4.6771251716915447</v>
      </c>
      <c r="K76" s="43">
        <v>2.4568170490715855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1.6982825980608174</v>
      </c>
      <c r="W76" s="16">
        <f t="shared" si="9"/>
        <v>0.75853445101076811</v>
      </c>
    </row>
    <row r="77" spans="1:23" x14ac:dyDescent="0.25">
      <c r="A77" s="12" t="s">
        <v>70</v>
      </c>
      <c r="B77" s="44">
        <v>3.8233703056233148</v>
      </c>
      <c r="C77" s="45">
        <v>3.0235118047888587</v>
      </c>
      <c r="D77" s="45">
        <v>2.3858790491944561</v>
      </c>
      <c r="E77" s="45">
        <v>3.3535675129539051</v>
      </c>
      <c r="F77" s="45">
        <v>2.978803602746352</v>
      </c>
      <c r="G77" s="45">
        <v>2.2517210331821924</v>
      </c>
      <c r="H77" s="45">
        <v>2.7412564549422886</v>
      </c>
      <c r="I77" s="45">
        <v>1.6230558434836424</v>
      </c>
      <c r="J77" s="45">
        <v>3.8214950455973913</v>
      </c>
      <c r="K77" s="46">
        <v>2.3704954060943111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1.6230558434836424</v>
      </c>
      <c r="W77" s="18">
        <f t="shared" si="9"/>
        <v>0.62866518969855001</v>
      </c>
    </row>
    <row r="78" spans="1:23" x14ac:dyDescent="0.25">
      <c r="A78" s="12" t="s">
        <v>70</v>
      </c>
      <c r="B78" s="44">
        <v>3.9945842733535541</v>
      </c>
      <c r="C78" s="45">
        <v>2.8826095476500804</v>
      </c>
      <c r="D78" s="45">
        <v>2.9366369373299404</v>
      </c>
      <c r="E78" s="45">
        <v>3.8659609027384128</v>
      </c>
      <c r="F78" s="45">
        <v>2.8857275209260962</v>
      </c>
      <c r="G78" s="45">
        <v>2.4333474264679795</v>
      </c>
      <c r="H78" s="45">
        <v>2.9981993616318543</v>
      </c>
      <c r="I78" s="45">
        <v>0.97441977205836627</v>
      </c>
      <c r="J78" s="45">
        <v>3.836445740223394</v>
      </c>
      <c r="K78" s="46">
        <v>1.9187755200817436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0.97441977205836627</v>
      </c>
      <c r="W78" s="18">
        <f t="shared" si="9"/>
        <v>0.94435574802337729</v>
      </c>
    </row>
    <row r="79" spans="1:23" x14ac:dyDescent="0.25">
      <c r="A79" s="12" t="s">
        <v>70</v>
      </c>
      <c r="B79" s="44">
        <v>4.3765411947881505</v>
      </c>
      <c r="C79" s="45">
        <v>3.1643048689758699</v>
      </c>
      <c r="D79" s="45">
        <v>3.2484217575244632</v>
      </c>
      <c r="E79" s="45">
        <v>4.0533119549949364</v>
      </c>
      <c r="F79" s="45">
        <v>3.5353439895304106</v>
      </c>
      <c r="G79" s="45">
        <v>3.2416551660322135</v>
      </c>
      <c r="H79" s="45">
        <v>3.471343727984324</v>
      </c>
      <c r="I79" s="45">
        <v>1.7999157252143496</v>
      </c>
      <c r="J79" s="45">
        <v>3.7384264251145458</v>
      </c>
      <c r="K79" s="46">
        <v>2.0883957524435304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1.7999157252143496</v>
      </c>
      <c r="W79" s="18">
        <f t="shared" si="9"/>
        <v>0.28848002722918076</v>
      </c>
    </row>
    <row r="80" spans="1:23" x14ac:dyDescent="0.25">
      <c r="A80" s="12" t="s">
        <v>70</v>
      </c>
      <c r="B80" s="44">
        <v>4.2561727371705045</v>
      </c>
      <c r="C80" s="45">
        <v>2.8055577778588159</v>
      </c>
      <c r="D80" s="45">
        <v>2.7376732659265244</v>
      </c>
      <c r="E80" s="45">
        <v>4.2076381771347915</v>
      </c>
      <c r="F80" s="45">
        <v>3.2278048474741841</v>
      </c>
      <c r="G80" s="45">
        <v>2.5875830194717593</v>
      </c>
      <c r="H80" s="45">
        <v>3.0129925102377406</v>
      </c>
      <c r="I80" s="45">
        <v>1.4264758665766792</v>
      </c>
      <c r="J80" s="45">
        <v>4.4098270596691238</v>
      </c>
      <c r="K80" s="46">
        <v>2.088346725148694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1.4264758665766792</v>
      </c>
      <c r="W80" s="18">
        <f t="shared" si="9"/>
        <v>0.66187085857201478</v>
      </c>
    </row>
    <row r="81" spans="1:23" x14ac:dyDescent="0.25">
      <c r="A81" s="12" t="s">
        <v>70</v>
      </c>
      <c r="B81" s="44">
        <v>3.9783406006373574</v>
      </c>
      <c r="C81" s="45">
        <v>2.776238277294417</v>
      </c>
      <c r="D81" s="45">
        <v>3.2087623860875523</v>
      </c>
      <c r="E81" s="45">
        <v>3.9355762069172049</v>
      </c>
      <c r="F81" s="45">
        <v>2.850048817297711</v>
      </c>
      <c r="G81" s="45">
        <v>2.4273504129050272</v>
      </c>
      <c r="H81" s="45">
        <v>3.3258686394909684</v>
      </c>
      <c r="I81" s="45">
        <v>1.1807073499333303</v>
      </c>
      <c r="J81" s="45">
        <v>4.0657289607646288</v>
      </c>
      <c r="K81" s="46">
        <v>2.0779680734807275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1.1807073499333303</v>
      </c>
      <c r="W81" s="18">
        <f t="shared" si="9"/>
        <v>0.89726072354739728</v>
      </c>
    </row>
    <row r="82" spans="1:23" x14ac:dyDescent="0.25">
      <c r="A82" s="12" t="s">
        <v>70</v>
      </c>
      <c r="B82" s="44">
        <v>3.8934800542901549</v>
      </c>
      <c r="C82" s="45">
        <v>2.6712052556229686</v>
      </c>
      <c r="D82" s="45">
        <v>2.9890736349822937</v>
      </c>
      <c r="E82" s="45">
        <v>3.6179121363713973</v>
      </c>
      <c r="F82" s="45">
        <v>2.9205798492307959</v>
      </c>
      <c r="G82" s="45">
        <v>2.3809339281013719</v>
      </c>
      <c r="H82" s="45">
        <v>3.475439446115173</v>
      </c>
      <c r="I82" s="45">
        <v>1.5635414923456761</v>
      </c>
      <c r="J82" s="45">
        <v>4.386428576223488</v>
      </c>
      <c r="K82" s="46">
        <v>2.5945305651149955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1.5635414923456761</v>
      </c>
      <c r="W82" s="18">
        <f t="shared" si="9"/>
        <v>0.81739243575569587</v>
      </c>
    </row>
    <row r="83" spans="1:23" x14ac:dyDescent="0.25">
      <c r="A83" s="12" t="s">
        <v>70</v>
      </c>
      <c r="B83" s="44">
        <v>3.7004882820670462</v>
      </c>
      <c r="C83" s="45">
        <v>2.3233256700400191</v>
      </c>
      <c r="D83" s="45">
        <v>2.7623436738164848</v>
      </c>
      <c r="E83" s="45">
        <v>3.8445676659299171</v>
      </c>
      <c r="F83" s="45">
        <v>2.459898302554425</v>
      </c>
      <c r="G83" s="45">
        <v>2.1838364612519801</v>
      </c>
      <c r="H83" s="45">
        <v>3.4929888973440915</v>
      </c>
      <c r="I83" s="45">
        <v>1.3318389531597576</v>
      </c>
      <c r="J83" s="45">
        <v>4.0888675343726097</v>
      </c>
      <c r="K83" s="46">
        <v>2.2627218515577385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1.3318389531597576</v>
      </c>
      <c r="W83" s="18">
        <f t="shared" si="9"/>
        <v>0.85199750809222241</v>
      </c>
    </row>
    <row r="84" spans="1:23" ht="15.75" thickBot="1" x14ac:dyDescent="0.3">
      <c r="A84" s="12" t="s">
        <v>70</v>
      </c>
      <c r="B84" s="44">
        <v>3.5998731754063522</v>
      </c>
      <c r="C84" s="45">
        <v>2.8428360666284913</v>
      </c>
      <c r="D84" s="45">
        <v>2.8160708277002966</v>
      </c>
      <c r="E84" s="45">
        <v>3.6448373597154085</v>
      </c>
      <c r="F84" s="45">
        <v>2.7040415433652507</v>
      </c>
      <c r="G84" s="45">
        <v>2.2570598355991685</v>
      </c>
      <c r="H84" s="45">
        <v>4.0940728963002311</v>
      </c>
      <c r="I84" s="45">
        <v>1.6374140350924831</v>
      </c>
      <c r="J84" s="45">
        <v>4.5954905888684934</v>
      </c>
      <c r="K84" s="46">
        <v>2.8652885392413578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1.6374140350924831</v>
      </c>
      <c r="W84" s="18">
        <f t="shared" si="9"/>
        <v>0.61964580050668538</v>
      </c>
    </row>
    <row r="85" spans="1:23" ht="15.75" thickBot="1" x14ac:dyDescent="0.3">
      <c r="A85" s="13" t="s">
        <v>70</v>
      </c>
      <c r="B85" s="47">
        <v>3.901870140737381</v>
      </c>
      <c r="C85" s="48">
        <v>2.2456868261498779</v>
      </c>
      <c r="D85" s="48">
        <v>2.90182821839766</v>
      </c>
      <c r="E85" s="48">
        <v>3.1092912412253817</v>
      </c>
      <c r="F85" s="48">
        <v>2.4397188428623631</v>
      </c>
      <c r="G85" s="48">
        <v>1.6886760556042999</v>
      </c>
      <c r="H85" s="48">
        <v>3.7612167913400629</v>
      </c>
      <c r="I85" s="48">
        <v>2.034429175125867</v>
      </c>
      <c r="J85" s="48">
        <v>4.538809152110022</v>
      </c>
      <c r="K85" s="49">
        <v>2.3742945360464862</v>
      </c>
      <c r="M85" s="19" t="str">
        <f t="shared" si="5"/>
        <v>STOP</v>
      </c>
      <c r="N85" s="21" t="b">
        <f t="shared" si="6"/>
        <v>0</v>
      </c>
      <c r="O85" s="30">
        <f>COUNTIF($N76:$N85,TRUE)/(10 - COUNTIF($N76:$N85,"#N/A"))</f>
        <v>0.9</v>
      </c>
      <c r="U85" s="19" t="str">
        <f t="shared" si="7"/>
        <v>STOP</v>
      </c>
      <c r="V85" s="19">
        <f t="shared" si="8"/>
        <v>1.6886760556042999</v>
      </c>
      <c r="W85" s="19">
        <f t="shared" si="9"/>
        <v>0.34575311952156706</v>
      </c>
    </row>
    <row r="86" spans="1:23" x14ac:dyDescent="0.25">
      <c r="A86" s="11" t="s">
        <v>71</v>
      </c>
      <c r="B86" s="41">
        <v>3.6266359452282821</v>
      </c>
      <c r="C86" s="42">
        <v>5.3989945998870237</v>
      </c>
      <c r="D86" s="42">
        <v>2.4317989006784346</v>
      </c>
      <c r="E86" s="42">
        <v>4.7760927975588512</v>
      </c>
      <c r="F86" s="42">
        <v>2.9227315211459053</v>
      </c>
      <c r="G86" s="42">
        <v>5.6953171915787024</v>
      </c>
      <c r="H86" s="42">
        <v>4.2880721832231945</v>
      </c>
      <c r="I86" s="42">
        <v>4.9593277190138707</v>
      </c>
      <c r="J86" s="42">
        <v>2.2233416009403344</v>
      </c>
      <c r="K86" s="43">
        <v>6.3988031889900778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2.2233416009403344</v>
      </c>
      <c r="W86" s="16">
        <f t="shared" si="9"/>
        <v>0.20845729973810023</v>
      </c>
    </row>
    <row r="87" spans="1:23" x14ac:dyDescent="0.25">
      <c r="A87" s="12" t="s">
        <v>71</v>
      </c>
      <c r="B87" s="44">
        <v>4.9626625656482339</v>
      </c>
      <c r="C87" s="45">
        <v>4.310165071114195</v>
      </c>
      <c r="D87" s="45">
        <v>2.8634430600647844</v>
      </c>
      <c r="E87" s="45">
        <v>4.3534464145027121</v>
      </c>
      <c r="F87" s="45">
        <v>3.3066331271175362</v>
      </c>
      <c r="G87" s="45">
        <v>4.7524300568619076</v>
      </c>
      <c r="H87" s="45">
        <v>4.2238322325416124</v>
      </c>
      <c r="I87" s="45">
        <v>4.8177177639565443</v>
      </c>
      <c r="J87" s="45">
        <v>0.95114048808335672</v>
      </c>
      <c r="K87" s="46">
        <v>5.4046202248263784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0.95114048808335672</v>
      </c>
      <c r="W87" s="18">
        <f t="shared" si="9"/>
        <v>1.9123025719814277</v>
      </c>
    </row>
    <row r="88" spans="1:23" x14ac:dyDescent="0.25">
      <c r="A88" s="12" t="s">
        <v>71</v>
      </c>
      <c r="B88" s="44">
        <v>4.4875664456231084</v>
      </c>
      <c r="C88" s="45">
        <v>4.6185017758785669</v>
      </c>
      <c r="D88" s="45">
        <v>2.7385845008794538</v>
      </c>
      <c r="E88" s="45">
        <v>4.8627177531242252</v>
      </c>
      <c r="F88" s="45">
        <v>3.3379518702110951</v>
      </c>
      <c r="G88" s="45">
        <v>5.961023111997191</v>
      </c>
      <c r="H88" s="45">
        <v>3.9730027389085381</v>
      </c>
      <c r="I88" s="45">
        <v>5.3412409043173561</v>
      </c>
      <c r="J88" s="45">
        <v>1.983395348572798</v>
      </c>
      <c r="K88" s="46">
        <v>6.15183670757051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1.983395348572798</v>
      </c>
      <c r="W88" s="18">
        <f t="shared" si="9"/>
        <v>0.75518915230665584</v>
      </c>
    </row>
    <row r="89" spans="1:23" x14ac:dyDescent="0.25">
      <c r="A89" s="12" t="s">
        <v>71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71</v>
      </c>
      <c r="B90" s="44">
        <v>4.6175876800050668</v>
      </c>
      <c r="C90" s="45">
        <v>3.6227366473034497</v>
      </c>
      <c r="D90" s="45">
        <v>3.1752281151462967</v>
      </c>
      <c r="E90" s="45">
        <v>4.1345727253314193</v>
      </c>
      <c r="F90" s="45">
        <v>3.3081747701950235</v>
      </c>
      <c r="G90" s="45">
        <v>4.1651186678623038</v>
      </c>
      <c r="H90" s="45">
        <v>3.717107102148276</v>
      </c>
      <c r="I90" s="45">
        <v>4.2651880294869056</v>
      </c>
      <c r="J90" s="45">
        <v>1.1165110060407866</v>
      </c>
      <c r="K90" s="46">
        <v>5.0437469547488769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1.1165110060407866</v>
      </c>
      <c r="W90" s="18">
        <f t="shared" si="9"/>
        <v>2.0587171091055101</v>
      </c>
    </row>
    <row r="91" spans="1:23" x14ac:dyDescent="0.25">
      <c r="A91" s="12" t="s">
        <v>71</v>
      </c>
      <c r="B91" s="44">
        <v>4.5727800671592345</v>
      </c>
      <c r="C91" s="45">
        <v>5.0432446483686384</v>
      </c>
      <c r="D91" s="45">
        <v>2.3175100866683791</v>
      </c>
      <c r="E91" s="45">
        <v>4.5159734279894606</v>
      </c>
      <c r="F91" s="45">
        <v>3.5042965847274719</v>
      </c>
      <c r="G91" s="45">
        <v>5.4894956604397382</v>
      </c>
      <c r="H91" s="45">
        <v>4.2302817784444846</v>
      </c>
      <c r="I91" s="45">
        <v>5.474207911297257</v>
      </c>
      <c r="J91" s="45">
        <v>1.4066458701973041</v>
      </c>
      <c r="K91" s="46">
        <v>6.2238171025307638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1.4066458701973041</v>
      </c>
      <c r="W91" s="18">
        <f t="shared" si="9"/>
        <v>0.91086421647107496</v>
      </c>
    </row>
    <row r="92" spans="1:23" x14ac:dyDescent="0.25">
      <c r="A92" s="12" t="s">
        <v>71</v>
      </c>
      <c r="B92" s="44">
        <v>5.1949289838628721</v>
      </c>
      <c r="C92" s="45">
        <v>3.4058441132388655</v>
      </c>
      <c r="D92" s="45">
        <v>2.4967517944405238</v>
      </c>
      <c r="E92" s="45">
        <v>4.021366566971774</v>
      </c>
      <c r="F92" s="45">
        <v>3.3877736963219212</v>
      </c>
      <c r="G92" s="45">
        <v>3.5438534521055645</v>
      </c>
      <c r="H92" s="45">
        <v>2.9926950228720615</v>
      </c>
      <c r="I92" s="45">
        <v>4.3570868223685393</v>
      </c>
      <c r="J92" s="45">
        <v>1.5015236185988892</v>
      </c>
      <c r="K92" s="46">
        <v>4.4889912785157433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1.5015236185988892</v>
      </c>
      <c r="W92" s="18">
        <f t="shared" si="9"/>
        <v>0.99522817584163459</v>
      </c>
    </row>
    <row r="93" spans="1:23" x14ac:dyDescent="0.25">
      <c r="A93" s="12" t="s">
        <v>71</v>
      </c>
      <c r="B93" s="44">
        <v>4.1122464241163499</v>
      </c>
      <c r="C93" s="45">
        <v>4.2943903578874938</v>
      </c>
      <c r="D93" s="45">
        <v>2.752732558414321</v>
      </c>
      <c r="E93" s="45">
        <v>4.2759461715575808</v>
      </c>
      <c r="F93" s="45">
        <v>2.9372003636491084</v>
      </c>
      <c r="G93" s="45">
        <v>4.7448559889479105</v>
      </c>
      <c r="H93" s="45">
        <v>4.2552202655576199</v>
      </c>
      <c r="I93" s="45">
        <v>4.6769617214956094</v>
      </c>
      <c r="J93" s="45">
        <v>1.1843567665722654</v>
      </c>
      <c r="K93" s="46">
        <v>5.4029397721719095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1.1843567665722654</v>
      </c>
      <c r="W93" s="18">
        <f t="shared" si="9"/>
        <v>1.5683757918420556</v>
      </c>
    </row>
    <row r="94" spans="1:23" ht="15.75" thickBot="1" x14ac:dyDescent="0.3">
      <c r="A94" s="12" t="s">
        <v>71</v>
      </c>
      <c r="B94" s="44">
        <v>3.8654826138423566</v>
      </c>
      <c r="C94" s="45">
        <v>4.939660571680383</v>
      </c>
      <c r="D94" s="45">
        <v>2.4474357132004352</v>
      </c>
      <c r="E94" s="45">
        <v>4.6894327867779912</v>
      </c>
      <c r="F94" s="45">
        <v>3.3496066551159882</v>
      </c>
      <c r="G94" s="45">
        <v>5.5166259426530599</v>
      </c>
      <c r="H94" s="45">
        <v>4.1124789210440706</v>
      </c>
      <c r="I94" s="45">
        <v>4.4554799806828722</v>
      </c>
      <c r="J94" s="45">
        <v>2.2094155535948801</v>
      </c>
      <c r="K94" s="46">
        <v>5.5991956027420979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2.2094155535948801</v>
      </c>
      <c r="W94" s="18">
        <f t="shared" si="9"/>
        <v>0.23802015960555511</v>
      </c>
    </row>
    <row r="95" spans="1:23" ht="15.75" thickBot="1" x14ac:dyDescent="0.3">
      <c r="A95" s="13" t="s">
        <v>71</v>
      </c>
      <c r="B95" s="47">
        <v>4.7629534048361926</v>
      </c>
      <c r="C95" s="48">
        <v>4.6952079196011391</v>
      </c>
      <c r="D95" s="48">
        <v>2.6448017106193946</v>
      </c>
      <c r="E95" s="48">
        <v>4.9163586515463615</v>
      </c>
      <c r="F95" s="48">
        <v>3.650155067605692</v>
      </c>
      <c r="G95" s="48">
        <v>5.5761401091735454</v>
      </c>
      <c r="H95" s="48">
        <v>4.5935949605230793</v>
      </c>
      <c r="I95" s="48">
        <v>5.3180050849099851</v>
      </c>
      <c r="J95" s="48">
        <v>1.0990665827495003</v>
      </c>
      <c r="K95" s="49">
        <v>6.0857846210911628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BEGIN</v>
      </c>
      <c r="V95" s="19">
        <f t="shared" si="8"/>
        <v>1.0990665827495003</v>
      </c>
      <c r="W95" s="19">
        <f t="shared" si="9"/>
        <v>1.5457351278698943</v>
      </c>
    </row>
    <row r="96" spans="1:23" x14ac:dyDescent="0.25">
      <c r="A96" s="11" t="s">
        <v>72</v>
      </c>
      <c r="B96" s="41">
        <v>3.8557217585416272</v>
      </c>
      <c r="C96" s="42">
        <v>2.8501863400630594</v>
      </c>
      <c r="D96" s="42">
        <v>3.5555183630707079</v>
      </c>
      <c r="E96" s="42">
        <v>3.8474431454805353</v>
      </c>
      <c r="F96" s="42">
        <v>3.3309287315073126</v>
      </c>
      <c r="G96" s="42">
        <v>2.4999771536836581</v>
      </c>
      <c r="H96" s="42">
        <v>4.1435664911350907</v>
      </c>
      <c r="I96" s="42">
        <v>2.3368149142380066</v>
      </c>
      <c r="J96" s="42">
        <v>4.5961740076873081</v>
      </c>
      <c r="K96" s="43">
        <v>2.0210005215402909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2.0210005215402909</v>
      </c>
      <c r="W96" s="16">
        <f t="shared" si="9"/>
        <v>0.31581439269771572</v>
      </c>
    </row>
    <row r="97" spans="1:23" x14ac:dyDescent="0.25">
      <c r="A97" s="12" t="s">
        <v>72</v>
      </c>
      <c r="B97" s="44">
        <v>4.3902170076809304</v>
      </c>
      <c r="C97" s="45">
        <v>2.4418151768550578</v>
      </c>
      <c r="D97" s="45">
        <v>3.082016011285281</v>
      </c>
      <c r="E97" s="45">
        <v>3.6422671818007983</v>
      </c>
      <c r="F97" s="45">
        <v>3.315568503815622</v>
      </c>
      <c r="G97" s="45">
        <v>2.7017964464123532</v>
      </c>
      <c r="H97" s="45">
        <v>3.2270349431874505</v>
      </c>
      <c r="I97" s="45">
        <v>2.0940364762896273</v>
      </c>
      <c r="J97" s="45">
        <v>4.0287324123526957</v>
      </c>
      <c r="K97" s="46">
        <v>1.8176911129698614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1.8176911129698614</v>
      </c>
      <c r="W97" s="18">
        <f t="shared" si="9"/>
        <v>0.27634536331976589</v>
      </c>
    </row>
    <row r="98" spans="1:23" x14ac:dyDescent="0.25">
      <c r="A98" s="12" t="s">
        <v>72</v>
      </c>
      <c r="B98" s="44">
        <v>5.9408794175493771</v>
      </c>
      <c r="C98" s="45">
        <v>3.2089952548223106</v>
      </c>
      <c r="D98" s="45">
        <v>3.475676028760692</v>
      </c>
      <c r="E98" s="45">
        <v>5.1911131878524479</v>
      </c>
      <c r="F98" s="45">
        <v>3.990065430795303</v>
      </c>
      <c r="G98" s="45">
        <v>2.1341875298589419</v>
      </c>
      <c r="H98" s="45">
        <v>2.7797840296430607</v>
      </c>
      <c r="I98" s="45">
        <v>2.2542864296008247</v>
      </c>
      <c r="J98" s="45">
        <v>4.8519870235737699</v>
      </c>
      <c r="K98" s="46">
        <v>1.4270125716297661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1.4270125716297661</v>
      </c>
      <c r="W98" s="18">
        <f t="shared" si="9"/>
        <v>0.70717495822917575</v>
      </c>
    </row>
    <row r="99" spans="1:23" x14ac:dyDescent="0.25">
      <c r="A99" s="12" t="s">
        <v>72</v>
      </c>
      <c r="B99" s="44">
        <v>5.09618833251628</v>
      </c>
      <c r="C99" s="45">
        <v>2.8694759623229968</v>
      </c>
      <c r="D99" s="45">
        <v>3.3064519550123719</v>
      </c>
      <c r="E99" s="45">
        <v>4.6521423640087951</v>
      </c>
      <c r="F99" s="45">
        <v>3.0268218633167234</v>
      </c>
      <c r="G99" s="45">
        <v>1.8646828360409189</v>
      </c>
      <c r="H99" s="45">
        <v>2.8622164619698456</v>
      </c>
      <c r="I99" s="45">
        <v>1.8220516483425406</v>
      </c>
      <c r="J99" s="45">
        <v>3.9448735485061475</v>
      </c>
      <c r="K99" s="46">
        <v>1.1258261094059447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1.1258261094059447</v>
      </c>
      <c r="W99" s="18">
        <f t="shared" si="9"/>
        <v>0.69622553893659589</v>
      </c>
    </row>
    <row r="100" spans="1:23" x14ac:dyDescent="0.25">
      <c r="A100" s="12" t="s">
        <v>72</v>
      </c>
      <c r="B100" s="44">
        <v>4.2679466472344973</v>
      </c>
      <c r="C100" s="45">
        <v>2.8799963947131442</v>
      </c>
      <c r="D100" s="45">
        <v>3.3876728571826842</v>
      </c>
      <c r="E100" s="45">
        <v>3.8841786580248994</v>
      </c>
      <c r="F100" s="45">
        <v>2.857810414705221</v>
      </c>
      <c r="G100" s="45">
        <v>1.9394545188538741</v>
      </c>
      <c r="H100" s="45">
        <v>3.5420363913943289</v>
      </c>
      <c r="I100" s="45">
        <v>1.894044389705988</v>
      </c>
      <c r="J100" s="45">
        <v>4.2343275794734616</v>
      </c>
      <c r="K100" s="46">
        <v>1.3538528058153332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1.3538528058153332</v>
      </c>
      <c r="W100" s="18">
        <f t="shared" si="9"/>
        <v>0.5401915838906548</v>
      </c>
    </row>
    <row r="101" spans="1:23" x14ac:dyDescent="0.25">
      <c r="A101" s="12" t="s">
        <v>72</v>
      </c>
      <c r="B101" s="44">
        <v>4.7153863474787086</v>
      </c>
      <c r="C101" s="45">
        <v>2.1657654487499753</v>
      </c>
      <c r="D101" s="45">
        <v>3.5685692027583507</v>
      </c>
      <c r="E101" s="45">
        <v>3.9254360587614894</v>
      </c>
      <c r="F101" s="45">
        <v>3.4077988507541903</v>
      </c>
      <c r="G101" s="45">
        <v>2.3330323165957565</v>
      </c>
      <c r="H101" s="45">
        <v>3.2427504307033894</v>
      </c>
      <c r="I101" s="45">
        <v>2.6137255645235258</v>
      </c>
      <c r="J101" s="45">
        <v>4.1838210977709096</v>
      </c>
      <c r="K101" s="46">
        <v>1.5610297102900015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1.5610297102900015</v>
      </c>
      <c r="W101" s="18">
        <f t="shared" si="9"/>
        <v>0.60473573845997386</v>
      </c>
    </row>
    <row r="102" spans="1:23" x14ac:dyDescent="0.25">
      <c r="A102" s="12" t="s">
        <v>72</v>
      </c>
      <c r="B102" s="44">
        <v>4.4391127937956201</v>
      </c>
      <c r="C102" s="45">
        <v>3.1961160499767791</v>
      </c>
      <c r="D102" s="45">
        <v>4.0647146135592971</v>
      </c>
      <c r="E102" s="45">
        <v>4.1035922194533825</v>
      </c>
      <c r="F102" s="45">
        <v>3.6298008332448646</v>
      </c>
      <c r="G102" s="45">
        <v>3.3204360077011965</v>
      </c>
      <c r="H102" s="45">
        <v>4.3485498838895156</v>
      </c>
      <c r="I102" s="45">
        <v>2.8202148917059353</v>
      </c>
      <c r="J102" s="45">
        <v>4.9720855571733029</v>
      </c>
      <c r="K102" s="46">
        <v>1.9871946621447762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1.9871946621447762</v>
      </c>
      <c r="W102" s="18">
        <f t="shared" si="9"/>
        <v>0.83302022956115906</v>
      </c>
    </row>
    <row r="103" spans="1:23" x14ac:dyDescent="0.25">
      <c r="A103" s="12" t="s">
        <v>72</v>
      </c>
      <c r="B103" s="44">
        <v>4.6203154991293234</v>
      </c>
      <c r="C103" s="45">
        <v>2.9760863909234883</v>
      </c>
      <c r="D103" s="45">
        <v>3.3254140426785472</v>
      </c>
      <c r="E103" s="45">
        <v>4.068828474977602</v>
      </c>
      <c r="F103" s="45">
        <v>2.65999119345746</v>
      </c>
      <c r="G103" s="45">
        <v>2.3893356895837137</v>
      </c>
      <c r="H103" s="45">
        <v>3.1699702750847392</v>
      </c>
      <c r="I103" s="45">
        <v>1.8278385328533233</v>
      </c>
      <c r="J103" s="45">
        <v>3.9753425973792917</v>
      </c>
      <c r="K103" s="46">
        <v>1.0713935416809615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1.0713935416809615</v>
      </c>
      <c r="W103" s="18">
        <f t="shared" si="9"/>
        <v>0.75644499117236186</v>
      </c>
    </row>
    <row r="104" spans="1:23" ht="15.75" thickBot="1" x14ac:dyDescent="0.3">
      <c r="A104" s="12" t="s">
        <v>72</v>
      </c>
      <c r="B104" s="44">
        <v>4.3649137326744327</v>
      </c>
      <c r="C104" s="45">
        <v>2.9833049131739924</v>
      </c>
      <c r="D104" s="45">
        <v>3.7989049491664022</v>
      </c>
      <c r="E104" s="45">
        <v>3.633207212868053</v>
      </c>
      <c r="F104" s="45">
        <v>3.4239405071719617</v>
      </c>
      <c r="G104" s="45">
        <v>3.2372528841527108</v>
      </c>
      <c r="H104" s="45">
        <v>4.3829584640358688</v>
      </c>
      <c r="I104" s="45">
        <v>2.8254336669508202</v>
      </c>
      <c r="J104" s="45">
        <v>4.4862493931827059</v>
      </c>
      <c r="K104" s="46">
        <v>2.0230389188716029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2.0230389188716029</v>
      </c>
      <c r="W104" s="18">
        <f t="shared" si="9"/>
        <v>0.80239474807921729</v>
      </c>
    </row>
    <row r="105" spans="1:23" ht="15.75" thickBot="1" x14ac:dyDescent="0.3">
      <c r="A105" s="13" t="s">
        <v>72</v>
      </c>
      <c r="B105" s="47">
        <v>4.1776825669561495</v>
      </c>
      <c r="C105" s="48">
        <v>3.9509970847293574</v>
      </c>
      <c r="D105" s="48">
        <v>3.9758914524695848</v>
      </c>
      <c r="E105" s="48">
        <v>4.1388068099750726</v>
      </c>
      <c r="F105" s="48">
        <v>3.3487518078571448</v>
      </c>
      <c r="G105" s="48">
        <v>3.5453233528442105</v>
      </c>
      <c r="H105" s="48">
        <v>4.9078569057674413</v>
      </c>
      <c r="I105" s="48">
        <v>2.5380354724256793</v>
      </c>
      <c r="J105" s="48">
        <v>5.5063940817625641</v>
      </c>
      <c r="K105" s="49">
        <v>3.1160655354131754</v>
      </c>
      <c r="M105" s="19" t="str">
        <f t="shared" si="5"/>
        <v>PAUSE</v>
      </c>
      <c r="N105" s="21" t="b">
        <f t="shared" si="6"/>
        <v>0</v>
      </c>
      <c r="O105" s="30">
        <f>COUNTIF($N96:$N105,TRUE)/(10 - COUNTIF($N96:$N105,"#N/A"))</f>
        <v>0.9</v>
      </c>
      <c r="U105" s="19" t="str">
        <f t="shared" si="7"/>
        <v>PAUSE</v>
      </c>
      <c r="V105" s="19">
        <f t="shared" si="8"/>
        <v>2.5380354724256793</v>
      </c>
      <c r="W105" s="19">
        <f t="shared" si="9"/>
        <v>0.57803006298749615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2014-12-08T06:09:08Z</dcterms:modified>
</cp:coreProperties>
</file>