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Elias\OneDrive\Escritorio\"/>
    </mc:Choice>
  </mc:AlternateContent>
  <xr:revisionPtr revIDLastSave="0" documentId="13_ncr:1_{0C91BEB2-FE11-41E6-9F32-9DB9385A8F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D" sheetId="3" r:id="rId1"/>
    <sheet name="Densidades" sheetId="2" r:id="rId2"/>
    <sheet name="Pvap" sheetId="4" r:id="rId3"/>
    <sheet name="K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96" i="2" l="1"/>
  <c r="E765" i="2"/>
  <c r="E1169" i="2"/>
  <c r="E1530" i="2"/>
  <c r="E1845" i="2"/>
  <c r="E1858" i="2"/>
  <c r="E1960" i="2"/>
  <c r="E1967" i="2"/>
  <c r="E2122" i="2"/>
  <c r="E2154" i="2"/>
  <c r="E2185" i="2"/>
  <c r="E2186" i="2"/>
  <c r="E2187" i="2"/>
  <c r="E2188" i="2"/>
  <c r="E2189" i="2"/>
  <c r="E2190" i="2"/>
  <c r="E356" i="2"/>
  <c r="F683" i="2"/>
  <c r="F686" i="2"/>
  <c r="F688" i="2"/>
  <c r="F619" i="2"/>
  <c r="F494" i="2"/>
  <c r="F455" i="2"/>
  <c r="F381" i="2"/>
  <c r="F385" i="2"/>
  <c r="F156" i="2"/>
  <c r="F153" i="2"/>
  <c r="F154" i="2"/>
  <c r="F155" i="2"/>
  <c r="F1965" i="2"/>
  <c r="F1966" i="2"/>
  <c r="C1966" i="2"/>
  <c r="C1965" i="2"/>
  <c r="C1964" i="2"/>
  <c r="F1964" i="2"/>
  <c r="F1962" i="2"/>
  <c r="F1963" i="2"/>
  <c r="C1963" i="2"/>
  <c r="C1962" i="2"/>
  <c r="C1961" i="2"/>
  <c r="F1961" i="2"/>
  <c r="F1958" i="2"/>
  <c r="F1959" i="2"/>
  <c r="C1959" i="2"/>
  <c r="C1958" i="2"/>
  <c r="C1957" i="2"/>
  <c r="C1848" i="2"/>
  <c r="C1847" i="2"/>
  <c r="F1847" i="2"/>
  <c r="F1848" i="2"/>
  <c r="F1957" i="2"/>
  <c r="C1846" i="2"/>
  <c r="F1846" i="2"/>
  <c r="E1622" i="2"/>
  <c r="E1644" i="2"/>
  <c r="E1671" i="2"/>
  <c r="E1696" i="2"/>
  <c r="E1702" i="2"/>
  <c r="E1708" i="2"/>
  <c r="E1728" i="2"/>
  <c r="E1756" i="2"/>
  <c r="E1774" i="2"/>
  <c r="E1780" i="2"/>
  <c r="E1786" i="2"/>
  <c r="E1809" i="2"/>
  <c r="E1621" i="2"/>
  <c r="E1642" i="2"/>
  <c r="E1670" i="2"/>
  <c r="E1695" i="2"/>
  <c r="E1701" i="2"/>
  <c r="E1707" i="2"/>
  <c r="E1727" i="2"/>
  <c r="E1755" i="2"/>
  <c r="E1773" i="2"/>
  <c r="E1779" i="2"/>
  <c r="E1785" i="2"/>
  <c r="E1804" i="2"/>
  <c r="E1620" i="2"/>
  <c r="E1641" i="2"/>
  <c r="E1669" i="2"/>
  <c r="E1694" i="2"/>
  <c r="E1700" i="2"/>
  <c r="E1706" i="2"/>
  <c r="E1725" i="2"/>
  <c r="E1754" i="2"/>
  <c r="E1772" i="2"/>
  <c r="E1778" i="2"/>
  <c r="E1784" i="2"/>
  <c r="E1803" i="2"/>
  <c r="E1619" i="2"/>
  <c r="E1638" i="2"/>
  <c r="E1668" i="2"/>
  <c r="E1693" i="2"/>
  <c r="E1699" i="2"/>
  <c r="E1705" i="2"/>
  <c r="E1723" i="2"/>
  <c r="E1753" i="2"/>
  <c r="E1771" i="2"/>
  <c r="E1777" i="2"/>
  <c r="E1783" i="2"/>
  <c r="E1801" i="2"/>
  <c r="E1618" i="2"/>
  <c r="E1637" i="2"/>
  <c r="E1667" i="2"/>
  <c r="E1692" i="2"/>
  <c r="E1698" i="2"/>
  <c r="E1704" i="2"/>
  <c r="E1722" i="2"/>
  <c r="E1752" i="2"/>
  <c r="E1770" i="2"/>
  <c r="E1776" i="2"/>
  <c r="E1782" i="2"/>
  <c r="E1800" i="2"/>
  <c r="E1617" i="2"/>
  <c r="E1635" i="2"/>
  <c r="E1666" i="2"/>
  <c r="E1691" i="2"/>
  <c r="E1697" i="2"/>
  <c r="E1703" i="2"/>
  <c r="E1720" i="2"/>
  <c r="E1751" i="2"/>
  <c r="E1769" i="2"/>
  <c r="E1775" i="2"/>
  <c r="E1781" i="2"/>
  <c r="E1798" i="2"/>
  <c r="E1979" i="2"/>
  <c r="E1993" i="2"/>
  <c r="E2007" i="2"/>
  <c r="E2013" i="2"/>
  <c r="E2019" i="2"/>
  <c r="E2025" i="2"/>
  <c r="E2039" i="2"/>
  <c r="E2046" i="2"/>
  <c r="E2052" i="2"/>
  <c r="E2058" i="2"/>
  <c r="E2064" i="2"/>
  <c r="E2079" i="2"/>
  <c r="E1978" i="2"/>
  <c r="E1991" i="2"/>
  <c r="E2006" i="2"/>
  <c r="E2012" i="2"/>
  <c r="E2018" i="2"/>
  <c r="E2024" i="2"/>
  <c r="E2037" i="2"/>
  <c r="E2045" i="2"/>
  <c r="E2051" i="2"/>
  <c r="E2057" i="2"/>
  <c r="E2063" i="2"/>
  <c r="E2076" i="2"/>
  <c r="E1977" i="2"/>
  <c r="E1990" i="2"/>
  <c r="E2005" i="2"/>
  <c r="E2011" i="2"/>
  <c r="E2017" i="2"/>
  <c r="E2023" i="2"/>
  <c r="E2036" i="2"/>
  <c r="E2044" i="2"/>
  <c r="E2050" i="2"/>
  <c r="E2056" i="2"/>
  <c r="E2062" i="2"/>
  <c r="E2075" i="2"/>
  <c r="E1976" i="2"/>
  <c r="E1988" i="2"/>
  <c r="E2004" i="2"/>
  <c r="E2010" i="2"/>
  <c r="E2016" i="2"/>
  <c r="E2022" i="2"/>
  <c r="E2034" i="2"/>
  <c r="E2043" i="2"/>
  <c r="E2049" i="2"/>
  <c r="E2055" i="2"/>
  <c r="E2061" i="2"/>
  <c r="E2073" i="2"/>
  <c r="E1975" i="2"/>
  <c r="E1987" i="2"/>
  <c r="E2003" i="2"/>
  <c r="E2009" i="2"/>
  <c r="E2015" i="2"/>
  <c r="E2021" i="2"/>
  <c r="E2033" i="2"/>
  <c r="E2042" i="2"/>
  <c r="E2048" i="2"/>
  <c r="E2054" i="2"/>
  <c r="E2060" i="2"/>
  <c r="E2072" i="2"/>
  <c r="E1974" i="2"/>
  <c r="E1985" i="2"/>
  <c r="E2002" i="2"/>
  <c r="E2008" i="2"/>
  <c r="E2014" i="2"/>
  <c r="E2020" i="2"/>
  <c r="E2031" i="2"/>
  <c r="E2041" i="2"/>
  <c r="E2047" i="2"/>
  <c r="E2053" i="2"/>
  <c r="E2059" i="2"/>
  <c r="E2070" i="2"/>
  <c r="E1271" i="2"/>
  <c r="E1277" i="2"/>
  <c r="E1298" i="2"/>
  <c r="E1304" i="2"/>
  <c r="E1341" i="2"/>
  <c r="E1347" i="2"/>
  <c r="E1353" i="2"/>
  <c r="E1374" i="2"/>
  <c r="E1411" i="2"/>
  <c r="E1417" i="2"/>
  <c r="E1423" i="2"/>
  <c r="E1443" i="2"/>
  <c r="E1270" i="2"/>
  <c r="E1276" i="2"/>
  <c r="E1297" i="2"/>
  <c r="E1303" i="2"/>
  <c r="E1340" i="2"/>
  <c r="E1346" i="2"/>
  <c r="E1352" i="2"/>
  <c r="E1373" i="2"/>
  <c r="E1410" i="2"/>
  <c r="E1416" i="2"/>
  <c r="E1422" i="2"/>
  <c r="E1442" i="2"/>
  <c r="E1269" i="2"/>
  <c r="E1275" i="2"/>
  <c r="E1295" i="2"/>
  <c r="E1302" i="2"/>
  <c r="E1339" i="2"/>
  <c r="E1345" i="2"/>
  <c r="E1351" i="2"/>
  <c r="E1371" i="2"/>
  <c r="E1409" i="2"/>
  <c r="E1415" i="2"/>
  <c r="E1421" i="2"/>
  <c r="E1440" i="2"/>
  <c r="E1268" i="2"/>
  <c r="E1274" i="2"/>
  <c r="E1294" i="2"/>
  <c r="E1301" i="2"/>
  <c r="E1338" i="2"/>
  <c r="E1344" i="2"/>
  <c r="E1350" i="2"/>
  <c r="E1370" i="2"/>
  <c r="E1408" i="2"/>
  <c r="E1414" i="2"/>
  <c r="E1420" i="2"/>
  <c r="E1439" i="2"/>
  <c r="E1267" i="2"/>
  <c r="E1273" i="2"/>
  <c r="E1291" i="2"/>
  <c r="E1300" i="2"/>
  <c r="E1337" i="2"/>
  <c r="E1343" i="2"/>
  <c r="E1349" i="2"/>
  <c r="E1367" i="2"/>
  <c r="E1407" i="2"/>
  <c r="E1413" i="2"/>
  <c r="E1419" i="2"/>
  <c r="E1437" i="2"/>
  <c r="E1266" i="2"/>
  <c r="E1272" i="2"/>
  <c r="E1290" i="2"/>
  <c r="E1299" i="2"/>
  <c r="E1336" i="2"/>
  <c r="E1342" i="2"/>
  <c r="E1348" i="2"/>
  <c r="E1366" i="2"/>
  <c r="E1406" i="2"/>
  <c r="E1412" i="2"/>
  <c r="E1418" i="2"/>
  <c r="E1436" i="2"/>
  <c r="E865" i="2"/>
  <c r="E899" i="2"/>
  <c r="E906" i="2"/>
  <c r="E943" i="2"/>
  <c r="E949" i="2"/>
  <c r="E955" i="2"/>
  <c r="E979" i="2"/>
  <c r="E1017" i="2"/>
  <c r="E1023" i="2"/>
  <c r="E1029" i="2"/>
  <c r="E1053" i="2"/>
  <c r="E864" i="2"/>
  <c r="E898" i="2"/>
  <c r="E905" i="2"/>
  <c r="E942" i="2"/>
  <c r="E948" i="2"/>
  <c r="E954" i="2"/>
  <c r="E978" i="2"/>
  <c r="E1016" i="2"/>
  <c r="E1022" i="2"/>
  <c r="E1028" i="2"/>
  <c r="E1052" i="2"/>
  <c r="E863" i="2"/>
  <c r="E897" i="2"/>
  <c r="E904" i="2"/>
  <c r="E941" i="2"/>
  <c r="E947" i="2"/>
  <c r="E953" i="2"/>
  <c r="E977" i="2"/>
  <c r="E1015" i="2"/>
  <c r="E1021" i="2"/>
  <c r="E1027" i="2"/>
  <c r="E1051" i="2"/>
  <c r="E862" i="2"/>
  <c r="E896" i="2"/>
  <c r="E903" i="2"/>
  <c r="E940" i="2"/>
  <c r="E946" i="2"/>
  <c r="E952" i="2"/>
  <c r="E976" i="2"/>
  <c r="E1014" i="2"/>
  <c r="E1020" i="2"/>
  <c r="E1026" i="2"/>
  <c r="E1050" i="2"/>
  <c r="E861" i="2"/>
  <c r="E895" i="2"/>
  <c r="E902" i="2"/>
  <c r="E939" i="2"/>
  <c r="E945" i="2"/>
  <c r="E951" i="2"/>
  <c r="E975" i="2"/>
  <c r="E1013" i="2"/>
  <c r="E1019" i="2"/>
  <c r="E1025" i="2"/>
  <c r="E1049" i="2"/>
  <c r="E860" i="2"/>
  <c r="E894" i="2"/>
  <c r="E901" i="2"/>
  <c r="E938" i="2"/>
  <c r="E944" i="2"/>
  <c r="E950" i="2"/>
  <c r="E974" i="2"/>
  <c r="E1012" i="2"/>
  <c r="E1018" i="2"/>
  <c r="E1024" i="2"/>
  <c r="E1048" i="2"/>
  <c r="E1149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48" i="2"/>
  <c r="E1215" i="2"/>
  <c r="E1214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13" i="2"/>
  <c r="E1296" i="2"/>
  <c r="E1293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92" i="2"/>
  <c r="E1372" i="2"/>
  <c r="E1368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69" i="2"/>
  <c r="E1441" i="2"/>
  <c r="E1438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58" i="2"/>
  <c r="E1457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56" i="2"/>
  <c r="E1473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72" i="2"/>
  <c r="E1488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87" i="2"/>
  <c r="E1497" i="2"/>
  <c r="E1501" i="2"/>
  <c r="E1500" i="2"/>
  <c r="E1499" i="2"/>
  <c r="E1498" i="2"/>
  <c r="E1492" i="2"/>
  <c r="E1496" i="2"/>
  <c r="E1495" i="2"/>
  <c r="E1494" i="2"/>
  <c r="E1493" i="2"/>
  <c r="E1491" i="2"/>
  <c r="E1490" i="2"/>
  <c r="E1489" i="2"/>
  <c r="E808" i="2"/>
  <c r="E807" i="2"/>
  <c r="E806" i="2"/>
  <c r="E804" i="2"/>
  <c r="E803" i="2"/>
  <c r="E802" i="2"/>
  <c r="E800" i="2"/>
  <c r="E799" i="2"/>
  <c r="E798" i="2"/>
  <c r="E797" i="2"/>
  <c r="E801" i="2"/>
  <c r="E805" i="2"/>
  <c r="E809" i="2"/>
  <c r="E900" i="2"/>
  <c r="E893" i="2"/>
  <c r="E892" i="2"/>
  <c r="E891" i="2"/>
  <c r="E890" i="2"/>
  <c r="E888" i="2"/>
  <c r="E887" i="2"/>
  <c r="E886" i="2"/>
  <c r="E884" i="2"/>
  <c r="E883" i="2"/>
  <c r="E882" i="2"/>
  <c r="E885" i="2"/>
  <c r="E889" i="2"/>
  <c r="E980" i="2"/>
  <c r="E973" i="2"/>
  <c r="E972" i="2"/>
  <c r="E971" i="2"/>
  <c r="E970" i="2"/>
  <c r="E969" i="2"/>
  <c r="E968" i="2"/>
  <c r="E966" i="2"/>
  <c r="E965" i="2"/>
  <c r="E964" i="2"/>
  <c r="E963" i="2"/>
  <c r="E967" i="2"/>
  <c r="E1054" i="2"/>
  <c r="E1047" i="2"/>
  <c r="E1046" i="2"/>
  <c r="E1045" i="2"/>
  <c r="E1044" i="2"/>
  <c r="E1043" i="2"/>
  <c r="E1042" i="2"/>
  <c r="E1041" i="2"/>
  <c r="E1040" i="2"/>
  <c r="E1039" i="2"/>
  <c r="E1038" i="2"/>
  <c r="E1071" i="2"/>
  <c r="E1070" i="2"/>
  <c r="E1068" i="2"/>
  <c r="E1067" i="2"/>
  <c r="E1065" i="2"/>
  <c r="E1064" i="2"/>
  <c r="E1066" i="2"/>
  <c r="E1069" i="2"/>
  <c r="E1072" i="2"/>
  <c r="E1088" i="2"/>
  <c r="E1087" i="2"/>
  <c r="E1085" i="2"/>
  <c r="E1084" i="2"/>
  <c r="E1082" i="2"/>
  <c r="E1081" i="2"/>
  <c r="E1083" i="2"/>
  <c r="E1086" i="2"/>
  <c r="E1089" i="2"/>
  <c r="E1115" i="2"/>
  <c r="E1114" i="2"/>
  <c r="E1112" i="2"/>
  <c r="E1111" i="2"/>
  <c r="E1109" i="2"/>
  <c r="E1108" i="2"/>
  <c r="E1110" i="2"/>
  <c r="E1113" i="2"/>
  <c r="E1124" i="2"/>
  <c r="E1122" i="2"/>
  <c r="E1120" i="2"/>
  <c r="E1119" i="2"/>
  <c r="E1117" i="2"/>
  <c r="E1116" i="2"/>
  <c r="E1118" i="2"/>
  <c r="E1121" i="2"/>
  <c r="E1123" i="2"/>
  <c r="E1564" i="2"/>
  <c r="E1556" i="2"/>
  <c r="E1553" i="2"/>
  <c r="E1551" i="2"/>
  <c r="E1550" i="2"/>
  <c r="E1552" i="2"/>
  <c r="E1555" i="2"/>
  <c r="E1566" i="2"/>
  <c r="E1630" i="2"/>
  <c r="E1627" i="2"/>
  <c r="E1626" i="2"/>
  <c r="E1624" i="2"/>
  <c r="E1625" i="2"/>
  <c r="E1629" i="2"/>
  <c r="E1730" i="2"/>
  <c r="E1715" i="2"/>
  <c r="E1712" i="2"/>
  <c r="E1710" i="2"/>
  <c r="E1709" i="2"/>
  <c r="E1711" i="2"/>
  <c r="E1714" i="2"/>
  <c r="E1731" i="2"/>
  <c r="E1808" i="2"/>
  <c r="E1793" i="2"/>
  <c r="E1790" i="2"/>
  <c r="E1788" i="2"/>
  <c r="E1787" i="2"/>
  <c r="E1789" i="2"/>
  <c r="E1792" i="2"/>
  <c r="E1807" i="2"/>
  <c r="E1523" i="2"/>
  <c r="E1522" i="2"/>
  <c r="E1521" i="2"/>
  <c r="E1520" i="2"/>
  <c r="E1519" i="2"/>
  <c r="E1518" i="2"/>
  <c r="E1529" i="2"/>
  <c r="E1528" i="2"/>
  <c r="E1517" i="2"/>
  <c r="E1516" i="2"/>
  <c r="E1515" i="2"/>
  <c r="E1514" i="2"/>
  <c r="E1513" i="2"/>
  <c r="E1527" i="2"/>
  <c r="E1526" i="2"/>
  <c r="E1512" i="2"/>
  <c r="E1511" i="2"/>
  <c r="E1525" i="2"/>
  <c r="E1524" i="2"/>
  <c r="E1540" i="2"/>
  <c r="E1539" i="2"/>
  <c r="E1538" i="2"/>
  <c r="E1537" i="2"/>
  <c r="E1536" i="2"/>
  <c r="E1535" i="2"/>
  <c r="E1534" i="2"/>
  <c r="E1533" i="2"/>
  <c r="E1532" i="2"/>
  <c r="E1549" i="2"/>
  <c r="E1548" i="2"/>
  <c r="E1547" i="2"/>
  <c r="E1546" i="2"/>
  <c r="E1545" i="2"/>
  <c r="E1544" i="2"/>
  <c r="E1543" i="2"/>
  <c r="E1531" i="2"/>
  <c r="E1542" i="2"/>
  <c r="E1541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598" i="2"/>
  <c r="E1601" i="2"/>
  <c r="E1600" i="2"/>
  <c r="E1599" i="2"/>
  <c r="E1690" i="2"/>
  <c r="E1678" i="2"/>
  <c r="E1677" i="2"/>
  <c r="E1676" i="2"/>
  <c r="E1675" i="2"/>
  <c r="E1689" i="2"/>
  <c r="E1688" i="2"/>
  <c r="E1687" i="2"/>
  <c r="E1686" i="2"/>
  <c r="E1685" i="2"/>
  <c r="E1684" i="2"/>
  <c r="E1683" i="2"/>
  <c r="E1682" i="2"/>
  <c r="E1681" i="2"/>
  <c r="E1680" i="2"/>
  <c r="E1679" i="2"/>
  <c r="E1674" i="2"/>
  <c r="E1673" i="2"/>
  <c r="E1672" i="2"/>
  <c r="E1750" i="2"/>
  <c r="E1749" i="2"/>
  <c r="E1748" i="2"/>
  <c r="E1746" i="2"/>
  <c r="E1747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157" i="2"/>
  <c r="E1156" i="2"/>
  <c r="E1155" i="2"/>
  <c r="E1154" i="2"/>
  <c r="E1153" i="2"/>
  <c r="E1152" i="2"/>
  <c r="E1168" i="2"/>
  <c r="E1151" i="2"/>
  <c r="E1167" i="2"/>
  <c r="E1166" i="2"/>
  <c r="E1165" i="2"/>
  <c r="E1150" i="2"/>
  <c r="E1164" i="2"/>
  <c r="E1163" i="2"/>
  <c r="E1162" i="2"/>
  <c r="E1161" i="2"/>
  <c r="E1160" i="2"/>
  <c r="E1159" i="2"/>
  <c r="E1158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234" i="2"/>
  <c r="E1218" i="2"/>
  <c r="E1217" i="2"/>
  <c r="E1233" i="2"/>
  <c r="E1216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93" i="2"/>
  <c r="E1375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756" i="2"/>
  <c r="E747" i="2"/>
  <c r="E755" i="2"/>
  <c r="E754" i="2"/>
  <c r="E753" i="2"/>
  <c r="E746" i="2"/>
  <c r="E752" i="2"/>
  <c r="E751" i="2"/>
  <c r="E750" i="2"/>
  <c r="E749" i="2"/>
  <c r="E748" i="2"/>
  <c r="E758" i="2"/>
  <c r="E757" i="2"/>
  <c r="E764" i="2"/>
  <c r="E763" i="2"/>
  <c r="E762" i="2"/>
  <c r="E761" i="2"/>
  <c r="E760" i="2"/>
  <c r="E759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37" i="2"/>
  <c r="E836" i="2"/>
  <c r="E835" i="2"/>
  <c r="E834" i="2"/>
  <c r="E833" i="2"/>
  <c r="E832" i="2"/>
  <c r="E831" i="2"/>
  <c r="E830" i="2"/>
  <c r="E829" i="2"/>
  <c r="E847" i="2"/>
  <c r="E846" i="2"/>
  <c r="E845" i="2"/>
  <c r="E844" i="2"/>
  <c r="E843" i="2"/>
  <c r="E842" i="2"/>
  <c r="E841" i="2"/>
  <c r="E840" i="2"/>
  <c r="E839" i="2"/>
  <c r="E838" i="2"/>
  <c r="E914" i="2"/>
  <c r="E913" i="2"/>
  <c r="E912" i="2"/>
  <c r="E911" i="2"/>
  <c r="E910" i="2"/>
  <c r="E909" i="2"/>
  <c r="E908" i="2"/>
  <c r="E907" i="2"/>
  <c r="E925" i="2"/>
  <c r="E924" i="2"/>
  <c r="E923" i="2"/>
  <c r="E922" i="2"/>
  <c r="E921" i="2"/>
  <c r="E920" i="2"/>
  <c r="E919" i="2"/>
  <c r="E918" i="2"/>
  <c r="E917" i="2"/>
  <c r="E916" i="2"/>
  <c r="E915" i="2"/>
  <c r="E982" i="2"/>
  <c r="E981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2173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72" i="2"/>
  <c r="E471" i="2"/>
  <c r="E470" i="2"/>
  <c r="E469" i="2"/>
  <c r="E468" i="2"/>
  <c r="E475" i="2"/>
  <c r="E467" i="2"/>
  <c r="E466" i="2"/>
  <c r="E465" i="2"/>
  <c r="E464" i="2"/>
  <c r="E463" i="2"/>
  <c r="E462" i="2"/>
  <c r="E474" i="2"/>
  <c r="E461" i="2"/>
  <c r="E460" i="2"/>
  <c r="E459" i="2"/>
  <c r="E473" i="2"/>
  <c r="E458" i="2"/>
  <c r="E457" i="2"/>
  <c r="E513" i="2"/>
  <c r="E501" i="2"/>
  <c r="E500" i="2"/>
  <c r="E512" i="2"/>
  <c r="E511" i="2"/>
  <c r="E510" i="2"/>
  <c r="E499" i="2"/>
  <c r="E498" i="2"/>
  <c r="E509" i="2"/>
  <c r="E508" i="2"/>
  <c r="E507" i="2"/>
  <c r="E506" i="2"/>
  <c r="E505" i="2"/>
  <c r="E497" i="2"/>
  <c r="E496" i="2"/>
  <c r="E504" i="2"/>
  <c r="E503" i="2"/>
  <c r="E495" i="2"/>
  <c r="E502" i="2"/>
  <c r="E2159" i="2"/>
  <c r="E2158" i="2"/>
  <c r="E2157" i="2"/>
  <c r="E2156" i="2"/>
  <c r="E2155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84" i="2"/>
  <c r="E2183" i="2"/>
  <c r="E2182" i="2"/>
  <c r="E2181" i="2"/>
  <c r="E2180" i="2"/>
  <c r="E2179" i="2"/>
  <c r="E2178" i="2"/>
  <c r="E2177" i="2"/>
  <c r="E2176" i="2"/>
  <c r="E2175" i="2"/>
  <c r="E2174" i="2"/>
  <c r="E2127" i="2"/>
  <c r="E2126" i="2"/>
  <c r="E2125" i="2"/>
  <c r="E2124" i="2"/>
  <c r="E2123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28" i="2"/>
  <c r="E1999" i="2"/>
  <c r="E1998" i="2"/>
  <c r="E1997" i="2"/>
  <c r="E1996" i="2"/>
  <c r="E1995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000" i="2"/>
  <c r="E2001" i="2"/>
  <c r="C1843" i="2"/>
  <c r="C1842" i="2"/>
  <c r="C1841" i="2"/>
  <c r="C1840" i="2"/>
  <c r="C1839" i="2"/>
  <c r="C1838" i="2"/>
  <c r="C1837" i="2"/>
  <c r="C1836" i="2"/>
  <c r="C1835" i="2"/>
  <c r="C1844" i="2"/>
  <c r="F1844" i="2"/>
  <c r="F1843" i="2"/>
  <c r="F1842" i="2"/>
  <c r="F1841" i="2"/>
  <c r="F1840" i="2"/>
  <c r="F1839" i="2"/>
  <c r="F1838" i="2"/>
  <c r="F1837" i="2"/>
  <c r="F1836" i="2"/>
  <c r="F1835" i="2"/>
  <c r="C1816" i="2"/>
  <c r="C1815" i="2"/>
  <c r="C1814" i="2"/>
  <c r="C1813" i="2"/>
  <c r="C1812" i="2"/>
  <c r="C1811" i="2"/>
  <c r="C1810" i="2"/>
  <c r="C1817" i="2"/>
  <c r="F1817" i="2"/>
  <c r="F1816" i="2"/>
  <c r="F1815" i="2"/>
  <c r="F1814" i="2"/>
  <c r="F1813" i="2"/>
  <c r="F1812" i="2"/>
  <c r="F1811" i="2"/>
  <c r="F1810" i="2"/>
  <c r="C1664" i="2"/>
  <c r="C1663" i="2"/>
  <c r="C1662" i="2"/>
  <c r="C1661" i="2"/>
  <c r="C1660" i="2"/>
  <c r="C1659" i="2"/>
  <c r="C1658" i="2"/>
  <c r="C1657" i="2"/>
  <c r="C1656" i="2"/>
  <c r="C1665" i="2"/>
  <c r="F1663" i="2"/>
  <c r="F1662" i="2"/>
  <c r="F1661" i="2"/>
  <c r="F1660" i="2"/>
  <c r="F1659" i="2"/>
  <c r="F1658" i="2"/>
  <c r="F1657" i="2"/>
  <c r="F1656" i="2"/>
  <c r="F1664" i="2"/>
  <c r="F1665" i="2"/>
  <c r="C1133" i="2"/>
  <c r="C1132" i="2"/>
  <c r="C1131" i="2"/>
  <c r="C1130" i="2"/>
  <c r="C1129" i="2"/>
  <c r="C1128" i="2"/>
  <c r="C1127" i="2"/>
  <c r="C1126" i="2"/>
  <c r="C1125" i="2"/>
  <c r="C1134" i="2"/>
  <c r="F1134" i="2"/>
  <c r="F1133" i="2"/>
  <c r="F1132" i="2"/>
  <c r="F1131" i="2"/>
  <c r="F1130" i="2"/>
  <c r="F1129" i="2"/>
  <c r="F1128" i="2"/>
  <c r="F1127" i="2"/>
  <c r="F1126" i="2"/>
  <c r="F1125" i="2"/>
  <c r="C1090" i="2"/>
  <c r="C1097" i="2"/>
  <c r="C1096" i="2"/>
  <c r="C1095" i="2"/>
  <c r="C1094" i="2"/>
  <c r="C1093" i="2"/>
  <c r="C1092" i="2"/>
  <c r="C1091" i="2"/>
  <c r="C1098" i="2"/>
  <c r="F1098" i="2"/>
  <c r="F1097" i="2"/>
  <c r="F1096" i="2"/>
  <c r="F1095" i="2"/>
  <c r="F1094" i="2"/>
  <c r="F1093" i="2"/>
  <c r="F1092" i="2"/>
  <c r="F1091" i="2"/>
  <c r="F1090" i="2"/>
  <c r="C874" i="2"/>
  <c r="C873" i="2"/>
  <c r="C872" i="2"/>
  <c r="C871" i="2"/>
  <c r="C870" i="2"/>
  <c r="C869" i="2"/>
  <c r="C868" i="2"/>
  <c r="C867" i="2"/>
  <c r="C866" i="2"/>
  <c r="C875" i="2"/>
  <c r="F875" i="2"/>
  <c r="F874" i="2"/>
  <c r="F873" i="2"/>
  <c r="F872" i="2"/>
  <c r="F871" i="2"/>
  <c r="F870" i="2"/>
  <c r="F869" i="2"/>
  <c r="F868" i="2"/>
  <c r="F867" i="2"/>
  <c r="F866" i="2"/>
  <c r="C318" i="2"/>
  <c r="C326" i="2"/>
  <c r="C325" i="2"/>
  <c r="C324" i="2"/>
  <c r="C323" i="2"/>
  <c r="C322" i="2"/>
  <c r="C321" i="2"/>
  <c r="C320" i="2"/>
  <c r="C319" i="2"/>
  <c r="C327" i="2"/>
  <c r="F327" i="2"/>
  <c r="F326" i="2"/>
  <c r="F325" i="2"/>
  <c r="F324" i="2"/>
  <c r="F323" i="2"/>
  <c r="F322" i="2"/>
  <c r="F321" i="2"/>
  <c r="F320" i="2"/>
  <c r="F319" i="2"/>
  <c r="F318" i="2"/>
  <c r="C290" i="2"/>
  <c r="C298" i="2"/>
  <c r="C297" i="2"/>
  <c r="C296" i="2"/>
  <c r="C295" i="2"/>
  <c r="C294" i="2"/>
  <c r="C293" i="2"/>
  <c r="C292" i="2"/>
  <c r="C291" i="2"/>
  <c r="C299" i="2"/>
  <c r="F299" i="2"/>
  <c r="F298" i="2"/>
  <c r="F297" i="2"/>
  <c r="F296" i="2"/>
  <c r="F295" i="2"/>
  <c r="F294" i="2"/>
  <c r="F293" i="2"/>
  <c r="F292" i="2"/>
  <c r="F291" i="2"/>
  <c r="F290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C171" i="2"/>
  <c r="F171" i="2"/>
  <c r="C596" i="2"/>
  <c r="C765" i="2"/>
  <c r="C1169" i="2"/>
  <c r="C1530" i="2"/>
  <c r="C1845" i="2"/>
  <c r="C1858" i="2"/>
  <c r="C1960" i="2"/>
  <c r="C1967" i="2"/>
  <c r="C2122" i="2"/>
  <c r="C2154" i="2"/>
  <c r="C2185" i="2"/>
  <c r="C2186" i="2"/>
  <c r="C2187" i="2"/>
  <c r="C2188" i="2"/>
  <c r="C2189" i="2"/>
  <c r="C2190" i="2"/>
  <c r="C356" i="2"/>
  <c r="F2108" i="2"/>
  <c r="F2107" i="2"/>
  <c r="F2106" i="2"/>
  <c r="F2105" i="2"/>
  <c r="F2104" i="2"/>
  <c r="F2103" i="2"/>
  <c r="F2102" i="2"/>
  <c r="F2101" i="2"/>
  <c r="F2109" i="2"/>
  <c r="F2099" i="2"/>
  <c r="F2098" i="2"/>
  <c r="F2097" i="2"/>
  <c r="F2096" i="2"/>
  <c r="F2095" i="2"/>
  <c r="F2094" i="2"/>
  <c r="F2093" i="2"/>
  <c r="F2092" i="2"/>
  <c r="F2100" i="2"/>
  <c r="F2077" i="2"/>
  <c r="F2074" i="2"/>
  <c r="F2071" i="2"/>
  <c r="F2069" i="2"/>
  <c r="F2068" i="2"/>
  <c r="F2067" i="2"/>
  <c r="F2066" i="2"/>
  <c r="F2065" i="2"/>
  <c r="F2078" i="2"/>
  <c r="F2038" i="2"/>
  <c r="F2035" i="2"/>
  <c r="F2032" i="2"/>
  <c r="F2030" i="2"/>
  <c r="F2029" i="2"/>
  <c r="F2028" i="2"/>
  <c r="F2027" i="2"/>
  <c r="F2026" i="2"/>
  <c r="F2040" i="2"/>
  <c r="F1992" i="2"/>
  <c r="F1989" i="2"/>
  <c r="F1986" i="2"/>
  <c r="F1984" i="2"/>
  <c r="F1983" i="2"/>
  <c r="F1982" i="2"/>
  <c r="F1981" i="2"/>
  <c r="F1980" i="2"/>
  <c r="F1994" i="2"/>
  <c r="F1972" i="2"/>
  <c r="F1971" i="2"/>
  <c r="F1970" i="2"/>
  <c r="F1969" i="2"/>
  <c r="F1968" i="2"/>
  <c r="F1973" i="2"/>
  <c r="F1833" i="2"/>
  <c r="F1832" i="2"/>
  <c r="F1831" i="2"/>
  <c r="F1830" i="2"/>
  <c r="F1829" i="2"/>
  <c r="F1828" i="2"/>
  <c r="F1827" i="2"/>
  <c r="F1834" i="2"/>
  <c r="F1825" i="2"/>
  <c r="F1824" i="2"/>
  <c r="F1823" i="2"/>
  <c r="F1822" i="2"/>
  <c r="F1821" i="2"/>
  <c r="F1820" i="2"/>
  <c r="F1819" i="2"/>
  <c r="F1818" i="2"/>
  <c r="F1826" i="2"/>
  <c r="F1805" i="2"/>
  <c r="F1802" i="2"/>
  <c r="F1799" i="2"/>
  <c r="F1797" i="2"/>
  <c r="F1796" i="2"/>
  <c r="F1795" i="2"/>
  <c r="F1794" i="2"/>
  <c r="F1791" i="2"/>
  <c r="F1806" i="2"/>
  <c r="F1726" i="2"/>
  <c r="F1724" i="2"/>
  <c r="F1721" i="2"/>
  <c r="F1719" i="2"/>
  <c r="F1718" i="2"/>
  <c r="F1717" i="2"/>
  <c r="F1716" i="2"/>
  <c r="F1713" i="2"/>
  <c r="F1729" i="2"/>
  <c r="F1643" i="2"/>
  <c r="F1639" i="2"/>
  <c r="F1636" i="2"/>
  <c r="F1634" i="2"/>
  <c r="F1633" i="2"/>
  <c r="F1632" i="2"/>
  <c r="F1631" i="2"/>
  <c r="F1628" i="2"/>
  <c r="F1645" i="2"/>
  <c r="F1563" i="2"/>
  <c r="F1562" i="2"/>
  <c r="F1561" i="2"/>
  <c r="F1560" i="2"/>
  <c r="F1559" i="2"/>
  <c r="F1558" i="2"/>
  <c r="F1557" i="2"/>
  <c r="F1554" i="2"/>
  <c r="F1565" i="2"/>
  <c r="F1508" i="2"/>
  <c r="F1507" i="2"/>
  <c r="F1506" i="2"/>
  <c r="F1505" i="2"/>
  <c r="F1504" i="2"/>
  <c r="F1503" i="2"/>
  <c r="F1502" i="2"/>
  <c r="F1509" i="2"/>
  <c r="F1510" i="2"/>
  <c r="F575" i="2"/>
  <c r="F574" i="2"/>
  <c r="F573" i="2"/>
  <c r="F572" i="2"/>
  <c r="F571" i="2"/>
  <c r="F570" i="2"/>
  <c r="F576" i="2"/>
  <c r="F558" i="2"/>
  <c r="F557" i="2"/>
  <c r="F556" i="2"/>
  <c r="F555" i="2"/>
  <c r="F554" i="2"/>
  <c r="F553" i="2"/>
  <c r="F552" i="2"/>
  <c r="F559" i="2"/>
  <c r="F533" i="2"/>
  <c r="F532" i="2"/>
  <c r="F531" i="2"/>
  <c r="F530" i="2"/>
  <c r="F529" i="2"/>
  <c r="F528" i="2"/>
  <c r="F527" i="2"/>
  <c r="F526" i="2"/>
  <c r="F492" i="2"/>
  <c r="F491" i="2"/>
  <c r="F490" i="2"/>
  <c r="F489" i="2"/>
  <c r="F488" i="2"/>
  <c r="F487" i="2"/>
  <c r="F486" i="2"/>
  <c r="F493" i="2"/>
  <c r="F454" i="2"/>
  <c r="F453" i="2"/>
  <c r="F452" i="2"/>
  <c r="F451" i="2"/>
  <c r="F450" i="2"/>
  <c r="F449" i="2"/>
  <c r="F448" i="2"/>
  <c r="F447" i="2"/>
  <c r="F456" i="2"/>
  <c r="F384" i="2"/>
  <c r="F383" i="2"/>
  <c r="F382" i="2"/>
  <c r="F380" i="2"/>
  <c r="F379" i="2"/>
  <c r="F378" i="2"/>
  <c r="F377" i="2"/>
  <c r="F376" i="2"/>
  <c r="F386" i="2"/>
  <c r="F335" i="2"/>
  <c r="F334" i="2"/>
  <c r="F333" i="2"/>
  <c r="F332" i="2"/>
  <c r="F331" i="2"/>
  <c r="F330" i="2"/>
  <c r="F329" i="2"/>
  <c r="F328" i="2"/>
  <c r="F336" i="2"/>
  <c r="F1955" i="2"/>
  <c r="F1954" i="2"/>
  <c r="F1953" i="2"/>
  <c r="F1952" i="2"/>
  <c r="F1951" i="2"/>
  <c r="F1950" i="2"/>
  <c r="F1956" i="2"/>
  <c r="F1948" i="2"/>
  <c r="F1947" i="2"/>
  <c r="F1946" i="2"/>
  <c r="F1945" i="2"/>
  <c r="F1944" i="2"/>
  <c r="F1943" i="2"/>
  <c r="F1942" i="2"/>
  <c r="F1949" i="2"/>
  <c r="F1940" i="2"/>
  <c r="F1939" i="2"/>
  <c r="F1938" i="2"/>
  <c r="F1937" i="2"/>
  <c r="F1936" i="2"/>
  <c r="F1935" i="2"/>
  <c r="F1934" i="2"/>
  <c r="F1941" i="2"/>
  <c r="F1920" i="2"/>
  <c r="F1919" i="2"/>
  <c r="F1918" i="2"/>
  <c r="F1917" i="2"/>
  <c r="F1916" i="2"/>
  <c r="F1915" i="2"/>
  <c r="F1914" i="2"/>
  <c r="F1913" i="2"/>
  <c r="F1921" i="2"/>
  <c r="F1899" i="2"/>
  <c r="F1898" i="2"/>
  <c r="F1897" i="2"/>
  <c r="F1896" i="2"/>
  <c r="F1895" i="2"/>
  <c r="F1894" i="2"/>
  <c r="F1893" i="2"/>
  <c r="F1892" i="2"/>
  <c r="F1900" i="2"/>
  <c r="F1878" i="2"/>
  <c r="F1877" i="2"/>
  <c r="F1876" i="2"/>
  <c r="F1875" i="2"/>
  <c r="F1874" i="2"/>
  <c r="F1873" i="2"/>
  <c r="F1872" i="2"/>
  <c r="F1871" i="2"/>
  <c r="F1879" i="2"/>
  <c r="F1855" i="2"/>
  <c r="F1854" i="2"/>
  <c r="F1853" i="2"/>
  <c r="F1852" i="2"/>
  <c r="F1851" i="2"/>
  <c r="F1850" i="2"/>
  <c r="F1849" i="2"/>
  <c r="F1856" i="2"/>
  <c r="F1857" i="2"/>
  <c r="E689" i="2"/>
  <c r="E687" i="2"/>
  <c r="E685" i="2"/>
  <c r="E684" i="2"/>
  <c r="E682" i="2"/>
  <c r="E681" i="2"/>
  <c r="E680" i="2"/>
  <c r="E679" i="2"/>
  <c r="E678" i="2"/>
  <c r="E677" i="2"/>
  <c r="E676" i="2"/>
  <c r="E653" i="2"/>
  <c r="E652" i="2"/>
  <c r="E651" i="2"/>
  <c r="E649" i="2"/>
  <c r="E648" i="2"/>
  <c r="E646" i="2"/>
  <c r="E645" i="2"/>
  <c r="E644" i="2"/>
  <c r="E643" i="2"/>
  <c r="E642" i="2"/>
  <c r="E640" i="2"/>
  <c r="E641" i="2"/>
  <c r="E690" i="2"/>
  <c r="E730" i="2"/>
  <c r="E734" i="2"/>
  <c r="E737" i="2"/>
  <c r="E740" i="2"/>
  <c r="E744" i="2"/>
  <c r="E616" i="2"/>
  <c r="E650" i="2"/>
  <c r="E675" i="2"/>
  <c r="E733" i="2"/>
  <c r="E735" i="2"/>
  <c r="E738" i="2"/>
  <c r="E742" i="2"/>
  <c r="E745" i="2"/>
  <c r="E618" i="2"/>
  <c r="E647" i="2"/>
  <c r="E674" i="2"/>
  <c r="E731" i="2"/>
  <c r="E736" i="2"/>
  <c r="E739" i="2"/>
  <c r="E741" i="2"/>
  <c r="E743" i="2"/>
  <c r="E617" i="2"/>
  <c r="E654" i="2"/>
  <c r="E691" i="2"/>
  <c r="E732" i="2"/>
  <c r="E620" i="2"/>
  <c r="E1926" i="2"/>
  <c r="E1864" i="2"/>
  <c r="E1863" i="2"/>
  <c r="E1859" i="2"/>
  <c r="E1870" i="2"/>
  <c r="E1862" i="2"/>
  <c r="E1869" i="2"/>
  <c r="E1868" i="2"/>
  <c r="E1867" i="2"/>
  <c r="E1866" i="2"/>
  <c r="E1865" i="2"/>
  <c r="E1861" i="2"/>
  <c r="E1882" i="2"/>
  <c r="E1891" i="2"/>
  <c r="E1881" i="2"/>
  <c r="E1889" i="2"/>
  <c r="E1888" i="2"/>
  <c r="E1887" i="2"/>
  <c r="E1890" i="2"/>
  <c r="E1880" i="2"/>
  <c r="E1886" i="2"/>
  <c r="E1885" i="2"/>
  <c r="E1884" i="2"/>
  <c r="E1883" i="2"/>
  <c r="E1903" i="2"/>
  <c r="E1901" i="2"/>
  <c r="E1902" i="2"/>
  <c r="E1907" i="2"/>
  <c r="E1912" i="2"/>
  <c r="E1910" i="2"/>
  <c r="E1911" i="2"/>
  <c r="E1905" i="2"/>
  <c r="E1904" i="2"/>
  <c r="E1909" i="2"/>
  <c r="E1908" i="2"/>
  <c r="E1906" i="2"/>
  <c r="E1923" i="2"/>
  <c r="E1922" i="2"/>
  <c r="E1925" i="2"/>
  <c r="E1924" i="2"/>
  <c r="E1929" i="2"/>
  <c r="E1933" i="2"/>
  <c r="E1928" i="2"/>
  <c r="E1927" i="2"/>
  <c r="E1932" i="2"/>
  <c r="E1931" i="2"/>
  <c r="E1930" i="2"/>
  <c r="E1860" i="2"/>
  <c r="E1175" i="2"/>
  <c r="E1174" i="2"/>
  <c r="E1170" i="2"/>
  <c r="E1177" i="2"/>
  <c r="E1173" i="2"/>
  <c r="E1181" i="2"/>
  <c r="E1180" i="2"/>
  <c r="E1178" i="2"/>
  <c r="E1179" i="2"/>
  <c r="E1176" i="2"/>
  <c r="E1172" i="2"/>
  <c r="E1261" i="2"/>
  <c r="E1265" i="2"/>
  <c r="E1259" i="2"/>
  <c r="E1264" i="2"/>
  <c r="E1263" i="2"/>
  <c r="E1262" i="2"/>
  <c r="E1260" i="2"/>
  <c r="E1254" i="2"/>
  <c r="E1258" i="2"/>
  <c r="E1257" i="2"/>
  <c r="E1256" i="2"/>
  <c r="E1255" i="2"/>
  <c r="E1326" i="2"/>
  <c r="E1324" i="2"/>
  <c r="E1325" i="2"/>
  <c r="E1330" i="2"/>
  <c r="E1335" i="2"/>
  <c r="E1334" i="2"/>
  <c r="E1333" i="2"/>
  <c r="E1328" i="2"/>
  <c r="E1327" i="2"/>
  <c r="E1332" i="2"/>
  <c r="E1331" i="2"/>
  <c r="E1329" i="2"/>
  <c r="E1395" i="2"/>
  <c r="E1394" i="2"/>
  <c r="E1397" i="2"/>
  <c r="E1396" i="2"/>
  <c r="E1401" i="2"/>
  <c r="E1403" i="2"/>
  <c r="E1400" i="2"/>
  <c r="E1399" i="2"/>
  <c r="E1405" i="2"/>
  <c r="E1404" i="2"/>
  <c r="E1402" i="2"/>
  <c r="E1398" i="2"/>
  <c r="E1171" i="2"/>
  <c r="E772" i="2"/>
  <c r="E771" i="2"/>
  <c r="E766" i="2"/>
  <c r="E770" i="2"/>
  <c r="E767" i="2"/>
  <c r="E775" i="2"/>
  <c r="E777" i="2"/>
  <c r="E774" i="2"/>
  <c r="E776" i="2"/>
  <c r="E773" i="2"/>
  <c r="E768" i="2"/>
  <c r="E858" i="2"/>
  <c r="E859" i="2"/>
  <c r="E853" i="2"/>
  <c r="E857" i="2"/>
  <c r="E856" i="2"/>
  <c r="E855" i="2"/>
  <c r="E854" i="2"/>
  <c r="E848" i="2"/>
  <c r="E852" i="2"/>
  <c r="E851" i="2"/>
  <c r="E850" i="2"/>
  <c r="E849" i="2"/>
  <c r="E933" i="2"/>
  <c r="E932" i="2"/>
  <c r="E936" i="2"/>
  <c r="E931" i="2"/>
  <c r="E937" i="2"/>
  <c r="E935" i="2"/>
  <c r="E934" i="2"/>
  <c r="E927" i="2"/>
  <c r="E926" i="2"/>
  <c r="E930" i="2"/>
  <c r="E929" i="2"/>
  <c r="E928" i="2"/>
  <c r="E1001" i="2"/>
  <c r="E1000" i="2"/>
  <c r="E1005" i="2"/>
  <c r="E1004" i="2"/>
  <c r="E1007" i="2"/>
  <c r="E1011" i="2"/>
  <c r="E1010" i="2"/>
  <c r="E1003" i="2"/>
  <c r="E1009" i="2"/>
  <c r="E1008" i="2"/>
  <c r="E1006" i="2"/>
  <c r="E1002" i="2"/>
  <c r="E769" i="2"/>
  <c r="E108" i="2"/>
  <c r="E106" i="2"/>
  <c r="E103" i="2"/>
  <c r="E110" i="2"/>
  <c r="E107" i="2"/>
  <c r="E114" i="2"/>
  <c r="E113" i="2"/>
  <c r="E111" i="2"/>
  <c r="E112" i="2"/>
  <c r="E109" i="2"/>
  <c r="E105" i="2"/>
  <c r="E122" i="2"/>
  <c r="E126" i="2"/>
  <c r="E120" i="2"/>
  <c r="E125" i="2"/>
  <c r="E124" i="2"/>
  <c r="E123" i="2"/>
  <c r="E121" i="2"/>
  <c r="E115" i="2"/>
  <c r="E119" i="2"/>
  <c r="E118" i="2"/>
  <c r="E117" i="2"/>
  <c r="E116" i="2"/>
  <c r="E175" i="2"/>
  <c r="E172" i="2"/>
  <c r="E174" i="2"/>
  <c r="E180" i="2"/>
  <c r="E183" i="2"/>
  <c r="E182" i="2"/>
  <c r="E181" i="2"/>
  <c r="E176" i="2"/>
  <c r="E173" i="2"/>
  <c r="E179" i="2"/>
  <c r="E178" i="2"/>
  <c r="E177" i="2"/>
  <c r="E215" i="2"/>
  <c r="E214" i="2"/>
  <c r="E219" i="2"/>
  <c r="E218" i="2"/>
  <c r="E221" i="2"/>
  <c r="E223" i="2"/>
  <c r="E220" i="2"/>
  <c r="E217" i="2"/>
  <c r="E225" i="2"/>
  <c r="E224" i="2"/>
  <c r="E222" i="2"/>
  <c r="E216" i="2"/>
  <c r="E104" i="2"/>
  <c r="E1649" i="2"/>
  <c r="E1640" i="2"/>
  <c r="E1623" i="2"/>
  <c r="E1652" i="2"/>
  <c r="E1646" i="2"/>
  <c r="E1655" i="2"/>
  <c r="E1651" i="2"/>
  <c r="E1648" i="2"/>
  <c r="E1654" i="2"/>
  <c r="E1647" i="2"/>
  <c r="E1653" i="2"/>
  <c r="E1650" i="2"/>
  <c r="E1764" i="2"/>
  <c r="E1767" i="2"/>
  <c r="E1759" i="2"/>
  <c r="E1758" i="2"/>
  <c r="E1763" i="2"/>
  <c r="E1766" i="2"/>
  <c r="E1768" i="2"/>
  <c r="E1762" i="2"/>
  <c r="E1757" i="2"/>
  <c r="E1761" i="2"/>
  <c r="E1760" i="2"/>
  <c r="E1765" i="2"/>
  <c r="E1591" i="2"/>
  <c r="E1594" i="2"/>
  <c r="E1596" i="2"/>
  <c r="E1597" i="2"/>
  <c r="E1590" i="2"/>
  <c r="E1593" i="2"/>
  <c r="E1587" i="2"/>
  <c r="E1589" i="2"/>
  <c r="E1588" i="2"/>
  <c r="E1586" i="2"/>
  <c r="E1592" i="2"/>
  <c r="E1595" i="2"/>
  <c r="F1099" i="2"/>
  <c r="F1100" i="2"/>
  <c r="F1101" i="2"/>
  <c r="F1102" i="2"/>
  <c r="F1103" i="2"/>
  <c r="F1104" i="2"/>
  <c r="F1105" i="2"/>
  <c r="F1106" i="2"/>
  <c r="F1107" i="2"/>
  <c r="F1073" i="2"/>
  <c r="F1074" i="2"/>
  <c r="F1075" i="2"/>
  <c r="F1076" i="2"/>
  <c r="F1077" i="2"/>
  <c r="F1078" i="2"/>
  <c r="F1079" i="2"/>
  <c r="F1080" i="2"/>
  <c r="F1055" i="2"/>
  <c r="F1056" i="2"/>
  <c r="F1057" i="2"/>
  <c r="F1058" i="2"/>
  <c r="F1059" i="2"/>
  <c r="F1060" i="2"/>
  <c r="F1061" i="2"/>
  <c r="F1062" i="2"/>
  <c r="F1063" i="2"/>
  <c r="F1030" i="2"/>
  <c r="F1031" i="2"/>
  <c r="F1032" i="2"/>
  <c r="F1033" i="2"/>
  <c r="F1034" i="2"/>
  <c r="F1035" i="2"/>
  <c r="F1036" i="2"/>
  <c r="F1037" i="2"/>
  <c r="F956" i="2"/>
  <c r="F957" i="2"/>
  <c r="F958" i="2"/>
  <c r="F959" i="2"/>
  <c r="F960" i="2"/>
  <c r="F961" i="2"/>
  <c r="F962" i="2"/>
  <c r="F876" i="2"/>
  <c r="F877" i="2"/>
  <c r="F878" i="2"/>
  <c r="F879" i="2"/>
  <c r="F880" i="2"/>
  <c r="F881" i="2"/>
  <c r="F560" i="2"/>
  <c r="F561" i="2"/>
  <c r="F562" i="2"/>
  <c r="F563" i="2"/>
  <c r="F564" i="2"/>
  <c r="F565" i="2"/>
  <c r="F566" i="2"/>
  <c r="F567" i="2"/>
  <c r="F568" i="2"/>
  <c r="F569" i="2"/>
  <c r="F541" i="2"/>
  <c r="F542" i="2"/>
  <c r="F543" i="2"/>
  <c r="F544" i="2"/>
  <c r="F545" i="2"/>
  <c r="F546" i="2"/>
  <c r="F547" i="2"/>
  <c r="F548" i="2"/>
  <c r="F549" i="2"/>
  <c r="F550" i="2"/>
  <c r="F551" i="2"/>
  <c r="F534" i="2"/>
  <c r="F535" i="2"/>
  <c r="F536" i="2"/>
  <c r="F537" i="2"/>
  <c r="F538" i="2"/>
  <c r="F539" i="2"/>
  <c r="F540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485" i="2"/>
  <c r="F484" i="2"/>
  <c r="F483" i="2"/>
  <c r="F482" i="2"/>
  <c r="F481" i="2"/>
  <c r="F480" i="2"/>
  <c r="F479" i="2"/>
  <c r="F478" i="2"/>
  <c r="F477" i="2"/>
  <c r="F476" i="2"/>
  <c r="F435" i="2"/>
  <c r="F436" i="2"/>
  <c r="F437" i="2"/>
  <c r="F438" i="2"/>
  <c r="F439" i="2"/>
  <c r="F441" i="2"/>
  <c r="F440" i="2"/>
  <c r="F442" i="2"/>
  <c r="F443" i="2"/>
  <c r="F444" i="2"/>
  <c r="F445" i="2"/>
  <c r="F446" i="2"/>
  <c r="F425" i="2"/>
  <c r="F426" i="2"/>
  <c r="F427" i="2"/>
  <c r="F428" i="2"/>
  <c r="F429" i="2"/>
  <c r="F430" i="2"/>
  <c r="F431" i="2"/>
  <c r="F432" i="2"/>
  <c r="F433" i="2"/>
  <c r="F434" i="2"/>
  <c r="F308" i="2"/>
  <c r="F309" i="2"/>
  <c r="F310" i="2"/>
  <c r="F311" i="2"/>
  <c r="F312" i="2"/>
  <c r="F313" i="2"/>
  <c r="F314" i="2"/>
  <c r="F315" i="2"/>
  <c r="F316" i="2"/>
  <c r="F317" i="2"/>
  <c r="F300" i="2"/>
  <c r="F301" i="2"/>
  <c r="F302" i="2"/>
  <c r="F303" i="2"/>
  <c r="F304" i="2"/>
  <c r="F305" i="2"/>
  <c r="F306" i="2"/>
  <c r="F307" i="2"/>
  <c r="F280" i="2"/>
  <c r="F281" i="2"/>
  <c r="F282" i="2"/>
  <c r="F283" i="2"/>
  <c r="F284" i="2"/>
  <c r="F285" i="2"/>
  <c r="F286" i="2"/>
  <c r="F287" i="2"/>
  <c r="F288" i="2"/>
  <c r="F289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80" i="2"/>
  <c r="F81" i="2"/>
  <c r="F82" i="2"/>
  <c r="F83" i="2"/>
  <c r="F84" i="2"/>
  <c r="F85" i="2"/>
  <c r="F86" i="2"/>
  <c r="F87" i="2"/>
  <c r="F88" i="2"/>
  <c r="F89" i="2"/>
  <c r="F68" i="2"/>
  <c r="F69" i="2"/>
  <c r="F70" i="2"/>
  <c r="F71" i="2"/>
  <c r="F72" i="2"/>
  <c r="F73" i="2"/>
  <c r="F74" i="2"/>
  <c r="F75" i="2"/>
  <c r="F76" i="2"/>
  <c r="F77" i="2"/>
  <c r="F78" i="2"/>
  <c r="F79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36" i="2"/>
  <c r="F46" i="2"/>
  <c r="F45" i="2"/>
  <c r="F44" i="2"/>
  <c r="F43" i="2"/>
  <c r="F42" i="2"/>
  <c r="F41" i="2"/>
  <c r="F40" i="2"/>
  <c r="F39" i="2"/>
  <c r="F38" i="2"/>
  <c r="F37" i="2"/>
  <c r="F47" i="2"/>
  <c r="F48" i="2"/>
  <c r="F49" i="2"/>
  <c r="F50" i="2"/>
  <c r="F51" i="2"/>
  <c r="F52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17" i="2"/>
</calcChain>
</file>

<file path=xl/sharedStrings.xml><?xml version="1.0" encoding="utf-8"?>
<sst xmlns="http://schemas.openxmlformats.org/spreadsheetml/2006/main" count="3685" uniqueCount="205">
  <si>
    <t>Paper ID</t>
  </si>
  <si>
    <t>Compuesto</t>
  </si>
  <si>
    <t>Número de C</t>
  </si>
  <si>
    <t>P1</t>
  </si>
  <si>
    <t>n-dodecano</t>
  </si>
  <si>
    <t>n-decano</t>
  </si>
  <si>
    <t>n-hexadecano</t>
  </si>
  <si>
    <t>P2</t>
  </si>
  <si>
    <t>n-tetradecano</t>
  </si>
  <si>
    <t>n-octadecano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</si>
  <si>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</si>
  <si>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</si>
  <si>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</si>
  <si>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</si>
  <si>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</si>
  <si>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</si>
  <si>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</si>
  <si>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</si>
  <si>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</si>
  <si>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</si>
  <si>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etano</t>
  </si>
  <si>
    <t>propano</t>
  </si>
  <si>
    <t>P14</t>
  </si>
  <si>
    <t>P20</t>
  </si>
  <si>
    <t>P25</t>
  </si>
  <si>
    <t>Temperatura [K]</t>
  </si>
  <si>
    <t>Presión[MPa]</t>
  </si>
  <si>
    <t>Densidad</t>
  </si>
  <si>
    <t>Nombre</t>
  </si>
  <si>
    <t>Autores</t>
  </si>
  <si>
    <t>Fuente</t>
  </si>
  <si>
    <t>Observación</t>
  </si>
  <si>
    <t>Densities of the Binary Systems n‑Hexane + n‑Decane and n‑Hexane + n‑Hexadecane Up to 60 MPa and 463 K</t>
  </si>
  <si>
    <t>Teresa Regueira, Wei Yan,* and Erling H. Stenby</t>
  </si>
  <si>
    <t>https://sci-hub.se/https://pubs.acs.org/doi/10.1021/acs.jced.5b00613</t>
  </si>
  <si>
    <t>Densidad y Compresibilidades isotérmicas calculadas</t>
  </si>
  <si>
    <t>Prediction of molecular weight and density of n-alkanes (C6–C44)</t>
  </si>
  <si>
    <t>Hilal Gurbuz Yucel</t>
  </si>
  <si>
    <t>https://sci-hub.se/https://doi.org/10.1016/j.aca.2005.01.072</t>
  </si>
  <si>
    <t>Equation of state modeling of high-pressure, high-temperature hydrocarbon density data</t>
  </si>
  <si>
    <t>Kun Liua, Yue Wua, Mark A. McHugha,∗, Hseen Baledc,b, Robert M. Enickc,b, Bryan D. Morrealec</t>
  </si>
  <si>
    <t>https://sci-hub.se/10.1016/j.supflu.2010.10.004</t>
  </si>
  <si>
    <t>Experimental measurements and equation of state modeling of liquid densities for long-chain n-alkanes at pressures to 265 MPa and temperatures to 523 K</t>
  </si>
  <si>
    <t>Yue Wua,b,∗, Babatunde Bamgbadea,b, Kun Liua,b, Mark A. McHugha,b, Hseen Baleda,c, Robert M. Enicka,c, Ward A. Burgess a, Deepak Tapriyal a,d, Bryan D. Morrealea</t>
  </si>
  <si>
    <t>https://sci-hub.se/10.1016/j.fluid.2011.08.020</t>
  </si>
  <si>
    <t>Simultaneous compressed liquid viscosity and density measurements of n-alkanes at temperatures between (291 and 353) K and pressures up to 50 MPa</t>
  </si>
  <si>
    <t>Ruben P. Mendo-SanchezAimee Ruiz-LlamasAlfredo Pimentel-RodasLuis A. Galicia-Luna</t>
  </si>
  <si>
    <t>https://www.sciencedirect.com/science/article/pii/S0021961422001094</t>
  </si>
  <si>
    <t>High-Pressure Viscosity and Density of n-Alkanes</t>
  </si>
  <si>
    <t>E. Kiran 1 and Y. L. Sen ~</t>
  </si>
  <si>
    <t>https://sci-hub.se/https://doi.org/10.1007/BF00503880</t>
  </si>
  <si>
    <t>Simultaneous Measurement of Dynamic Viscosity and Density of n‑Alkanes at High Pressures</t>
  </si>
  <si>
    <t>Alfredo Pimentel-Rodas, Luis A. Galicia-Luna,* and JoséJ. Castro-Arellano</t>
  </si>
  <si>
    <t>https://sci-hub.se/https://doi.org/10.1021/acs.jced.7b00650</t>
  </si>
  <si>
    <t>Experimental Study of the Density and Viscosity of n-Heptane at Temperatures from 298 K to 470 K and Pressure up to 245 MPa</t>
  </si>
  <si>
    <t>D. I. Sagdeev · M. G. Fomina · G. Kh. Mukhamedzyanov · I. M. Abdulagatov</t>
  </si>
  <si>
    <t>https://sci-hub.se/https://doi.org/10.1007/s10765-012-1373-z</t>
  </si>
  <si>
    <t>Measurements of the Density for n-Heptane for Pressures 
up to 100 MPa by Using a Vibrating-Wire Densimeter</t>
  </si>
  <si>
    <t>Y. Takaishi and K. Oguchi</t>
  </si>
  <si>
    <t>https://www.jstage.jst.go.jp/article/jshpreview1992/7/0/7_0_1192/_pdf/-char/en</t>
  </si>
  <si>
    <t>Density, sound speed and derived thermophysical properties
of n-nonane at temperatures between (283.15 and 473.15) K
and at pressures up to 390 MPa</t>
  </si>
  <si>
    <t>Weparn J. Tay, J.P. Martin Trusler ⇑</t>
  </si>
  <si>
    <t>https://sci-hub.se/https://doi.org/10.1016/j.jct.2018.04.019</t>
  </si>
  <si>
    <t>Viscosity and Density of Five Hydrocarbon Liquids at Pressures up to 200 MPa and Temperatures up to 473 K</t>
  </si>
  <si>
    <t>Derek R. Caudwell,‡ J. P. Martin Trusler,*,‡ Velisa Vesovic,§ and William A. Wakeham</t>
  </si>
  <si>
    <t>https://sci-hub.se/https://doi.org/10.1021/je800417q</t>
  </si>
  <si>
    <t>Heat capacities and densities of liquid n-octane, n-nonane, n-decane, and n-hexadecane at temperatures from 318.15 K to 373.15 K and at pressures up to 10 MPa</t>
  </si>
  <si>
    <t>T. S. BANIPAL, S. K. GARG, and J. C. AHLUWALIA</t>
  </si>
  <si>
    <t>https://sci-hub.se/https://doi.org/10.1016/S0021-9614(05)80173-9</t>
  </si>
  <si>
    <t>P13</t>
  </si>
  <si>
    <t>Direct vapor pressure measurements of ten n-alkanes in the
C10-C28 range</t>
  </si>
  <si>
    <t>David L. Morgan, Riki Kobayashi</t>
  </si>
  <si>
    <t>https://doi.org/10.1016/0378-3812(94)85017-8</t>
  </si>
  <si>
    <t>Presiones de vapor de C10 a C18</t>
  </si>
  <si>
    <t>Densities and derived thermodynamic properties
for the (n-heptane + n-octane), (n-heptane + ethanol)
and (n-octane + ethanol) systems at high pressures</t>
  </si>
  <si>
    <t>Ali A. Abdussalam, Gorica R. Ivaniš,
Ivona R. Radovic´, Mirjana Lj. Kijevcˇanin</t>
  </si>
  <si>
    <t>https://sci-hub.se/https://doi.org/10.1016/j.jct.2016.04.014</t>
  </si>
  <si>
    <t>Densidades experimentales</t>
  </si>
  <si>
    <t>P15</t>
  </si>
  <si>
    <t>Extracting Vapor Pressure Data from GLC Retention Times. Part 1:
Analysis of Single Reference Approach</t>
  </si>
  <si>
    <t>Bohumír Koutek, Tomas, Mahnel, Pavel Šimaćek,
̌Michal Fulem and Kvetoslav Ru ̌ ̊ zič ka</t>
  </si>
  <si>
    <t>https://sci-hub.se/10.1021/acs.jced.7b00548</t>
  </si>
  <si>
    <t>Presiones de vapor</t>
  </si>
  <si>
    <t>P16</t>
  </si>
  <si>
    <t>On the partitioning of benzene between water and n-alkanes</t>
  </si>
  <si>
    <t>Giuseppe Graziano</t>
  </si>
  <si>
    <t>https://sci-hub.se/10.1016/j.cplett.2009.12.086</t>
  </si>
  <si>
    <t>Compresibilidades isotérmicas de n-alkanos desde C8 a C16</t>
  </si>
  <si>
    <t>P17</t>
  </si>
  <si>
    <t>Isothermal compressibilities of n-alkanes and benzene</t>
  </si>
  <si>
    <t>M.Díaz Peña G.Tardajos</t>
  </si>
  <si>
    <t>https://doi.org/10.1016/0021-9614(78)90144-1</t>
  </si>
  <si>
    <t>Compresibilidad isotermica</t>
  </si>
  <si>
    <t>P18</t>
  </si>
  <si>
    <t>Experimental volumetric properties of liquid n-alkanes and their binary mixtures</t>
  </si>
  <si>
    <t>Aleksandra Blinowska, Witold Brostow</t>
  </si>
  <si>
    <t>https://doi.org/10.1016/0021-9614(75)90255-4</t>
  </si>
  <si>
    <t>P19</t>
  </si>
  <si>
    <t>Mesure des pressions de vapeur d'hydrocarbures C10 A C18n-alcanes etn-alkylbenzenes dans le domaine 3-1000 pascal</t>
  </si>
  <si>
    <t>Nadine Allemand, Jacques Jose, J.C.Merlin</t>
  </si>
  <si>
    <t>https://doi.org/10.1016/0040-6031(86)85225-X</t>
  </si>
  <si>
    <t>Physical Properties of Fourteen API Research Hydrocarbons, C9 to C15</t>
  </si>
  <si>
    <t>David L. Camin and Frederick D. Rossini</t>
  </si>
  <si>
    <t>https://doi.org/10.1021/j150533a014</t>
  </si>
  <si>
    <t>P21</t>
  </si>
  <si>
    <t>Vapor pressures of high-molecular-weight hydrocarbons</t>
  </si>
  <si>
    <t>A. Brian Macknick and John M. Prausnitz</t>
  </si>
  <si>
    <t>https://doi.org/10.1021/je60082a012</t>
  </si>
  <si>
    <t>P22</t>
  </si>
  <si>
    <t>Vapor pressure of normal paraffins ethane through n-decane from their triple points to about 10 mm mercury</t>
  </si>
  <si>
    <t>Grant F. Carruth and Riki Kobayashi</t>
  </si>
  <si>
    <t>https://doi.org/10.1021/je60057a009</t>
  </si>
  <si>
    <t>P23</t>
  </si>
  <si>
    <t>Vapor Pressures of Some Hydrocarbons</t>
  </si>
  <si>
    <t>E. G. Linder</t>
  </si>
  <si>
    <t>https://doi.org/10.1021/j150320a010</t>
  </si>
  <si>
    <t>P24</t>
  </si>
  <si>
    <t>Vapor Pressures of Some High Molecular Weight Hydrocarbons</t>
  </si>
  <si>
    <t>D. W. Morecroft</t>
  </si>
  <si>
    <t>https://doi.org/10.1021/je60023a003</t>
  </si>
  <si>
    <t>Isothermal compressibilities and isobaric expansibilities of pentane, hexane, heptane and their binary and ternary mixtures from density measurements</t>
  </si>
  <si>
    <t>Darja Pečar, Valter Doleček</t>
  </si>
  <si>
    <t>https://doi.org/10.1016/S0378-3812(03)00154-7</t>
  </si>
  <si>
    <t>P26</t>
  </si>
  <si>
    <t>The pϱT properties of ethanol + hexane</t>
  </si>
  <si>
    <t>Peter Sauermanna, Klaus Holzapfela, Jörn Oprzynskia, Friedrich Kohlera, Wim Pootb, Theodoor W.de Loosb</t>
  </si>
  <si>
    <t>https://doi.org/10.1016/0378-3812(95)02798-J</t>
  </si>
  <si>
    <t>Presion de vapor del hexano</t>
  </si>
  <si>
    <t>P27</t>
  </si>
  <si>
    <t>Enthalpies of Vaporization of a Homologous Series of n-Alkanes Determined from Vapor Pressure Measurements</t>
  </si>
  <si>
    <t>Vincenzo Piacente, Danilo Fontana, and Paolo Scardala</t>
  </si>
  <si>
    <t>https://sci-hub.se/https://doi.org/10.1021/je00014a009</t>
  </si>
  <si>
    <t>Nro C</t>
  </si>
  <si>
    <t>Densidad [g/cm3]</t>
  </si>
  <si>
    <t>Densidad [kg/m3]</t>
  </si>
  <si>
    <t>Presión [kPa]</t>
  </si>
  <si>
    <t>N-nonadecano</t>
  </si>
  <si>
    <t>N-eicosano</t>
  </si>
  <si>
    <t>N-docosano</t>
  </si>
  <si>
    <t>N-tetracosano</t>
  </si>
  <si>
    <t>N-octacosano</t>
  </si>
  <si>
    <t>decano</t>
  </si>
  <si>
    <t>dodecano</t>
  </si>
  <si>
    <t>tetradecano</t>
  </si>
  <si>
    <t>pentadecano</t>
  </si>
  <si>
    <t>octadecano</t>
  </si>
  <si>
    <t>eicosano</t>
  </si>
  <si>
    <t>butano</t>
  </si>
  <si>
    <t>pentano</t>
  </si>
  <si>
    <t>hexano</t>
  </si>
  <si>
    <t>heptano</t>
  </si>
  <si>
    <t>octano</t>
  </si>
  <si>
    <t>nonano</t>
  </si>
  <si>
    <t>nonadecano</t>
  </si>
  <si>
    <t>heptacosano</t>
  </si>
  <si>
    <t>henicosano</t>
  </si>
  <si>
    <t>docosano</t>
  </si>
  <si>
    <t>tricosano</t>
  </si>
  <si>
    <t>tetracosano</t>
  </si>
  <si>
    <t>pentacosano</t>
  </si>
  <si>
    <t>hexacosano</t>
  </si>
  <si>
    <t>octacosano</t>
  </si>
  <si>
    <t>triacontano</t>
  </si>
  <si>
    <t>hentriacontano</t>
  </si>
  <si>
    <t>dotriacontano</t>
  </si>
  <si>
    <t>tritriacontano</t>
  </si>
  <si>
    <t>tetratriacontano</t>
  </si>
  <si>
    <t>hexatriacontano</t>
  </si>
  <si>
    <t>heptatriacontano</t>
  </si>
  <si>
    <t>octatriacontano</t>
  </si>
  <si>
    <t>Compresibilidad Isotérmica</t>
  </si>
  <si>
    <t>Nombre Abreviado</t>
  </si>
  <si>
    <t>T min [K]</t>
  </si>
  <si>
    <t>T max [K]</t>
  </si>
  <si>
    <t>P min [MPa]</t>
  </si>
  <si>
    <t>P max [MPa]</t>
  </si>
  <si>
    <t>n-hexano</t>
  </si>
  <si>
    <t>n-C6</t>
  </si>
  <si>
    <t>n-C10</t>
  </si>
  <si>
    <t>n-C16</t>
  </si>
  <si>
    <t>n-heptano</t>
  </si>
  <si>
    <t>n-C7</t>
  </si>
  <si>
    <t>n-octano</t>
  </si>
  <si>
    <t>n-C8</t>
  </si>
  <si>
    <t>n-nonano</t>
  </si>
  <si>
    <t>n-C9</t>
  </si>
  <si>
    <t>n-pentano</t>
  </si>
  <si>
    <t>n-C5</t>
  </si>
  <si>
    <t>n-C12</t>
  </si>
  <si>
    <t>n-C14</t>
  </si>
  <si>
    <t>n-undecano</t>
  </si>
  <si>
    <t>n-C11</t>
  </si>
  <si>
    <t>n-tridecano</t>
  </si>
  <si>
    <t>n-C13</t>
  </si>
  <si>
    <t>n-pentadecano</t>
  </si>
  <si>
    <t>n-C15</t>
  </si>
  <si>
    <t>n-heptadecano</t>
  </si>
  <si>
    <t>n-C17</t>
  </si>
  <si>
    <t>Tesis</t>
  </si>
  <si>
    <t>n-metano</t>
  </si>
  <si>
    <t>n-C1</t>
  </si>
  <si>
    <t>n-propano</t>
  </si>
  <si>
    <t>n-C3</t>
  </si>
  <si>
    <t>n-tetracosano</t>
  </si>
  <si>
    <t>n-C24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</si>
</sst>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2E2E2E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Liberation Sans"/>
    </font>
    <font>
      <sz val="10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CE5CD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EBEBEB"/>
      </top>
      <bottom/>
      <diagonal/>
    </border>
    <border>
      <left/>
      <right/>
      <top/>
      <bottom style="medium">
        <color rgb="FFEBEBE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0" borderId="5" xfId="0" applyFont="1" applyBorder="1"/>
    <xf numFmtId="0" fontId="0" fillId="0" borderId="0" xfId="0" applyFill="1"/>
    <xf numFmtId="0" fontId="0" fillId="0" borderId="0" xfId="0" applyNumberFormat="1"/>
    <xf numFmtId="0" fontId="0" fillId="0" borderId="0" xfId="0" applyAlignment="1"/>
    <xf numFmtId="0" fontId="5" fillId="0" borderId="0" xfId="0" applyFont="1" applyFill="1"/>
    <xf numFmtId="0" fontId="6" fillId="0" borderId="0" xfId="0" applyFont="1" applyAlignment="1">
      <alignment vertical="center" wrapText="1"/>
    </xf>
    <xf numFmtId="0" fontId="6" fillId="0" borderId="0" xfId="0" applyNumberFormat="1" applyFont="1" applyAlignment="1">
      <alignment horizontal="right" vertical="center" wrapText="1"/>
    </xf>
    <xf numFmtId="0" fontId="7" fillId="0" borderId="0" xfId="0" applyFont="1"/>
    <xf numFmtId="0" fontId="0" fillId="0" borderId="0" xfId="0" applyFont="1" applyBorder="1"/>
    <xf numFmtId="0" fontId="0" fillId="0" borderId="5" xfId="0" applyBorder="1"/>
    <xf numFmtId="0" fontId="6" fillId="0" borderId="0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Font="1" applyFill="1" applyBorder="1"/>
    <xf numFmtId="0" fontId="6" fillId="0" borderId="5" xfId="0" applyNumberFormat="1" applyFont="1" applyBorder="1" applyAlignment="1">
      <alignment horizontal="right" vertical="center" wrapText="1"/>
    </xf>
    <xf numFmtId="0" fontId="7" fillId="0" borderId="0" xfId="0" applyFont="1" applyBorder="1"/>
    <xf numFmtId="0" fontId="0" fillId="0" borderId="0" xfId="0" applyFill="1" applyBorder="1"/>
    <xf numFmtId="0" fontId="6" fillId="0" borderId="5" xfId="0" applyFont="1" applyBorder="1" applyAlignment="1">
      <alignment vertical="center" wrapText="1"/>
    </xf>
    <xf numFmtId="0" fontId="0" fillId="0" borderId="0" xfId="0" applyNumberFormat="1" applyBorder="1"/>
    <xf numFmtId="0" fontId="0" fillId="0" borderId="0" xfId="0" applyBorder="1" applyAlignment="1"/>
    <xf numFmtId="0" fontId="5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9" fillId="0" borderId="8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8" fillId="6" borderId="1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8" borderId="14" xfId="0" applyFont="1" applyFill="1" applyBorder="1" applyAlignment="1">
      <alignment horizontal="center" wrapText="1"/>
    </xf>
    <xf numFmtId="0" fontId="1" fillId="8" borderId="15" xfId="0" applyFont="1" applyFill="1" applyBorder="1" applyAlignment="1">
      <alignment horizontal="center" wrapText="1"/>
    </xf>
    <xf numFmtId="0" fontId="1" fillId="8" borderId="16" xfId="0" applyFont="1" applyFill="1" applyBorder="1" applyAlignment="1">
      <alignment horizontal="center" wrapText="1"/>
    </xf>
    <xf numFmtId="0" fontId="7" fillId="0" borderId="5" xfId="0" applyFont="1" applyBorder="1"/>
    <xf numFmtId="0" fontId="6" fillId="0" borderId="6" xfId="0" applyNumberFormat="1" applyFont="1" applyBorder="1" applyAlignment="1">
      <alignment horizontal="right" vertical="center" wrapText="1"/>
    </xf>
    <xf numFmtId="0" fontId="0" fillId="0" borderId="5" xfId="0" applyFill="1" applyBorder="1"/>
    <xf numFmtId="0" fontId="6" fillId="0" borderId="6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10"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iberation Sans"/>
        <scheme val="none"/>
      </font>
      <fill>
        <patternFill patternType="solid">
          <fgColor rgb="FFCCCCCC"/>
          <bgColor rgb="FFCCCC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035AD0-9473-4078-8200-7199B10522E8}" name="Tabla2" displayName="Tabla2" ref="B2:G2190" totalsRowShown="0">
  <autoFilter ref="B2:G2190" xr:uid="{7C035AD0-9473-4078-8200-7199B10522E8}"/>
  <sortState xmlns:xlrd2="http://schemas.microsoft.com/office/spreadsheetml/2017/richdata2" ref="B3:G2190">
    <sortCondition ref="B2:B2190"/>
  </sortState>
  <tableColumns count="6">
    <tableColumn id="1" xr3:uid="{EC1E6C2B-FC95-42D9-9126-824398C78C79}" name="Nro C"/>
    <tableColumn id="2" xr3:uid="{C2F222BB-C8CC-454D-B735-1FFD78CD0B7E}" name="Temperatura [K]"/>
    <tableColumn id="3" xr3:uid="{69C29094-6290-462A-98FA-6A61B9E8FF90}" name="Presión[MPa]"/>
    <tableColumn id="4" xr3:uid="{C2CD77CD-90F6-4455-A6D6-09B3E9AA9D54}" name="Densidad [g/cm3]"/>
    <tableColumn id="5" xr3:uid="{38BB00C8-B271-440F-A7EE-55439149B688}" name="Densidad [kg/m3]">
      <calculatedColumnFormula>1000*E3</calculatedColumnFormula>
    </tableColumn>
    <tableColumn id="6" xr3:uid="{A22068D4-A7B1-4149-9AF3-62764288A071}" name="Paper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CA2B0B-50B9-49C6-9D18-FF7C0480A1C7}" name="Tabla3" displayName="Tabla3" ref="B2:F612" totalsRowShown="0" headerRowDxfId="9" dataDxfId="7" headerRowBorderDxfId="8" tableBorderDxfId="6" totalsRowBorderDxfId="5">
  <autoFilter ref="B2:F612" xr:uid="{ABCA2B0B-50B9-49C6-9D18-FF7C0480A1C7}"/>
  <sortState xmlns:xlrd2="http://schemas.microsoft.com/office/spreadsheetml/2017/richdata2" ref="B3:F612">
    <sortCondition ref="D2:D612"/>
  </sortState>
  <tableColumns count="5">
    <tableColumn id="1" xr3:uid="{88E149EF-36A6-4EF8-81C7-B36159688010}" name="Paper ID" dataDxfId="4"/>
    <tableColumn id="2" xr3:uid="{5C28E715-15F3-4FB0-B6EE-2A5616D652DE}" name="Compuesto" dataDxfId="3"/>
    <tableColumn id="3" xr3:uid="{54AE8E88-3F99-4F97-BA4E-A2626D8B1F75}" name="Número de C" dataDxfId="2"/>
    <tableColumn id="4" xr3:uid="{7E514523-10FD-4079-803C-212885FAA19F}" name="Temperatura [K]" dataDxfId="1"/>
    <tableColumn id="5" xr3:uid="{A02D4195-8948-4637-98E6-03997E8A4411}" name="Presión [kPa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https:/doi.org/10.1007/s10765-012-1373-z" TargetMode="External"/><Relationship Id="rId13" Type="http://schemas.openxmlformats.org/officeDocument/2006/relationships/hyperlink" Target="https://doi.org/10.1016/0378-3812(94)85017-8" TargetMode="External"/><Relationship Id="rId18" Type="http://schemas.openxmlformats.org/officeDocument/2006/relationships/hyperlink" Target="https://doi.org/10.1016/0040-6031(86)85225-X" TargetMode="External"/><Relationship Id="rId26" Type="http://schemas.openxmlformats.org/officeDocument/2006/relationships/hyperlink" Target="https://sci-hub.se/https:/doi.org/10.1021/je00014a009" TargetMode="External"/><Relationship Id="rId3" Type="http://schemas.openxmlformats.org/officeDocument/2006/relationships/hyperlink" Target="https://sci-hub.se/10.1016/j.supflu.2010.10.004" TargetMode="External"/><Relationship Id="rId21" Type="http://schemas.openxmlformats.org/officeDocument/2006/relationships/hyperlink" Target="https://doi.org/10.1021/je60057a009" TargetMode="External"/><Relationship Id="rId7" Type="http://schemas.openxmlformats.org/officeDocument/2006/relationships/hyperlink" Target="https://sci-hub.se/https:/doi.org/10.1021/acs.jced.7b00650" TargetMode="External"/><Relationship Id="rId12" Type="http://schemas.openxmlformats.org/officeDocument/2006/relationships/hyperlink" Target="https://sci-hub.se/https:/doi.org/10.1016/S0021-9614(05)80173-9" TargetMode="External"/><Relationship Id="rId17" Type="http://schemas.openxmlformats.org/officeDocument/2006/relationships/hyperlink" Target="https://doi.org/10.1016/0021-9614(75)90255-4" TargetMode="External"/><Relationship Id="rId25" Type="http://schemas.openxmlformats.org/officeDocument/2006/relationships/hyperlink" Target="https://doi.org/10.1016/0378-3812(95)02798-J" TargetMode="External"/><Relationship Id="rId2" Type="http://schemas.openxmlformats.org/officeDocument/2006/relationships/hyperlink" Target="https://sci-hub.se/https:/doi.org/10.1016/j.aca.2005.01.072" TargetMode="External"/><Relationship Id="rId16" Type="http://schemas.openxmlformats.org/officeDocument/2006/relationships/hyperlink" Target="https://doi.org/10.1016/0021-9614(78)90144-1" TargetMode="External"/><Relationship Id="rId20" Type="http://schemas.openxmlformats.org/officeDocument/2006/relationships/hyperlink" Target="https://doi.org/10.1021/je60082a012" TargetMode="External"/><Relationship Id="rId1" Type="http://schemas.openxmlformats.org/officeDocument/2006/relationships/hyperlink" Target="https://sci-hub.se/https:/pubs.acs.org/doi/10.1021/acs.jced.5b00613" TargetMode="External"/><Relationship Id="rId6" Type="http://schemas.openxmlformats.org/officeDocument/2006/relationships/hyperlink" Target="https://sci-hub.se/https:/doi.org/10.1007/BF00503880" TargetMode="External"/><Relationship Id="rId11" Type="http://schemas.openxmlformats.org/officeDocument/2006/relationships/hyperlink" Target="https://sci-hub.se/https:/doi.org/10.1021/je800417q" TargetMode="External"/><Relationship Id="rId24" Type="http://schemas.openxmlformats.org/officeDocument/2006/relationships/hyperlink" Target="https://doi.org/10.1016/S0378-3812(03)00154-7" TargetMode="External"/><Relationship Id="rId5" Type="http://schemas.openxmlformats.org/officeDocument/2006/relationships/hyperlink" Target="https://www.sciencedirect.com/science/article/pii/S0021961422001094" TargetMode="External"/><Relationship Id="rId15" Type="http://schemas.openxmlformats.org/officeDocument/2006/relationships/hyperlink" Target="https://sci-hub.se/10.1016/j.cplett.2009.12.086" TargetMode="External"/><Relationship Id="rId23" Type="http://schemas.openxmlformats.org/officeDocument/2006/relationships/hyperlink" Target="https://doi.org/10.1021/je60023a003" TargetMode="External"/><Relationship Id="rId10" Type="http://schemas.openxmlformats.org/officeDocument/2006/relationships/hyperlink" Target="https://sci-hub.se/https:/doi.org/10.1016/j.jct.2018.04.019" TargetMode="External"/><Relationship Id="rId19" Type="http://schemas.openxmlformats.org/officeDocument/2006/relationships/hyperlink" Target="https://doi.org/10.1021/j150533a014" TargetMode="External"/><Relationship Id="rId4" Type="http://schemas.openxmlformats.org/officeDocument/2006/relationships/hyperlink" Target="https://sci-hub.se/10.1016/j.fluid.2011.08.020" TargetMode="External"/><Relationship Id="rId9" Type="http://schemas.openxmlformats.org/officeDocument/2006/relationships/hyperlink" Target="https://www.jstage.jst.go.jp/article/jshpreview1992/7/0/7_0_1192/_pdf/-char/en" TargetMode="External"/><Relationship Id="rId14" Type="http://schemas.openxmlformats.org/officeDocument/2006/relationships/hyperlink" Target="https://sci-hub.se/10.1021/acs.jced.7b00548" TargetMode="External"/><Relationship Id="rId22" Type="http://schemas.openxmlformats.org/officeDocument/2006/relationships/hyperlink" Target="https://doi.org/10.1021/j150320a010" TargetMode="External"/><Relationship Id="rId27" Type="http://schemas.openxmlformats.org/officeDocument/2006/relationships/hyperlink" Target="https://sci-hub.se/https:/doi.org/10.1016/j.jct.2016.04.0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2620-CB58-480D-A0D4-08FC0FED5DEC}">
  <sheetPr codeName="Hoja1"/>
  <dimension ref="A1:G30"/>
  <sheetViews>
    <sheetView tabSelected="1" topLeftCell="A2" zoomScale="115" zoomScaleNormal="115" workbookViewId="0">
      <selection activeCell="B3" sqref="B3"/>
    </sheetView>
  </sheetViews>
  <sheetFormatPr baseColWidth="10" defaultColWidth="0" defaultRowHeight="15" zeroHeight="1"/>
  <cols>
    <col min="1" max="1" width="1.140625" style="39" customWidth="1"/>
    <col min="2" max="2" width="11.42578125" style="39" customWidth="1"/>
    <col min="3" max="3" width="54.7109375" style="39" customWidth="1"/>
    <col min="4" max="4" width="43" style="39" customWidth="1"/>
    <col min="5" max="5" width="36.5703125" style="39" customWidth="1"/>
    <col min="6" max="6" width="27.42578125" style="39" customWidth="1"/>
    <col min="7" max="7" width="1" style="39" customWidth="1"/>
    <col min="8" max="16384" width="11.42578125" style="39" hidden="1"/>
  </cols>
  <sheetData>
    <row r="1" spans="2:6" ht="5.25" customHeight="1" thickBot="1"/>
    <row r="2" spans="2:6" ht="26.25" customHeight="1" thickBot="1">
      <c r="B2" s="1" t="s">
        <v>0</v>
      </c>
      <c r="C2" s="2" t="s">
        <v>28</v>
      </c>
      <c r="D2" s="2" t="s">
        <v>29</v>
      </c>
      <c r="E2" s="2" t="s">
        <v>30</v>
      </c>
      <c r="F2" s="2" t="s">
        <v>31</v>
      </c>
    </row>
    <row r="3" spans="2:6" ht="28.5" customHeight="1" thickBot="1">
      <c r="B3" s="3" t="s">
        <v>3</v>
      </c>
      <c r="C3" s="4" t="s">
        <v>32</v>
      </c>
      <c r="D3" s="4" t="s">
        <v>33</v>
      </c>
      <c r="E3" s="5" t="s">
        <v>34</v>
      </c>
      <c r="F3" s="6" t="s">
        <v>35</v>
      </c>
    </row>
    <row r="4" spans="2:6" ht="27.75" customHeight="1" thickBot="1">
      <c r="B4" s="3" t="s">
        <v>7</v>
      </c>
      <c r="C4" s="4" t="s">
        <v>36</v>
      </c>
      <c r="D4" s="4" t="s">
        <v>37</v>
      </c>
      <c r="E4" s="5" t="s">
        <v>38</v>
      </c>
      <c r="F4" s="6" t="s">
        <v>27</v>
      </c>
    </row>
    <row r="5" spans="2:6" ht="39.75" thickBot="1">
      <c r="B5" s="3" t="s">
        <v>10</v>
      </c>
      <c r="C5" s="4" t="s">
        <v>39</v>
      </c>
      <c r="D5" s="4" t="s">
        <v>40</v>
      </c>
      <c r="E5" s="5" t="s">
        <v>41</v>
      </c>
      <c r="F5" s="6" t="s">
        <v>27</v>
      </c>
    </row>
    <row r="6" spans="2:6" ht="52.5" thickBot="1">
      <c r="B6" s="3" t="s">
        <v>11</v>
      </c>
      <c r="C6" s="4" t="s">
        <v>42</v>
      </c>
      <c r="D6" s="4" t="s">
        <v>43</v>
      </c>
      <c r="E6" s="5" t="s">
        <v>44</v>
      </c>
      <c r="F6" s="6" t="s">
        <v>27</v>
      </c>
    </row>
    <row r="7" spans="2:6" ht="39.75" thickBot="1">
      <c r="B7" s="3" t="s">
        <v>12</v>
      </c>
      <c r="C7" s="4" t="s">
        <v>45</v>
      </c>
      <c r="D7" s="4" t="s">
        <v>46</v>
      </c>
      <c r="E7" s="5" t="s">
        <v>47</v>
      </c>
      <c r="F7" s="6" t="s">
        <v>35</v>
      </c>
    </row>
    <row r="8" spans="2:6" ht="45.75" thickBot="1">
      <c r="B8" s="3" t="s">
        <v>13</v>
      </c>
      <c r="C8" s="4" t="s">
        <v>48</v>
      </c>
      <c r="D8" s="4" t="s">
        <v>49</v>
      </c>
      <c r="E8" s="5" t="s">
        <v>50</v>
      </c>
      <c r="F8" s="6" t="s">
        <v>27</v>
      </c>
    </row>
    <row r="9" spans="2:6" ht="45.75" thickBot="1">
      <c r="B9" s="3" t="s">
        <v>14</v>
      </c>
      <c r="C9" s="4" t="s">
        <v>51</v>
      </c>
      <c r="D9" s="4" t="s">
        <v>52</v>
      </c>
      <c r="E9" s="5" t="s">
        <v>53</v>
      </c>
      <c r="F9" s="6" t="s">
        <v>35</v>
      </c>
    </row>
    <row r="10" spans="2:6" ht="45.75" thickBot="1">
      <c r="B10" s="3" t="s">
        <v>15</v>
      </c>
      <c r="C10" s="4" t="s">
        <v>54</v>
      </c>
      <c r="D10" s="4" t="s">
        <v>55</v>
      </c>
      <c r="E10" s="5" t="s">
        <v>56</v>
      </c>
      <c r="F10" s="6" t="s">
        <v>27</v>
      </c>
    </row>
    <row r="11" spans="2:6" ht="45.75" thickBot="1">
      <c r="B11" s="3" t="s">
        <v>16</v>
      </c>
      <c r="C11" s="4" t="s">
        <v>57</v>
      </c>
      <c r="D11" s="4" t="s">
        <v>58</v>
      </c>
      <c r="E11" s="5" t="s">
        <v>59</v>
      </c>
      <c r="F11" s="6" t="s">
        <v>27</v>
      </c>
    </row>
    <row r="12" spans="2:6" ht="45.75" thickBot="1">
      <c r="B12" s="3" t="s">
        <v>17</v>
      </c>
      <c r="C12" s="4" t="s">
        <v>60</v>
      </c>
      <c r="D12" s="4" t="s">
        <v>61</v>
      </c>
      <c r="E12" s="5" t="s">
        <v>62</v>
      </c>
      <c r="F12" s="6" t="s">
        <v>35</v>
      </c>
    </row>
    <row r="13" spans="2:6" ht="45.75" thickBot="1">
      <c r="B13" s="3" t="s">
        <v>18</v>
      </c>
      <c r="C13" s="4" t="s">
        <v>63</v>
      </c>
      <c r="D13" s="4" t="s">
        <v>64</v>
      </c>
      <c r="E13" s="5" t="s">
        <v>65</v>
      </c>
      <c r="F13" s="6" t="s">
        <v>27</v>
      </c>
    </row>
    <row r="14" spans="2:6" ht="45.75" thickBot="1">
      <c r="B14" s="3" t="s">
        <v>19</v>
      </c>
      <c r="C14" s="4" t="s">
        <v>66</v>
      </c>
      <c r="D14" s="4" t="s">
        <v>67</v>
      </c>
      <c r="E14" s="5" t="s">
        <v>68</v>
      </c>
      <c r="F14" s="6" t="s">
        <v>27</v>
      </c>
    </row>
    <row r="15" spans="2:6" ht="30.75" thickBot="1">
      <c r="B15" s="3" t="s">
        <v>69</v>
      </c>
      <c r="C15" s="4" t="s">
        <v>70</v>
      </c>
      <c r="D15" s="4" t="s">
        <v>71</v>
      </c>
      <c r="E15" s="5" t="s">
        <v>72</v>
      </c>
      <c r="F15" s="7" t="s">
        <v>73</v>
      </c>
    </row>
    <row r="16" spans="2:6" ht="45.75" thickBot="1">
      <c r="B16" s="3" t="s">
        <v>22</v>
      </c>
      <c r="C16" s="4" t="s">
        <v>74</v>
      </c>
      <c r="D16" s="4" t="s">
        <v>75</v>
      </c>
      <c r="E16" s="5" t="s">
        <v>76</v>
      </c>
      <c r="F16" s="6" t="s">
        <v>77</v>
      </c>
    </row>
    <row r="17" spans="2:6" ht="39.75" hidden="1" thickBot="1">
      <c r="B17" s="3" t="s">
        <v>78</v>
      </c>
      <c r="C17" s="4" t="s">
        <v>79</v>
      </c>
      <c r="D17" s="4" t="s">
        <v>80</v>
      </c>
      <c r="E17" s="5" t="s">
        <v>81</v>
      </c>
      <c r="F17" s="7" t="s">
        <v>82</v>
      </c>
    </row>
    <row r="18" spans="2:6" ht="30.75" thickBot="1">
      <c r="B18" s="3" t="s">
        <v>83</v>
      </c>
      <c r="C18" s="4" t="s">
        <v>84</v>
      </c>
      <c r="D18" s="4" t="s">
        <v>85</v>
      </c>
      <c r="E18" s="5" t="s">
        <v>86</v>
      </c>
      <c r="F18" s="8" t="s">
        <v>87</v>
      </c>
    </row>
    <row r="19" spans="2:6" ht="30.75" thickBot="1">
      <c r="B19" s="3" t="s">
        <v>88</v>
      </c>
      <c r="C19" s="4" t="s">
        <v>89</v>
      </c>
      <c r="D19" s="4" t="s">
        <v>90</v>
      </c>
      <c r="E19" s="5" t="s">
        <v>91</v>
      </c>
      <c r="F19" s="8" t="s">
        <v>92</v>
      </c>
    </row>
    <row r="20" spans="2:6" ht="30.75" thickBot="1">
      <c r="B20" s="3" t="s">
        <v>93</v>
      </c>
      <c r="C20" s="4" t="s">
        <v>94</v>
      </c>
      <c r="D20" s="4" t="s">
        <v>95</v>
      </c>
      <c r="E20" s="5" t="s">
        <v>96</v>
      </c>
      <c r="F20" s="8" t="s">
        <v>92</v>
      </c>
    </row>
    <row r="21" spans="2:6" ht="30.75" thickBot="1">
      <c r="B21" s="3" t="s">
        <v>97</v>
      </c>
      <c r="C21" s="4" t="s">
        <v>98</v>
      </c>
      <c r="D21" s="4" t="s">
        <v>99</v>
      </c>
      <c r="E21" s="5" t="s">
        <v>100</v>
      </c>
      <c r="F21" s="7" t="s">
        <v>82</v>
      </c>
    </row>
    <row r="22" spans="2:6" ht="27" thickBot="1">
      <c r="B22" s="3" t="s">
        <v>23</v>
      </c>
      <c r="C22" s="4" t="s">
        <v>101</v>
      </c>
      <c r="D22" s="4" t="s">
        <v>102</v>
      </c>
      <c r="E22" s="5" t="s">
        <v>103</v>
      </c>
      <c r="F22" s="6" t="s">
        <v>77</v>
      </c>
    </row>
    <row r="23" spans="2:6" ht="15.75" thickBot="1">
      <c r="B23" s="3" t="s">
        <v>104</v>
      </c>
      <c r="C23" s="4" t="s">
        <v>105</v>
      </c>
      <c r="D23" s="4" t="s">
        <v>106</v>
      </c>
      <c r="E23" s="5" t="s">
        <v>107</v>
      </c>
      <c r="F23" s="7" t="s">
        <v>82</v>
      </c>
    </row>
    <row r="24" spans="2:6" ht="27" thickBot="1">
      <c r="B24" s="3" t="s">
        <v>108</v>
      </c>
      <c r="C24" s="4" t="s">
        <v>109</v>
      </c>
      <c r="D24" s="4" t="s">
        <v>110</v>
      </c>
      <c r="E24" s="5" t="s">
        <v>111</v>
      </c>
      <c r="F24" s="7" t="s">
        <v>82</v>
      </c>
    </row>
    <row r="25" spans="2:6" ht="15.75" thickBot="1">
      <c r="B25" s="3" t="s">
        <v>112</v>
      </c>
      <c r="C25" s="4" t="s">
        <v>113</v>
      </c>
      <c r="D25" s="4" t="s">
        <v>114</v>
      </c>
      <c r="E25" s="5" t="s">
        <v>115</v>
      </c>
      <c r="F25" s="7" t="s">
        <v>82</v>
      </c>
    </row>
    <row r="26" spans="2:6" ht="29.25" customHeight="1" thickBot="1">
      <c r="B26" s="3" t="s">
        <v>116</v>
      </c>
      <c r="C26" s="4" t="s">
        <v>117</v>
      </c>
      <c r="D26" s="4" t="s">
        <v>118</v>
      </c>
      <c r="E26" s="5" t="s">
        <v>119</v>
      </c>
      <c r="F26" s="7" t="s">
        <v>82</v>
      </c>
    </row>
    <row r="27" spans="2:6" ht="39.75" thickBot="1">
      <c r="B27" s="3" t="s">
        <v>24</v>
      </c>
      <c r="C27" s="4" t="s">
        <v>120</v>
      </c>
      <c r="D27" s="4" t="s">
        <v>121</v>
      </c>
      <c r="E27" s="5" t="s">
        <v>122</v>
      </c>
      <c r="F27" s="6" t="s">
        <v>77</v>
      </c>
    </row>
    <row r="28" spans="2:6" ht="39.75" thickBot="1">
      <c r="B28" s="3" t="s">
        <v>123</v>
      </c>
      <c r="C28" s="4" t="s">
        <v>124</v>
      </c>
      <c r="D28" s="4" t="s">
        <v>125</v>
      </c>
      <c r="E28" s="5" t="s">
        <v>126</v>
      </c>
      <c r="F28" s="7" t="s">
        <v>127</v>
      </c>
    </row>
    <row r="29" spans="2:6" ht="45.75" thickBot="1">
      <c r="B29" s="3" t="s">
        <v>128</v>
      </c>
      <c r="C29" s="4" t="s">
        <v>129</v>
      </c>
      <c r="D29" s="4" t="s">
        <v>130</v>
      </c>
      <c r="E29" s="5" t="s">
        <v>131</v>
      </c>
      <c r="F29" s="9" t="s">
        <v>82</v>
      </c>
    </row>
    <row r="30" spans="2:6" ht="3.75" customHeight="1"/>
  </sheetData>
  <hyperlinks>
    <hyperlink ref="E3" r:id="rId1" display="https://sci-hub.se/https:/pubs.acs.org/doi/10.1021/acs.jced.5b00613" xr:uid="{5B826C71-ECF5-4E98-92D6-B36CCDB34593}"/>
    <hyperlink ref="E4" r:id="rId2" display="https://sci-hub.se/https:/doi.org/10.1016/j.aca.2005.01.072" xr:uid="{7552E668-6F82-4991-BAF6-3A9E0A265724}"/>
    <hyperlink ref="E5" r:id="rId3" xr:uid="{F4ACB837-F766-4292-B3A5-587FF6839539}"/>
    <hyperlink ref="E6" r:id="rId4" xr:uid="{E68F2097-319F-4BF9-928C-D6C5E28C176F}"/>
    <hyperlink ref="E7" r:id="rId5" xr:uid="{58802F98-C6D0-4688-8FE0-426B86D2DFCC}"/>
    <hyperlink ref="E8" r:id="rId6" display="https://sci-hub.se/https:/doi.org/10.1007/BF00503880" xr:uid="{5ADED006-108D-4CC4-B526-B922FA5FCD98}"/>
    <hyperlink ref="E9" r:id="rId7" display="https://sci-hub.se/https:/doi.org/10.1021/acs.jced.7b00650" xr:uid="{B9609302-67D9-4867-AA49-F31501BD310F}"/>
    <hyperlink ref="E10" r:id="rId8" display="https://sci-hub.se/https:/doi.org/10.1007/s10765-012-1373-z" xr:uid="{57EEF3F7-55A3-486A-9331-9B982F6C0DF9}"/>
    <hyperlink ref="E11" r:id="rId9" xr:uid="{837669C8-8B86-4705-9691-C3EB85789EE8}"/>
    <hyperlink ref="E12" r:id="rId10" display="https://sci-hub.se/https:/doi.org/10.1016/j.jct.2018.04.019" xr:uid="{7123092E-4C19-4B8C-8A47-FCBE5BED295B}"/>
    <hyperlink ref="E13" r:id="rId11" display="https://sci-hub.se/https:/doi.org/10.1021/je800417q" xr:uid="{60B51D89-0834-4498-8E33-34D77AF2349A}"/>
    <hyperlink ref="E14" r:id="rId12" display="https://sci-hub.se/https:/doi.org/10.1016/S0021-9614(05)80173-9" xr:uid="{20C64C90-B55F-457E-9522-2272307EA8CE}"/>
    <hyperlink ref="E15" r:id="rId13" xr:uid="{9574A3C0-B05B-4A39-8C91-62446154B6E3}"/>
    <hyperlink ref="E17" r:id="rId14" xr:uid="{0E8C9A20-C974-43C3-A82F-09DB684C0902}"/>
    <hyperlink ref="E18" r:id="rId15" xr:uid="{8C0B457B-03B9-486D-BE9F-F3414DB67E16}"/>
    <hyperlink ref="E19" r:id="rId16" xr:uid="{E9D3F51D-A23F-4878-BCB7-6297F87768C7}"/>
    <hyperlink ref="E20" r:id="rId17" xr:uid="{F4AB5293-3213-4644-9395-7F14E73989FE}"/>
    <hyperlink ref="E21" r:id="rId18" xr:uid="{758EDC52-1B00-44CE-B9E3-7E1CBA527C6D}"/>
    <hyperlink ref="E22" r:id="rId19" xr:uid="{4EDDD9A5-5D03-4D02-BAA4-663F1CFFB95A}"/>
    <hyperlink ref="E23" r:id="rId20" xr:uid="{EBB12F6B-F6E5-42F3-B7E0-C5102847D1B7}"/>
    <hyperlink ref="E24" r:id="rId21" xr:uid="{FE68845D-33DA-410F-A111-E344A46FF132}"/>
    <hyperlink ref="E25" r:id="rId22" xr:uid="{3F353A1C-D7ED-4C54-89E6-7AA7289E0D63}"/>
    <hyperlink ref="E26" r:id="rId23" xr:uid="{E3632341-6880-4B6B-9956-9F86620D21A8}"/>
    <hyperlink ref="E27" r:id="rId24" xr:uid="{62EDA020-96E3-4E2F-8224-49DD28E7903E}"/>
    <hyperlink ref="E28" r:id="rId25" xr:uid="{C782F604-F271-4B1C-AB09-64A84D59F918}"/>
    <hyperlink ref="E29" r:id="rId26" display="https://sci-hub.se/https:/doi.org/10.1021/je00014a009" xr:uid="{481D07CA-D399-47D9-AA82-E1BF10FC45DC}"/>
    <hyperlink ref="E16" r:id="rId27" display="https://sci-hub.se/https:/doi.org/10.1016/j.jct.2016.04.014" xr:uid="{30A68214-4E11-41F6-B4BE-0672900366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FE5E-25F1-4233-BC43-F3DE7A202875}">
  <sheetPr codeName="Hoja3"/>
  <dimension ref="A1:H2191"/>
  <sheetViews>
    <sheetView topLeftCell="A2" zoomScaleNormal="100" workbookViewId="0">
      <selection activeCell="B2" sqref="B2"/>
    </sheetView>
  </sheetViews>
  <sheetFormatPr baseColWidth="10" defaultColWidth="0" defaultRowHeight="15" zeroHeight="1"/>
  <cols>
    <col min="1" max="1" width="2.140625" style="39" customWidth="1"/>
    <col min="2" max="2" width="11.42578125" style="39" customWidth="1"/>
    <col min="3" max="3" width="17.5703125" style="39" customWidth="1"/>
    <col min="4" max="4" width="15.28515625" style="39" customWidth="1"/>
    <col min="5" max="5" width="18.7109375" style="39" customWidth="1"/>
    <col min="6" max="6" width="18.85546875" style="39" customWidth="1"/>
    <col min="7" max="7" width="11.42578125" style="39" customWidth="1"/>
    <col min="8" max="8" width="1.5703125" style="39" customWidth="1"/>
    <col min="9" max="16384" width="11.42578125" style="39" hidden="1"/>
  </cols>
  <sheetData>
    <row r="1" spans="2:7" ht="7.5" customHeight="1"/>
    <row r="2" spans="2:7">
      <c r="B2" t="s">
        <v>132</v>
      </c>
      <c r="C2" t="s">
        <v>25</v>
      </c>
      <c r="D2" t="s">
        <v>26</v>
      </c>
      <c r="E2" t="s">
        <v>133</v>
      </c>
      <c r="F2" t="s">
        <v>134</v>
      </c>
      <c r="G2" t="s">
        <v>0</v>
      </c>
    </row>
    <row r="3" spans="2:7">
      <c r="B3">
        <v>4</v>
      </c>
      <c r="C3" s="22">
        <v>323</v>
      </c>
      <c r="D3" s="22">
        <v>68.39</v>
      </c>
      <c r="E3">
        <v>0.62949999999999995</v>
      </c>
      <c r="F3" s="22">
        <f>1000*E3</f>
        <v>629.5</v>
      </c>
      <c r="G3" t="s">
        <v>13</v>
      </c>
    </row>
    <row r="4" spans="2:7">
      <c r="B4">
        <v>4</v>
      </c>
      <c r="C4" s="22">
        <v>323</v>
      </c>
      <c r="D4" s="22">
        <v>68.37</v>
      </c>
      <c r="E4">
        <v>0.62949999999999995</v>
      </c>
      <c r="F4" s="22">
        <f>1000*E4</f>
        <v>629.5</v>
      </c>
      <c r="G4" t="s">
        <v>13</v>
      </c>
    </row>
    <row r="5" spans="2:7">
      <c r="B5">
        <v>4</v>
      </c>
      <c r="C5" s="22">
        <v>323</v>
      </c>
      <c r="D5" s="22">
        <v>61.42</v>
      </c>
      <c r="E5">
        <v>0.62439999999999996</v>
      </c>
      <c r="F5" s="22">
        <f>1000*E5</f>
        <v>624.4</v>
      </c>
      <c r="G5" t="s">
        <v>13</v>
      </c>
    </row>
    <row r="6" spans="2:7">
      <c r="B6">
        <v>4</v>
      </c>
      <c r="C6" s="22">
        <v>323</v>
      </c>
      <c r="D6" s="22">
        <v>52.27</v>
      </c>
      <c r="E6">
        <v>0.61619999999999997</v>
      </c>
      <c r="F6" s="22">
        <f>1000*E6</f>
        <v>616.19999999999993</v>
      </c>
      <c r="G6" t="s">
        <v>13</v>
      </c>
    </row>
    <row r="7" spans="2:7">
      <c r="B7">
        <v>4</v>
      </c>
      <c r="C7" s="22">
        <v>323</v>
      </c>
      <c r="D7" s="22">
        <v>43.59</v>
      </c>
      <c r="E7">
        <v>0.60770000000000002</v>
      </c>
      <c r="F7" s="22">
        <f>1000*E7</f>
        <v>607.70000000000005</v>
      </c>
      <c r="G7" t="s">
        <v>13</v>
      </c>
    </row>
    <row r="8" spans="2:7">
      <c r="B8">
        <v>4</v>
      </c>
      <c r="C8" s="22">
        <v>323</v>
      </c>
      <c r="D8" s="22">
        <v>37.21</v>
      </c>
      <c r="E8">
        <v>0.60140000000000005</v>
      </c>
      <c r="F8" s="22">
        <f>1000*E8</f>
        <v>601.40000000000009</v>
      </c>
      <c r="G8" t="s">
        <v>13</v>
      </c>
    </row>
    <row r="9" spans="2:7">
      <c r="B9">
        <v>4</v>
      </c>
      <c r="C9" s="22">
        <v>323</v>
      </c>
      <c r="D9" s="22">
        <v>34.56</v>
      </c>
      <c r="E9">
        <v>0.59840000000000004</v>
      </c>
      <c r="F9" s="22">
        <f>1000*E9</f>
        <v>598.40000000000009</v>
      </c>
      <c r="G9" t="s">
        <v>13</v>
      </c>
    </row>
    <row r="10" spans="2:7">
      <c r="B10">
        <v>4</v>
      </c>
      <c r="C10" s="22">
        <v>323</v>
      </c>
      <c r="D10" s="22">
        <v>34.54</v>
      </c>
      <c r="E10">
        <v>0.59840000000000004</v>
      </c>
      <c r="F10" s="22">
        <f>1000*E10</f>
        <v>598.40000000000009</v>
      </c>
      <c r="G10" t="s">
        <v>13</v>
      </c>
    </row>
    <row r="11" spans="2:7">
      <c r="B11">
        <v>4</v>
      </c>
      <c r="C11" s="22">
        <v>323</v>
      </c>
      <c r="D11" s="22">
        <v>34.25</v>
      </c>
      <c r="E11">
        <v>0.59740000000000004</v>
      </c>
      <c r="F11" s="22">
        <f>1000*E11</f>
        <v>597.40000000000009</v>
      </c>
      <c r="G11" t="s">
        <v>13</v>
      </c>
    </row>
    <row r="12" spans="2:7">
      <c r="B12">
        <v>4</v>
      </c>
      <c r="C12" s="22">
        <v>323</v>
      </c>
      <c r="D12" s="22">
        <v>31.92</v>
      </c>
      <c r="E12">
        <v>0.59509999999999996</v>
      </c>
      <c r="F12" s="22">
        <f>1000*E12</f>
        <v>595.09999999999991</v>
      </c>
      <c r="G12" t="s">
        <v>13</v>
      </c>
    </row>
    <row r="13" spans="2:7">
      <c r="B13">
        <v>4</v>
      </c>
      <c r="C13" s="22">
        <v>323</v>
      </c>
      <c r="D13" s="22">
        <v>29.76</v>
      </c>
      <c r="E13">
        <v>0.5927</v>
      </c>
      <c r="F13" s="22">
        <f>1000*E13</f>
        <v>592.70000000000005</v>
      </c>
      <c r="G13" t="s">
        <v>13</v>
      </c>
    </row>
    <row r="14" spans="2:7">
      <c r="B14">
        <v>4</v>
      </c>
      <c r="C14" s="22">
        <v>323</v>
      </c>
      <c r="D14" s="22">
        <v>26.85</v>
      </c>
      <c r="E14">
        <v>0.58879999999999999</v>
      </c>
      <c r="F14" s="22">
        <f>1000*E14</f>
        <v>588.79999999999995</v>
      </c>
      <c r="G14" t="s">
        <v>13</v>
      </c>
    </row>
    <row r="15" spans="2:7">
      <c r="B15">
        <v>4</v>
      </c>
      <c r="C15" s="22">
        <v>323</v>
      </c>
      <c r="D15" s="22">
        <v>21.98</v>
      </c>
      <c r="E15">
        <v>0.58189999999999997</v>
      </c>
      <c r="F15" s="22">
        <f>1000*E15</f>
        <v>581.9</v>
      </c>
      <c r="G15" t="s">
        <v>13</v>
      </c>
    </row>
    <row r="16" spans="2:7">
      <c r="B16">
        <v>4</v>
      </c>
      <c r="C16" s="22">
        <v>323</v>
      </c>
      <c r="D16" s="22">
        <v>18.03</v>
      </c>
      <c r="E16">
        <v>0.57589999999999997</v>
      </c>
      <c r="F16" s="22">
        <f>1000*E16</f>
        <v>575.9</v>
      </c>
      <c r="G16" t="s">
        <v>13</v>
      </c>
    </row>
    <row r="17" spans="2:7">
      <c r="B17">
        <v>4</v>
      </c>
      <c r="C17" s="22">
        <v>323</v>
      </c>
      <c r="D17" s="22">
        <v>13.31</v>
      </c>
      <c r="E17">
        <v>0.56740000000000002</v>
      </c>
      <c r="F17" s="22">
        <f>1000*E17</f>
        <v>567.4</v>
      </c>
      <c r="G17" t="s">
        <v>13</v>
      </c>
    </row>
    <row r="18" spans="2:7">
      <c r="B18">
        <v>4</v>
      </c>
      <c r="C18" s="22">
        <v>348</v>
      </c>
      <c r="D18" s="22">
        <v>69.17</v>
      </c>
      <c r="E18">
        <v>0.61450000000000005</v>
      </c>
      <c r="F18" s="22">
        <f>1000*E18</f>
        <v>614.5</v>
      </c>
      <c r="G18" t="s">
        <v>13</v>
      </c>
    </row>
    <row r="19" spans="2:7">
      <c r="B19">
        <v>4</v>
      </c>
      <c r="C19" s="22">
        <v>348</v>
      </c>
      <c r="D19" s="22">
        <v>68.5</v>
      </c>
      <c r="E19">
        <v>0.61429999999999996</v>
      </c>
      <c r="F19" s="22">
        <f>1000*E19</f>
        <v>614.29999999999995</v>
      </c>
      <c r="G19" t="s">
        <v>13</v>
      </c>
    </row>
    <row r="20" spans="2:7">
      <c r="B20">
        <v>4</v>
      </c>
      <c r="C20" s="22">
        <v>348</v>
      </c>
      <c r="D20" s="22">
        <v>65.59</v>
      </c>
      <c r="E20">
        <v>0.61109999999999998</v>
      </c>
      <c r="F20" s="22">
        <f>1000*E20</f>
        <v>611.1</v>
      </c>
      <c r="G20" t="s">
        <v>13</v>
      </c>
    </row>
    <row r="21" spans="2:7">
      <c r="B21">
        <v>4</v>
      </c>
      <c r="C21" s="22">
        <v>348</v>
      </c>
      <c r="D21" s="22">
        <v>62.06</v>
      </c>
      <c r="E21">
        <v>0.60780000000000001</v>
      </c>
      <c r="F21" s="22">
        <f>1000*E21</f>
        <v>607.79999999999995</v>
      </c>
      <c r="G21" t="s">
        <v>13</v>
      </c>
    </row>
    <row r="22" spans="2:7">
      <c r="B22">
        <v>4</v>
      </c>
      <c r="C22" s="22">
        <v>348</v>
      </c>
      <c r="D22" s="22">
        <v>62.02</v>
      </c>
      <c r="E22">
        <v>0.60740000000000005</v>
      </c>
      <c r="F22" s="22">
        <f>1000*E22</f>
        <v>607.40000000000009</v>
      </c>
      <c r="G22" t="s">
        <v>13</v>
      </c>
    </row>
    <row r="23" spans="2:7">
      <c r="B23">
        <v>4</v>
      </c>
      <c r="C23" s="22">
        <v>348</v>
      </c>
      <c r="D23" s="22">
        <v>58.53</v>
      </c>
      <c r="E23">
        <v>0.60389999999999999</v>
      </c>
      <c r="F23" s="22">
        <f>1000*E23</f>
        <v>603.9</v>
      </c>
      <c r="G23" t="s">
        <v>13</v>
      </c>
    </row>
    <row r="24" spans="2:7">
      <c r="B24">
        <v>4</v>
      </c>
      <c r="C24" s="22">
        <v>348</v>
      </c>
      <c r="D24" s="22">
        <v>55.1</v>
      </c>
      <c r="E24">
        <v>0.60050000000000003</v>
      </c>
      <c r="F24" s="22">
        <f>1000*E24</f>
        <v>600.5</v>
      </c>
      <c r="G24" t="s">
        <v>13</v>
      </c>
    </row>
    <row r="25" spans="2:7">
      <c r="B25">
        <v>4</v>
      </c>
      <c r="C25" s="22">
        <v>348</v>
      </c>
      <c r="D25" s="22">
        <v>55.09</v>
      </c>
      <c r="E25">
        <v>0.60050000000000003</v>
      </c>
      <c r="F25" s="22">
        <f>1000*E25</f>
        <v>600.5</v>
      </c>
      <c r="G25" t="s">
        <v>13</v>
      </c>
    </row>
    <row r="26" spans="2:7">
      <c r="B26">
        <v>4</v>
      </c>
      <c r="C26" s="22">
        <v>348</v>
      </c>
      <c r="D26" s="22">
        <v>51.81</v>
      </c>
      <c r="E26">
        <v>0.59709999999999996</v>
      </c>
      <c r="F26" s="22">
        <f>1000*E26</f>
        <v>597.09999999999991</v>
      </c>
      <c r="G26" t="s">
        <v>13</v>
      </c>
    </row>
    <row r="27" spans="2:7">
      <c r="B27">
        <v>4</v>
      </c>
      <c r="C27" s="22">
        <v>348</v>
      </c>
      <c r="D27" s="22">
        <v>48.39</v>
      </c>
      <c r="E27">
        <v>0.59330000000000005</v>
      </c>
      <c r="F27" s="22">
        <f>1000*E27</f>
        <v>593.30000000000007</v>
      </c>
      <c r="G27" t="s">
        <v>13</v>
      </c>
    </row>
    <row r="28" spans="2:7">
      <c r="B28">
        <v>4</v>
      </c>
      <c r="C28" s="22">
        <v>348</v>
      </c>
      <c r="D28" s="22">
        <v>48.37</v>
      </c>
      <c r="E28">
        <v>0.59330000000000005</v>
      </c>
      <c r="F28" s="22">
        <f>1000*E28</f>
        <v>593.30000000000007</v>
      </c>
      <c r="G28" t="s">
        <v>13</v>
      </c>
    </row>
    <row r="29" spans="2:7">
      <c r="B29">
        <v>4</v>
      </c>
      <c r="C29" s="22">
        <v>348</v>
      </c>
      <c r="D29" s="22">
        <v>44.67</v>
      </c>
      <c r="E29">
        <v>0.58909999999999996</v>
      </c>
      <c r="F29" s="22">
        <f>1000*E29</f>
        <v>589.09999999999991</v>
      </c>
      <c r="G29" t="s">
        <v>13</v>
      </c>
    </row>
    <row r="30" spans="2:7">
      <c r="B30">
        <v>4</v>
      </c>
      <c r="C30" s="22">
        <v>348</v>
      </c>
      <c r="D30" s="22">
        <v>41.35</v>
      </c>
      <c r="E30">
        <v>0.58520000000000005</v>
      </c>
      <c r="F30" s="22">
        <f>1000*E30</f>
        <v>585.20000000000005</v>
      </c>
      <c r="G30" t="s">
        <v>13</v>
      </c>
    </row>
    <row r="31" spans="2:7">
      <c r="B31">
        <v>4</v>
      </c>
      <c r="C31" s="22">
        <v>348</v>
      </c>
      <c r="D31" s="22">
        <v>34.770000000000003</v>
      </c>
      <c r="E31">
        <v>0.57669999999999999</v>
      </c>
      <c r="F31" s="22">
        <f>1000*E31</f>
        <v>576.70000000000005</v>
      </c>
      <c r="G31" t="s">
        <v>13</v>
      </c>
    </row>
    <row r="32" spans="2:7">
      <c r="B32">
        <v>4</v>
      </c>
      <c r="C32" s="22">
        <v>348</v>
      </c>
      <c r="D32" s="22">
        <v>34.75</v>
      </c>
      <c r="E32">
        <v>0.57669999999999999</v>
      </c>
      <c r="F32" s="22">
        <f>1000*E32</f>
        <v>576.70000000000005</v>
      </c>
      <c r="G32" t="s">
        <v>13</v>
      </c>
    </row>
    <row r="33" spans="2:7">
      <c r="B33">
        <v>4</v>
      </c>
      <c r="C33" s="22">
        <v>348</v>
      </c>
      <c r="D33" s="22">
        <v>28.11</v>
      </c>
      <c r="E33">
        <v>0.56740000000000002</v>
      </c>
      <c r="F33" s="22">
        <f>1000*E33</f>
        <v>567.4</v>
      </c>
      <c r="G33" t="s">
        <v>13</v>
      </c>
    </row>
    <row r="34" spans="2:7">
      <c r="B34">
        <v>4</v>
      </c>
      <c r="C34" s="22">
        <v>348</v>
      </c>
      <c r="D34" s="22">
        <v>21.19</v>
      </c>
      <c r="E34">
        <v>0.55640000000000001</v>
      </c>
      <c r="F34" s="22">
        <f>1000*E34</f>
        <v>556.4</v>
      </c>
      <c r="G34" t="s">
        <v>13</v>
      </c>
    </row>
    <row r="35" spans="2:7">
      <c r="B35">
        <v>4</v>
      </c>
      <c r="C35" s="22">
        <v>348</v>
      </c>
      <c r="D35" s="22">
        <v>13.86</v>
      </c>
      <c r="E35">
        <v>0.54190000000000005</v>
      </c>
      <c r="F35" s="22">
        <f>1000*E35</f>
        <v>541.90000000000009</v>
      </c>
      <c r="G35" t="s">
        <v>13</v>
      </c>
    </row>
    <row r="36" spans="2:7">
      <c r="B36">
        <v>4</v>
      </c>
      <c r="C36">
        <v>373</v>
      </c>
      <c r="D36">
        <v>69.12</v>
      </c>
      <c r="E36">
        <v>0.59719999999999995</v>
      </c>
      <c r="F36">
        <f>1000*E36</f>
        <v>597.19999999999993</v>
      </c>
      <c r="G36" t="s">
        <v>13</v>
      </c>
    </row>
    <row r="37" spans="2:7">
      <c r="B37">
        <v>4</v>
      </c>
      <c r="C37">
        <v>373</v>
      </c>
      <c r="D37">
        <v>66.94</v>
      </c>
      <c r="E37">
        <v>0.59489999999999998</v>
      </c>
      <c r="F37">
        <f>1000*E37</f>
        <v>594.9</v>
      </c>
      <c r="G37" t="s">
        <v>13</v>
      </c>
    </row>
    <row r="38" spans="2:7">
      <c r="B38">
        <v>4</v>
      </c>
      <c r="C38">
        <v>373</v>
      </c>
      <c r="D38">
        <v>63.75</v>
      </c>
      <c r="E38">
        <v>0.5917</v>
      </c>
      <c r="F38">
        <f>1000*E38</f>
        <v>591.70000000000005</v>
      </c>
      <c r="G38" t="s">
        <v>13</v>
      </c>
    </row>
    <row r="39" spans="2:7">
      <c r="B39">
        <v>4</v>
      </c>
      <c r="C39">
        <v>373</v>
      </c>
      <c r="D39">
        <v>62.08</v>
      </c>
      <c r="E39">
        <v>0.58979999999999999</v>
      </c>
      <c r="F39">
        <f>1000*E39</f>
        <v>589.79999999999995</v>
      </c>
      <c r="G39" t="s">
        <v>13</v>
      </c>
    </row>
    <row r="40" spans="2:7">
      <c r="B40">
        <v>4</v>
      </c>
      <c r="C40">
        <v>373</v>
      </c>
      <c r="D40">
        <v>58.51</v>
      </c>
      <c r="E40">
        <v>0.58640000000000003</v>
      </c>
      <c r="F40">
        <f>1000*E40</f>
        <v>586.4</v>
      </c>
      <c r="G40" t="s">
        <v>13</v>
      </c>
    </row>
    <row r="41" spans="2:7">
      <c r="B41">
        <v>4</v>
      </c>
      <c r="C41">
        <v>373</v>
      </c>
      <c r="D41">
        <v>55.16</v>
      </c>
      <c r="E41">
        <v>0.58250000000000002</v>
      </c>
      <c r="F41">
        <f>1000*E41</f>
        <v>582.5</v>
      </c>
      <c r="G41" t="s">
        <v>13</v>
      </c>
    </row>
    <row r="42" spans="2:7">
      <c r="B42">
        <v>4</v>
      </c>
      <c r="C42">
        <v>373</v>
      </c>
      <c r="D42">
        <v>48.38</v>
      </c>
      <c r="E42">
        <v>0.57430000000000003</v>
      </c>
      <c r="F42">
        <f>1000*E42</f>
        <v>574.30000000000007</v>
      </c>
      <c r="G42" t="s">
        <v>13</v>
      </c>
    </row>
    <row r="43" spans="2:7">
      <c r="B43">
        <v>4</v>
      </c>
      <c r="C43">
        <v>373</v>
      </c>
      <c r="D43">
        <v>48.34</v>
      </c>
      <c r="E43">
        <v>0.57430000000000003</v>
      </c>
      <c r="F43">
        <f>1000*E43</f>
        <v>574.30000000000007</v>
      </c>
      <c r="G43" t="s">
        <v>13</v>
      </c>
    </row>
    <row r="44" spans="2:7">
      <c r="B44">
        <v>4</v>
      </c>
      <c r="C44">
        <v>373</v>
      </c>
      <c r="D44">
        <v>41.46</v>
      </c>
      <c r="E44">
        <v>0.56579999999999997</v>
      </c>
      <c r="F44">
        <f>1000*E44</f>
        <v>565.79999999999995</v>
      </c>
      <c r="G44" t="s">
        <v>13</v>
      </c>
    </row>
    <row r="45" spans="2:7">
      <c r="B45">
        <v>4</v>
      </c>
      <c r="C45" s="22">
        <v>373</v>
      </c>
      <c r="D45" s="22">
        <v>34.58</v>
      </c>
      <c r="E45">
        <v>0.55569999999999997</v>
      </c>
      <c r="F45" s="22">
        <f>1000*E45</f>
        <v>555.69999999999993</v>
      </c>
      <c r="G45" t="s">
        <v>13</v>
      </c>
    </row>
    <row r="46" spans="2:7">
      <c r="B46">
        <v>4</v>
      </c>
      <c r="C46" s="22">
        <v>373</v>
      </c>
      <c r="D46" s="22">
        <v>34.380000000000003</v>
      </c>
      <c r="E46">
        <v>0.55569999999999997</v>
      </c>
      <c r="F46" s="22">
        <f>1000*E46</f>
        <v>555.69999999999993</v>
      </c>
      <c r="G46" t="s">
        <v>13</v>
      </c>
    </row>
    <row r="47" spans="2:7">
      <c r="B47">
        <v>4</v>
      </c>
      <c r="C47" s="22">
        <v>373</v>
      </c>
      <c r="D47" s="22">
        <v>27.63</v>
      </c>
      <c r="E47">
        <v>0.54430000000000001</v>
      </c>
      <c r="F47" s="22">
        <f>1000*E47</f>
        <v>544.29999999999995</v>
      </c>
      <c r="G47" t="s">
        <v>13</v>
      </c>
    </row>
    <row r="48" spans="2:7">
      <c r="B48">
        <v>4</v>
      </c>
      <c r="C48" s="22">
        <v>373</v>
      </c>
      <c r="D48" s="22">
        <v>27.58</v>
      </c>
      <c r="E48">
        <v>0.54430000000000001</v>
      </c>
      <c r="F48" s="22">
        <f>1000*E48</f>
        <v>544.29999999999995</v>
      </c>
      <c r="G48" t="s">
        <v>13</v>
      </c>
    </row>
    <row r="49" spans="2:7">
      <c r="B49">
        <v>4</v>
      </c>
      <c r="C49" s="22">
        <v>373</v>
      </c>
      <c r="D49" s="22">
        <v>21.21</v>
      </c>
      <c r="E49">
        <v>0.53210000000000002</v>
      </c>
      <c r="F49" s="22">
        <f>1000*E49</f>
        <v>532.1</v>
      </c>
      <c r="G49" t="s">
        <v>13</v>
      </c>
    </row>
    <row r="50" spans="2:7">
      <c r="B50">
        <v>4</v>
      </c>
      <c r="C50" s="22">
        <v>373</v>
      </c>
      <c r="D50" s="22">
        <v>21.12</v>
      </c>
      <c r="E50">
        <v>0.53210000000000002</v>
      </c>
      <c r="F50" s="22">
        <f>1000*E50</f>
        <v>532.1</v>
      </c>
      <c r="G50" t="s">
        <v>13</v>
      </c>
    </row>
    <row r="51" spans="2:7">
      <c r="B51">
        <v>4</v>
      </c>
      <c r="C51" s="22">
        <v>373</v>
      </c>
      <c r="D51" s="22">
        <v>17.16</v>
      </c>
      <c r="E51">
        <v>0.52280000000000004</v>
      </c>
      <c r="F51" s="22">
        <f>1000*E51</f>
        <v>522.80000000000007</v>
      </c>
      <c r="G51" t="s">
        <v>13</v>
      </c>
    </row>
    <row r="52" spans="2:7">
      <c r="B52">
        <v>4</v>
      </c>
      <c r="C52" s="22">
        <v>373</v>
      </c>
      <c r="D52" s="22">
        <v>15.17</v>
      </c>
      <c r="E52">
        <v>0.51780000000000004</v>
      </c>
      <c r="F52" s="22">
        <f>1000*E52</f>
        <v>517.80000000000007</v>
      </c>
      <c r="G52" t="s">
        <v>13</v>
      </c>
    </row>
    <row r="53" spans="2:7">
      <c r="B53">
        <v>4</v>
      </c>
      <c r="C53">
        <v>398</v>
      </c>
      <c r="D53">
        <v>68.92</v>
      </c>
      <c r="E53">
        <v>0.57809999999999995</v>
      </c>
      <c r="F53">
        <f>1000*E53</f>
        <v>578.09999999999991</v>
      </c>
      <c r="G53" t="s">
        <v>13</v>
      </c>
    </row>
    <row r="54" spans="2:7">
      <c r="B54">
        <v>4</v>
      </c>
      <c r="C54">
        <v>398</v>
      </c>
      <c r="D54">
        <v>68.89</v>
      </c>
      <c r="E54">
        <v>0.5786</v>
      </c>
      <c r="F54">
        <f>1000*E54</f>
        <v>578.6</v>
      </c>
      <c r="G54" t="s">
        <v>13</v>
      </c>
    </row>
    <row r="55" spans="2:7">
      <c r="B55">
        <v>4</v>
      </c>
      <c r="C55">
        <v>398</v>
      </c>
      <c r="D55">
        <v>65.19</v>
      </c>
      <c r="E55">
        <v>0.57440000000000002</v>
      </c>
      <c r="F55">
        <f>1000*E55</f>
        <v>574.4</v>
      </c>
      <c r="G55" t="s">
        <v>13</v>
      </c>
    </row>
    <row r="56" spans="2:7">
      <c r="B56">
        <v>4</v>
      </c>
      <c r="C56">
        <v>398</v>
      </c>
      <c r="D56">
        <v>62.22</v>
      </c>
      <c r="E56">
        <v>0.57179999999999997</v>
      </c>
      <c r="F56">
        <f>1000*E56</f>
        <v>571.79999999999995</v>
      </c>
      <c r="G56" t="s">
        <v>13</v>
      </c>
    </row>
    <row r="57" spans="2:7">
      <c r="B57">
        <v>4</v>
      </c>
      <c r="C57">
        <v>398</v>
      </c>
      <c r="D57">
        <v>58.63</v>
      </c>
      <c r="E57">
        <v>0.56699999999999995</v>
      </c>
      <c r="F57">
        <f>1000*E57</f>
        <v>567</v>
      </c>
      <c r="G57" t="s">
        <v>13</v>
      </c>
    </row>
    <row r="58" spans="2:7">
      <c r="B58">
        <v>4</v>
      </c>
      <c r="C58">
        <v>398</v>
      </c>
      <c r="D58">
        <v>48.14</v>
      </c>
      <c r="E58">
        <v>0.5554</v>
      </c>
      <c r="F58">
        <f>1000*E58</f>
        <v>555.4</v>
      </c>
      <c r="G58" t="s">
        <v>13</v>
      </c>
    </row>
    <row r="59" spans="2:7">
      <c r="B59">
        <v>4</v>
      </c>
      <c r="C59">
        <v>398</v>
      </c>
      <c r="D59">
        <v>45.54</v>
      </c>
      <c r="E59">
        <v>0.54900000000000004</v>
      </c>
      <c r="F59">
        <f>1000*E59</f>
        <v>549</v>
      </c>
      <c r="G59" t="s">
        <v>13</v>
      </c>
    </row>
    <row r="60" spans="2:7">
      <c r="B60">
        <v>4</v>
      </c>
      <c r="C60">
        <v>398</v>
      </c>
      <c r="D60">
        <v>41.37</v>
      </c>
      <c r="E60">
        <v>0.54559999999999997</v>
      </c>
      <c r="F60">
        <f>1000*E60</f>
        <v>545.6</v>
      </c>
      <c r="G60" t="s">
        <v>13</v>
      </c>
    </row>
    <row r="61" spans="2:7">
      <c r="B61">
        <v>4</v>
      </c>
      <c r="C61" s="22">
        <v>398</v>
      </c>
      <c r="D61" s="22">
        <v>34.46</v>
      </c>
      <c r="E61">
        <v>0.53390000000000004</v>
      </c>
      <c r="F61" s="22">
        <f>1000*E61</f>
        <v>533.90000000000009</v>
      </c>
      <c r="G61" t="s">
        <v>13</v>
      </c>
    </row>
    <row r="62" spans="2:7">
      <c r="B62">
        <v>4</v>
      </c>
      <c r="C62" s="22">
        <v>398</v>
      </c>
      <c r="D62" s="22">
        <v>34.450000000000003</v>
      </c>
      <c r="E62">
        <v>0.53390000000000004</v>
      </c>
      <c r="F62" s="22">
        <f>1000*E62</f>
        <v>533.90000000000009</v>
      </c>
      <c r="G62" t="s">
        <v>13</v>
      </c>
    </row>
    <row r="63" spans="2:7">
      <c r="B63">
        <v>4</v>
      </c>
      <c r="C63" s="22">
        <v>398</v>
      </c>
      <c r="D63" s="22">
        <v>27.62</v>
      </c>
      <c r="E63">
        <v>0.5222</v>
      </c>
      <c r="F63" s="22">
        <f>1000*E63</f>
        <v>522.20000000000005</v>
      </c>
      <c r="G63" t="s">
        <v>13</v>
      </c>
    </row>
    <row r="64" spans="2:7">
      <c r="B64">
        <v>4</v>
      </c>
      <c r="C64" s="22">
        <v>398</v>
      </c>
      <c r="D64" s="22">
        <v>22.26</v>
      </c>
      <c r="E64">
        <v>0.50960000000000005</v>
      </c>
      <c r="F64" s="22">
        <f>1000*E64</f>
        <v>509.60000000000008</v>
      </c>
      <c r="G64" t="s">
        <v>13</v>
      </c>
    </row>
    <row r="65" spans="2:7">
      <c r="B65">
        <v>4</v>
      </c>
      <c r="C65" s="22">
        <v>398</v>
      </c>
      <c r="D65" s="22">
        <v>22.21</v>
      </c>
      <c r="E65">
        <v>0.51</v>
      </c>
      <c r="F65" s="22">
        <f>1000*E65</f>
        <v>510</v>
      </c>
      <c r="G65" t="s">
        <v>13</v>
      </c>
    </row>
    <row r="66" spans="2:7">
      <c r="B66">
        <v>4</v>
      </c>
      <c r="C66" s="22">
        <v>398</v>
      </c>
      <c r="D66" s="22">
        <v>18.39</v>
      </c>
      <c r="E66">
        <v>0.49880000000000002</v>
      </c>
      <c r="F66" s="22">
        <f>1000*E66</f>
        <v>498.8</v>
      </c>
      <c r="G66" t="s">
        <v>13</v>
      </c>
    </row>
    <row r="67" spans="2:7">
      <c r="B67">
        <v>4</v>
      </c>
      <c r="C67" s="22">
        <v>398</v>
      </c>
      <c r="D67" s="22">
        <v>17.54</v>
      </c>
      <c r="E67">
        <v>0.49590000000000001</v>
      </c>
      <c r="F67" s="22">
        <f>1000*E67</f>
        <v>495.90000000000003</v>
      </c>
      <c r="G67" t="s">
        <v>13</v>
      </c>
    </row>
    <row r="68" spans="2:7">
      <c r="B68">
        <v>4</v>
      </c>
      <c r="C68">
        <v>413</v>
      </c>
      <c r="D68">
        <v>69.010000000000005</v>
      </c>
      <c r="E68">
        <v>0.57169999999999999</v>
      </c>
      <c r="F68">
        <f>1000*E68</f>
        <v>571.69999999999993</v>
      </c>
      <c r="G68" t="s">
        <v>13</v>
      </c>
    </row>
    <row r="69" spans="2:7">
      <c r="B69">
        <v>4</v>
      </c>
      <c r="C69">
        <v>413</v>
      </c>
      <c r="D69">
        <v>69</v>
      </c>
      <c r="E69">
        <v>0.57169999999999999</v>
      </c>
      <c r="F69">
        <f>1000*E69</f>
        <v>571.69999999999993</v>
      </c>
      <c r="G69" t="s">
        <v>13</v>
      </c>
    </row>
    <row r="70" spans="2:7">
      <c r="B70">
        <v>4</v>
      </c>
      <c r="C70">
        <v>413</v>
      </c>
      <c r="D70">
        <v>62.33</v>
      </c>
      <c r="E70">
        <v>0.56459999999999999</v>
      </c>
      <c r="F70">
        <f>1000*E70</f>
        <v>564.6</v>
      </c>
      <c r="G70" t="s">
        <v>13</v>
      </c>
    </row>
    <row r="71" spans="2:7">
      <c r="B71">
        <v>4</v>
      </c>
      <c r="C71">
        <v>413</v>
      </c>
      <c r="D71">
        <v>55.15</v>
      </c>
      <c r="E71">
        <v>0.55559999999999998</v>
      </c>
      <c r="F71">
        <f>1000*E71</f>
        <v>555.6</v>
      </c>
      <c r="G71" t="s">
        <v>13</v>
      </c>
    </row>
    <row r="72" spans="2:7">
      <c r="B72">
        <v>4</v>
      </c>
      <c r="C72">
        <v>413</v>
      </c>
      <c r="D72">
        <v>55.13</v>
      </c>
      <c r="E72">
        <v>0.55559999999999998</v>
      </c>
      <c r="F72">
        <f>1000*E72</f>
        <v>555.6</v>
      </c>
      <c r="G72" t="s">
        <v>13</v>
      </c>
    </row>
    <row r="73" spans="2:7">
      <c r="B73">
        <v>4</v>
      </c>
      <c r="C73">
        <v>413</v>
      </c>
      <c r="D73">
        <v>48.43</v>
      </c>
      <c r="E73">
        <v>0.54590000000000005</v>
      </c>
      <c r="F73">
        <f>1000*E73</f>
        <v>545.90000000000009</v>
      </c>
      <c r="G73" t="s">
        <v>13</v>
      </c>
    </row>
    <row r="74" spans="2:7">
      <c r="B74">
        <v>4</v>
      </c>
      <c r="C74">
        <v>413</v>
      </c>
      <c r="D74">
        <v>41.55</v>
      </c>
      <c r="E74">
        <v>0.53500000000000003</v>
      </c>
      <c r="F74">
        <f>1000*E74</f>
        <v>535</v>
      </c>
      <c r="G74" t="s">
        <v>13</v>
      </c>
    </row>
    <row r="75" spans="2:7">
      <c r="B75">
        <v>4</v>
      </c>
      <c r="C75" s="22">
        <v>413</v>
      </c>
      <c r="D75" s="22">
        <v>34.46</v>
      </c>
      <c r="E75">
        <v>0.52290000000000003</v>
      </c>
      <c r="F75" s="22">
        <f>1000*E75</f>
        <v>522.9</v>
      </c>
      <c r="G75" t="s">
        <v>13</v>
      </c>
    </row>
    <row r="76" spans="2:7">
      <c r="B76">
        <v>4</v>
      </c>
      <c r="C76" s="22">
        <v>413</v>
      </c>
      <c r="D76" s="22">
        <v>27.62</v>
      </c>
      <c r="E76">
        <v>0.50939999999999996</v>
      </c>
      <c r="F76" s="22">
        <f>1000*E76</f>
        <v>509.4</v>
      </c>
      <c r="G76" t="s">
        <v>13</v>
      </c>
    </row>
    <row r="77" spans="2:7">
      <c r="B77">
        <v>4</v>
      </c>
      <c r="C77" s="22">
        <v>413</v>
      </c>
      <c r="D77" s="22">
        <v>21.67</v>
      </c>
      <c r="E77">
        <v>0.49380000000000002</v>
      </c>
      <c r="F77" s="22">
        <f>1000*E77</f>
        <v>493.8</v>
      </c>
      <c r="G77" t="s">
        <v>13</v>
      </c>
    </row>
    <row r="78" spans="2:7">
      <c r="B78">
        <v>4</v>
      </c>
      <c r="C78" s="22">
        <v>413</v>
      </c>
      <c r="D78" s="22">
        <v>16.93</v>
      </c>
      <c r="E78">
        <v>0.47810000000000002</v>
      </c>
      <c r="F78" s="22">
        <f>1000*E78</f>
        <v>478.1</v>
      </c>
      <c r="G78" t="s">
        <v>13</v>
      </c>
    </row>
    <row r="79" spans="2:7">
      <c r="B79">
        <v>4</v>
      </c>
      <c r="C79" s="22">
        <v>413</v>
      </c>
      <c r="D79" s="22">
        <v>14.19</v>
      </c>
      <c r="E79">
        <v>0.46750000000000003</v>
      </c>
      <c r="F79" s="22">
        <f>1000*E79</f>
        <v>467.5</v>
      </c>
      <c r="G79" t="s">
        <v>13</v>
      </c>
    </row>
    <row r="80" spans="2:7">
      <c r="B80">
        <v>4</v>
      </c>
      <c r="C80">
        <v>428</v>
      </c>
      <c r="D80">
        <v>69.14</v>
      </c>
      <c r="E80">
        <v>0.56240000000000001</v>
      </c>
      <c r="F80">
        <f>1000*E80</f>
        <v>562.4</v>
      </c>
      <c r="G80" t="s">
        <v>13</v>
      </c>
    </row>
    <row r="81" spans="2:7">
      <c r="B81">
        <v>4</v>
      </c>
      <c r="C81">
        <v>428</v>
      </c>
      <c r="D81">
        <v>63.82</v>
      </c>
      <c r="E81">
        <v>0.55640000000000001</v>
      </c>
      <c r="F81">
        <f>1000*E81</f>
        <v>556.4</v>
      </c>
      <c r="G81" t="s">
        <v>13</v>
      </c>
    </row>
    <row r="82" spans="2:7">
      <c r="B82">
        <v>4</v>
      </c>
      <c r="C82">
        <v>428</v>
      </c>
      <c r="D82">
        <v>58.6</v>
      </c>
      <c r="E82">
        <v>0.54920000000000002</v>
      </c>
      <c r="F82">
        <f>1000*E82</f>
        <v>549.20000000000005</v>
      </c>
      <c r="G82" t="s">
        <v>13</v>
      </c>
    </row>
    <row r="83" spans="2:7">
      <c r="B83">
        <v>4</v>
      </c>
      <c r="C83">
        <v>428</v>
      </c>
      <c r="D83">
        <v>53.78</v>
      </c>
      <c r="E83">
        <v>0.54359999999999997</v>
      </c>
      <c r="F83">
        <f>1000*E83</f>
        <v>543.6</v>
      </c>
      <c r="G83" t="s">
        <v>13</v>
      </c>
    </row>
    <row r="84" spans="2:7">
      <c r="B84">
        <v>4</v>
      </c>
      <c r="C84">
        <v>428</v>
      </c>
      <c r="D84">
        <v>48.57</v>
      </c>
      <c r="E84">
        <v>0.53559999999999997</v>
      </c>
      <c r="F84">
        <f>1000*E84</f>
        <v>535.59999999999991</v>
      </c>
      <c r="G84" t="s">
        <v>13</v>
      </c>
    </row>
    <row r="85" spans="2:7">
      <c r="B85">
        <v>4</v>
      </c>
      <c r="C85">
        <v>428</v>
      </c>
      <c r="D85">
        <v>43.33</v>
      </c>
      <c r="E85">
        <v>0.52749999999999997</v>
      </c>
      <c r="F85">
        <f>1000*E85</f>
        <v>527.5</v>
      </c>
      <c r="G85" t="s">
        <v>13</v>
      </c>
    </row>
    <row r="86" spans="2:7">
      <c r="B86">
        <v>4</v>
      </c>
      <c r="C86">
        <v>428</v>
      </c>
      <c r="D86">
        <v>37.94</v>
      </c>
      <c r="E86">
        <v>0.51919999999999999</v>
      </c>
      <c r="F86">
        <f>1000*E86</f>
        <v>519.20000000000005</v>
      </c>
      <c r="G86" t="s">
        <v>13</v>
      </c>
    </row>
    <row r="87" spans="2:7">
      <c r="B87">
        <v>4</v>
      </c>
      <c r="C87" s="22">
        <v>428</v>
      </c>
      <c r="D87" s="22">
        <v>32.31</v>
      </c>
      <c r="E87">
        <v>0.5081</v>
      </c>
      <c r="F87" s="22">
        <f>1000*E87</f>
        <v>508.1</v>
      </c>
      <c r="G87" t="s">
        <v>13</v>
      </c>
    </row>
    <row r="88" spans="2:7">
      <c r="B88">
        <v>4</v>
      </c>
      <c r="C88" s="22">
        <v>428</v>
      </c>
      <c r="D88" s="22">
        <v>27.32</v>
      </c>
      <c r="E88">
        <v>0.49509999999999998</v>
      </c>
      <c r="F88" s="22">
        <f>1000*E88</f>
        <v>495.09999999999997</v>
      </c>
      <c r="G88" t="s">
        <v>13</v>
      </c>
    </row>
    <row r="89" spans="2:7">
      <c r="B89">
        <v>4</v>
      </c>
      <c r="C89" s="22">
        <v>428</v>
      </c>
      <c r="D89" s="22">
        <v>21.28</v>
      </c>
      <c r="E89">
        <v>0.4783</v>
      </c>
      <c r="F89" s="22">
        <f>1000*E89</f>
        <v>478.3</v>
      </c>
      <c r="G89" t="s">
        <v>13</v>
      </c>
    </row>
    <row r="90" spans="2:7">
      <c r="B90">
        <v>4</v>
      </c>
      <c r="C90">
        <v>443</v>
      </c>
      <c r="D90">
        <v>69.06</v>
      </c>
      <c r="E90">
        <v>0.55400000000000005</v>
      </c>
      <c r="F90">
        <f>1000*E90</f>
        <v>554</v>
      </c>
      <c r="G90" t="s">
        <v>13</v>
      </c>
    </row>
    <row r="91" spans="2:7">
      <c r="B91">
        <v>4</v>
      </c>
      <c r="C91">
        <v>443</v>
      </c>
      <c r="D91">
        <v>68.959999999999994</v>
      </c>
      <c r="E91">
        <v>0.55400000000000005</v>
      </c>
      <c r="F91">
        <f>1000*E91</f>
        <v>554</v>
      </c>
      <c r="G91" t="s">
        <v>13</v>
      </c>
    </row>
    <row r="92" spans="2:7">
      <c r="B92">
        <v>4</v>
      </c>
      <c r="C92">
        <v>443</v>
      </c>
      <c r="D92">
        <v>62.1</v>
      </c>
      <c r="E92">
        <v>0.54649999999999999</v>
      </c>
      <c r="F92">
        <f>1000*E92</f>
        <v>546.5</v>
      </c>
      <c r="G92" t="s">
        <v>13</v>
      </c>
    </row>
    <row r="93" spans="2:7">
      <c r="B93">
        <v>4</v>
      </c>
      <c r="C93">
        <v>443</v>
      </c>
      <c r="D93">
        <v>61.91</v>
      </c>
      <c r="E93">
        <v>0.54500000000000004</v>
      </c>
      <c r="F93">
        <f>1000*E93</f>
        <v>545</v>
      </c>
      <c r="G93" t="s">
        <v>13</v>
      </c>
    </row>
    <row r="94" spans="2:7">
      <c r="B94">
        <v>4</v>
      </c>
      <c r="C94">
        <v>443</v>
      </c>
      <c r="D94">
        <v>55.05</v>
      </c>
      <c r="E94">
        <v>0.53659999999999997</v>
      </c>
      <c r="F94">
        <f>1000*E94</f>
        <v>536.59999999999991</v>
      </c>
      <c r="G94" t="s">
        <v>13</v>
      </c>
    </row>
    <row r="95" spans="2:7">
      <c r="B95">
        <v>4</v>
      </c>
      <c r="C95">
        <v>443</v>
      </c>
      <c r="D95">
        <v>48.26</v>
      </c>
      <c r="E95">
        <v>0.52659999999999996</v>
      </c>
      <c r="F95">
        <f>1000*E95</f>
        <v>526.59999999999991</v>
      </c>
      <c r="G95" t="s">
        <v>13</v>
      </c>
    </row>
    <row r="96" spans="2:7">
      <c r="B96">
        <v>4</v>
      </c>
      <c r="C96">
        <v>443</v>
      </c>
      <c r="D96">
        <v>48.23</v>
      </c>
      <c r="E96">
        <v>0.52659999999999996</v>
      </c>
      <c r="F96">
        <f>1000*E96</f>
        <v>526.59999999999991</v>
      </c>
      <c r="G96" t="s">
        <v>13</v>
      </c>
    </row>
    <row r="97" spans="2:7">
      <c r="B97">
        <v>4</v>
      </c>
      <c r="C97">
        <v>443</v>
      </c>
      <c r="D97">
        <v>41.27</v>
      </c>
      <c r="E97">
        <v>0.5141</v>
      </c>
      <c r="F97">
        <f>1000*E97</f>
        <v>514.1</v>
      </c>
      <c r="G97" t="s">
        <v>13</v>
      </c>
    </row>
    <row r="98" spans="2:7">
      <c r="B98">
        <v>4</v>
      </c>
      <c r="C98" s="22">
        <v>443</v>
      </c>
      <c r="D98" s="22">
        <v>34.64</v>
      </c>
      <c r="E98">
        <v>0.50190000000000001</v>
      </c>
      <c r="F98" s="22">
        <f>1000*E98</f>
        <v>501.90000000000003</v>
      </c>
      <c r="G98" t="s">
        <v>13</v>
      </c>
    </row>
    <row r="99" spans="2:7">
      <c r="B99">
        <v>4</v>
      </c>
      <c r="C99" s="22">
        <v>443</v>
      </c>
      <c r="D99" s="22">
        <v>27.71</v>
      </c>
      <c r="E99">
        <v>0.48349999999999999</v>
      </c>
      <c r="F99" s="22">
        <f>1000*E99</f>
        <v>483.5</v>
      </c>
      <c r="G99" t="s">
        <v>13</v>
      </c>
    </row>
    <row r="100" spans="2:7">
      <c r="B100">
        <v>4</v>
      </c>
      <c r="C100" s="22">
        <v>443</v>
      </c>
      <c r="D100" s="22">
        <v>27.7</v>
      </c>
      <c r="E100">
        <v>0.48420000000000002</v>
      </c>
      <c r="F100" s="22">
        <f>1000*E100</f>
        <v>484.20000000000005</v>
      </c>
      <c r="G100" t="s">
        <v>13</v>
      </c>
    </row>
    <row r="101" spans="2:7">
      <c r="B101">
        <v>4</v>
      </c>
      <c r="C101" s="22">
        <v>443</v>
      </c>
      <c r="D101" s="22">
        <v>20.82</v>
      </c>
      <c r="E101">
        <v>0.46210000000000001</v>
      </c>
      <c r="F101" s="22">
        <f>1000*E101</f>
        <v>462.1</v>
      </c>
      <c r="G101" t="s">
        <v>13</v>
      </c>
    </row>
    <row r="102" spans="2:7">
      <c r="B102">
        <v>4</v>
      </c>
      <c r="C102" s="22">
        <v>443</v>
      </c>
      <c r="D102" s="22">
        <v>20.77</v>
      </c>
      <c r="E102">
        <v>0.46210000000000001</v>
      </c>
      <c r="F102" s="22">
        <f>1000*E102</f>
        <v>462.1</v>
      </c>
      <c r="G102" t="s">
        <v>13</v>
      </c>
    </row>
    <row r="103" spans="2:7">
      <c r="B103">
        <v>5</v>
      </c>
      <c r="C103" s="12">
        <v>293.21100000000001</v>
      </c>
      <c r="D103" s="12">
        <v>8.0030000000000001</v>
      </c>
      <c r="E103">
        <f>Tabla2[[#This Row],[Densidad '[kg/m3']]]/1000</f>
        <v>0.63488999999999995</v>
      </c>
      <c r="F103" s="12">
        <v>634.89</v>
      </c>
      <c r="G103" t="s">
        <v>14</v>
      </c>
    </row>
    <row r="104" spans="2:7">
      <c r="B104">
        <v>5</v>
      </c>
      <c r="C104" s="12">
        <v>293.21100000000001</v>
      </c>
      <c r="D104" s="12">
        <v>2</v>
      </c>
      <c r="E104">
        <f>Tabla2[[#This Row],[Densidad '[kg/m3']]]/1000</f>
        <v>0.62805</v>
      </c>
      <c r="F104" s="12">
        <v>628.04999999999995</v>
      </c>
      <c r="G104" t="s">
        <v>14</v>
      </c>
    </row>
    <row r="105" spans="2:7">
      <c r="B105">
        <v>5</v>
      </c>
      <c r="C105" s="28">
        <v>293.21300000000002</v>
      </c>
      <c r="D105" s="28">
        <v>30</v>
      </c>
      <c r="E105">
        <f>Tabla2[[#This Row],[Densidad '[kg/m3']]]/1000</f>
        <v>0.65537999999999996</v>
      </c>
      <c r="F105" s="28">
        <v>655.38</v>
      </c>
      <c r="G105" t="s">
        <v>14</v>
      </c>
    </row>
    <row r="106" spans="2:7">
      <c r="B106">
        <v>5</v>
      </c>
      <c r="C106" s="12">
        <v>293.21300000000002</v>
      </c>
      <c r="D106" s="12">
        <v>6</v>
      </c>
      <c r="E106">
        <f>Tabla2[[#This Row],[Densidad '[kg/m3']]]/1000</f>
        <v>0.63263000000000003</v>
      </c>
      <c r="F106" s="12">
        <v>632.63</v>
      </c>
      <c r="G106" t="s">
        <v>14</v>
      </c>
    </row>
    <row r="107" spans="2:7">
      <c r="B107">
        <v>5</v>
      </c>
      <c r="C107" s="28">
        <v>293.214</v>
      </c>
      <c r="D107" s="28">
        <v>13.007999999999999</v>
      </c>
      <c r="E107">
        <f>Tabla2[[#This Row],[Densidad '[kg/m3']]]/1000</f>
        <v>0.64002000000000003</v>
      </c>
      <c r="F107" s="28">
        <v>640.02</v>
      </c>
      <c r="G107" t="s">
        <v>14</v>
      </c>
    </row>
    <row r="108" spans="2:7">
      <c r="B108">
        <v>5</v>
      </c>
      <c r="C108" s="12">
        <v>293.214</v>
      </c>
      <c r="D108" s="12">
        <v>3.9980000000000002</v>
      </c>
      <c r="E108">
        <f>Tabla2[[#This Row],[Densidad '[kg/m3']]]/1000</f>
        <v>0.63030999999999993</v>
      </c>
      <c r="F108" s="12">
        <v>630.30999999999995</v>
      </c>
      <c r="G108" t="s">
        <v>14</v>
      </c>
    </row>
    <row r="109" spans="2:7">
      <c r="B109">
        <v>5</v>
      </c>
      <c r="C109" s="28">
        <v>293.21699999999998</v>
      </c>
      <c r="D109" s="28">
        <v>28.001999999999999</v>
      </c>
      <c r="E109">
        <f>Tabla2[[#This Row],[Densidad '[kg/m3']]]/1000</f>
        <v>0.65372000000000008</v>
      </c>
      <c r="F109" s="28">
        <v>653.72</v>
      </c>
      <c r="G109" t="s">
        <v>14</v>
      </c>
    </row>
    <row r="110" spans="2:7">
      <c r="B110">
        <v>5</v>
      </c>
      <c r="C110" s="28">
        <v>293.21699999999998</v>
      </c>
      <c r="D110" s="28">
        <v>10.007999999999999</v>
      </c>
      <c r="E110">
        <f>Tabla2[[#This Row],[Densidad '[kg/m3']]]/1000</f>
        <v>0.63690999999999998</v>
      </c>
      <c r="F110" s="28">
        <v>636.91</v>
      </c>
      <c r="G110" t="s">
        <v>14</v>
      </c>
    </row>
    <row r="111" spans="2:7">
      <c r="B111">
        <v>5</v>
      </c>
      <c r="C111" s="28">
        <v>293.21800000000002</v>
      </c>
      <c r="D111" s="28">
        <v>22.01</v>
      </c>
      <c r="E111">
        <f>Tabla2[[#This Row],[Densidad '[kg/m3']]]/1000</f>
        <v>0.64859</v>
      </c>
      <c r="F111" s="28">
        <v>648.59</v>
      </c>
      <c r="G111" t="s">
        <v>14</v>
      </c>
    </row>
    <row r="112" spans="2:7">
      <c r="B112">
        <v>5</v>
      </c>
      <c r="C112" s="28">
        <v>293.21899999999999</v>
      </c>
      <c r="D112" s="28">
        <v>25.001999999999999</v>
      </c>
      <c r="E112">
        <f>Tabla2[[#This Row],[Densidad '[kg/m3']]]/1000</f>
        <v>0.65119000000000005</v>
      </c>
      <c r="F112" s="28">
        <v>651.19000000000005</v>
      </c>
      <c r="G112" t="s">
        <v>14</v>
      </c>
    </row>
    <row r="113" spans="2:7">
      <c r="B113">
        <v>5</v>
      </c>
      <c r="C113" s="28">
        <v>293.21899999999999</v>
      </c>
      <c r="D113" s="28">
        <v>19.009</v>
      </c>
      <c r="E113">
        <f>Tabla2[[#This Row],[Densidad '[kg/m3']]]/1000</f>
        <v>0.64581</v>
      </c>
      <c r="F113" s="28">
        <v>645.80999999999995</v>
      </c>
      <c r="G113" t="s">
        <v>14</v>
      </c>
    </row>
    <row r="114" spans="2:7">
      <c r="B114">
        <v>5</v>
      </c>
      <c r="C114" s="28">
        <v>293.22000000000003</v>
      </c>
      <c r="D114" s="28">
        <v>16.007000000000001</v>
      </c>
      <c r="E114">
        <f>Tabla2[[#This Row],[Densidad '[kg/m3']]]/1000</f>
        <v>0.64300000000000002</v>
      </c>
      <c r="F114" s="28">
        <v>643</v>
      </c>
      <c r="G114" t="s">
        <v>14</v>
      </c>
    </row>
    <row r="115" spans="2:7">
      <c r="B115">
        <v>5</v>
      </c>
      <c r="C115" s="28">
        <v>313.10000000000002</v>
      </c>
      <c r="D115" s="28">
        <v>19.001999999999999</v>
      </c>
      <c r="E115">
        <f>Tabla2[[#This Row],[Densidad '[kg/m3']]]/1000</f>
        <v>0.62927999999999995</v>
      </c>
      <c r="F115" s="28">
        <v>629.28</v>
      </c>
      <c r="G115" t="s">
        <v>14</v>
      </c>
    </row>
    <row r="116" spans="2:7">
      <c r="B116">
        <v>5</v>
      </c>
      <c r="C116" s="28">
        <v>313.10199999999998</v>
      </c>
      <c r="D116" s="28">
        <v>30.004999999999999</v>
      </c>
      <c r="E116">
        <f>Tabla2[[#This Row],[Densidad '[kg/m3']]]/1000</f>
        <v>0.64009000000000005</v>
      </c>
      <c r="F116" s="28">
        <v>640.09</v>
      </c>
      <c r="G116" t="s">
        <v>14</v>
      </c>
    </row>
    <row r="117" spans="2:7">
      <c r="B117">
        <v>5</v>
      </c>
      <c r="C117" s="28">
        <v>313.10199999999998</v>
      </c>
      <c r="D117" s="28">
        <v>28.001999999999999</v>
      </c>
      <c r="E117">
        <f>Tabla2[[#This Row],[Densidad '[kg/m3']]]/1000</f>
        <v>0.6382000000000001</v>
      </c>
      <c r="F117" s="28">
        <v>638.20000000000005</v>
      </c>
      <c r="G117" t="s">
        <v>14</v>
      </c>
    </row>
    <row r="118" spans="2:7">
      <c r="B118">
        <v>5</v>
      </c>
      <c r="C118" s="28">
        <v>313.10199999999998</v>
      </c>
      <c r="D118" s="28">
        <v>25.004000000000001</v>
      </c>
      <c r="E118">
        <f>Tabla2[[#This Row],[Densidad '[kg/m3']]]/1000</f>
        <v>0.63539999999999996</v>
      </c>
      <c r="F118" s="28">
        <v>635.4</v>
      </c>
      <c r="G118" t="s">
        <v>14</v>
      </c>
    </row>
    <row r="119" spans="2:7">
      <c r="B119">
        <v>5</v>
      </c>
      <c r="C119" s="28">
        <v>313.10199999999998</v>
      </c>
      <c r="D119" s="28">
        <v>22.001999999999999</v>
      </c>
      <c r="E119">
        <f>Tabla2[[#This Row],[Densidad '[kg/m3']]]/1000</f>
        <v>0.63237999999999994</v>
      </c>
      <c r="F119" s="28">
        <v>632.38</v>
      </c>
      <c r="G119" t="s">
        <v>14</v>
      </c>
    </row>
    <row r="120" spans="2:7">
      <c r="B120">
        <v>5</v>
      </c>
      <c r="C120" s="12">
        <v>313.10199999999998</v>
      </c>
      <c r="D120" s="12">
        <v>6.0010000000000003</v>
      </c>
      <c r="E120">
        <f>Tabla2[[#This Row],[Densidad '[kg/m3']]]/1000</f>
        <v>0.61399000000000004</v>
      </c>
      <c r="F120" s="12">
        <v>613.99</v>
      </c>
      <c r="G120" t="s">
        <v>14</v>
      </c>
    </row>
    <row r="121" spans="2:7">
      <c r="B121">
        <v>5</v>
      </c>
      <c r="C121" s="28">
        <v>313.10300000000001</v>
      </c>
      <c r="D121" s="28">
        <v>16.004999999999999</v>
      </c>
      <c r="E121">
        <f>Tabla2[[#This Row],[Densidad '[kg/m3']]]/1000</f>
        <v>0.62602999999999998</v>
      </c>
      <c r="F121" s="28">
        <v>626.03</v>
      </c>
      <c r="G121" t="s">
        <v>14</v>
      </c>
    </row>
    <row r="122" spans="2:7">
      <c r="B122">
        <v>5</v>
      </c>
      <c r="C122" s="12">
        <v>313.10300000000001</v>
      </c>
      <c r="D122" s="12">
        <v>2.0049999999999999</v>
      </c>
      <c r="E122">
        <f>Tabla2[[#This Row],[Densidad '[kg/m3']]]/1000</f>
        <v>0.60848999999999998</v>
      </c>
      <c r="F122" s="12">
        <v>608.49</v>
      </c>
      <c r="G122" t="s">
        <v>14</v>
      </c>
    </row>
    <row r="123" spans="2:7">
      <c r="B123">
        <v>5</v>
      </c>
      <c r="C123" s="28">
        <v>313.10399999999998</v>
      </c>
      <c r="D123" s="28">
        <v>13.000999999999999</v>
      </c>
      <c r="E123">
        <f>Tabla2[[#This Row],[Densidad '[kg/m3']]]/1000</f>
        <v>0.62264999999999993</v>
      </c>
      <c r="F123" s="28">
        <v>622.65</v>
      </c>
      <c r="G123" t="s">
        <v>14</v>
      </c>
    </row>
    <row r="124" spans="2:7">
      <c r="B124">
        <v>5</v>
      </c>
      <c r="C124" s="28">
        <v>313.10399999999998</v>
      </c>
      <c r="D124" s="28">
        <v>10.005000000000001</v>
      </c>
      <c r="E124">
        <f>Tabla2[[#This Row],[Densidad '[kg/m3']]]/1000</f>
        <v>0.61909000000000003</v>
      </c>
      <c r="F124" s="28">
        <v>619.09</v>
      </c>
      <c r="G124" t="s">
        <v>14</v>
      </c>
    </row>
    <row r="125" spans="2:7">
      <c r="B125">
        <v>5</v>
      </c>
      <c r="C125" s="12">
        <v>313.10399999999998</v>
      </c>
      <c r="D125" s="12">
        <v>7.9989999999999997</v>
      </c>
      <c r="E125">
        <f>Tabla2[[#This Row],[Densidad '[kg/m3']]]/1000</f>
        <v>0.61658000000000002</v>
      </c>
      <c r="F125" s="12">
        <v>616.58000000000004</v>
      </c>
      <c r="G125" t="s">
        <v>14</v>
      </c>
    </row>
    <row r="126" spans="2:7">
      <c r="B126">
        <v>5</v>
      </c>
      <c r="C126" s="12">
        <v>313.10500000000002</v>
      </c>
      <c r="D126" s="12">
        <v>4.0019999999999998</v>
      </c>
      <c r="E126">
        <f>Tabla2[[#This Row],[Densidad '[kg/m3']]]/1000</f>
        <v>0.61130999999999991</v>
      </c>
      <c r="F126" s="12">
        <v>611.30999999999995</v>
      </c>
      <c r="G126" t="s">
        <v>14</v>
      </c>
    </row>
    <row r="127" spans="2:7">
      <c r="B127">
        <v>5</v>
      </c>
      <c r="C127" s="22">
        <v>318</v>
      </c>
      <c r="D127" s="22">
        <v>69.25</v>
      </c>
      <c r="E127">
        <v>0.66490000000000005</v>
      </c>
      <c r="F127" s="22">
        <f>1000*E127</f>
        <v>664.90000000000009</v>
      </c>
      <c r="G127" t="s">
        <v>13</v>
      </c>
    </row>
    <row r="128" spans="2:7">
      <c r="B128">
        <v>5</v>
      </c>
      <c r="C128" s="22">
        <v>318</v>
      </c>
      <c r="D128" s="22">
        <v>65.55</v>
      </c>
      <c r="E128">
        <v>0.6623</v>
      </c>
      <c r="F128" s="22">
        <f>1000*E128</f>
        <v>662.3</v>
      </c>
      <c r="G128" t="s">
        <v>13</v>
      </c>
    </row>
    <row r="129" spans="2:7">
      <c r="B129">
        <v>5</v>
      </c>
      <c r="C129" s="22">
        <v>318</v>
      </c>
      <c r="D129" s="22">
        <v>55.37</v>
      </c>
      <c r="E129">
        <v>0.65439999999999998</v>
      </c>
      <c r="F129" s="22">
        <f>1000*E129</f>
        <v>654.4</v>
      </c>
      <c r="G129" t="s">
        <v>13</v>
      </c>
    </row>
    <row r="130" spans="2:7">
      <c r="B130">
        <v>5</v>
      </c>
      <c r="C130" s="22">
        <v>318</v>
      </c>
      <c r="D130" s="22">
        <v>55.33</v>
      </c>
      <c r="E130">
        <v>0.65439999999999998</v>
      </c>
      <c r="F130" s="22">
        <f>1000*E130</f>
        <v>654.4</v>
      </c>
      <c r="G130" t="s">
        <v>13</v>
      </c>
    </row>
    <row r="131" spans="2:7">
      <c r="B131">
        <v>5</v>
      </c>
      <c r="C131" s="22">
        <v>318</v>
      </c>
      <c r="D131" s="22">
        <v>44.88</v>
      </c>
      <c r="E131">
        <v>0.64590000000000003</v>
      </c>
      <c r="F131" s="22">
        <f>1000*E131</f>
        <v>645.9</v>
      </c>
      <c r="G131" t="s">
        <v>13</v>
      </c>
    </row>
    <row r="132" spans="2:7">
      <c r="B132">
        <v>5</v>
      </c>
      <c r="C132" s="22">
        <v>318</v>
      </c>
      <c r="D132" s="22">
        <v>34.61</v>
      </c>
      <c r="E132">
        <v>0.63660000000000005</v>
      </c>
      <c r="F132" s="22">
        <f>1000*E132</f>
        <v>636.6</v>
      </c>
      <c r="G132" t="s">
        <v>13</v>
      </c>
    </row>
    <row r="133" spans="2:7">
      <c r="B133">
        <v>5</v>
      </c>
      <c r="C133" s="22">
        <v>318</v>
      </c>
      <c r="D133" s="22">
        <v>34.53</v>
      </c>
      <c r="E133">
        <v>0.63660000000000005</v>
      </c>
      <c r="F133" s="22">
        <f>1000*E133</f>
        <v>636.6</v>
      </c>
      <c r="G133" t="s">
        <v>13</v>
      </c>
    </row>
    <row r="134" spans="2:7">
      <c r="B134">
        <v>5</v>
      </c>
      <c r="C134" s="22">
        <v>318</v>
      </c>
      <c r="D134" s="22">
        <v>27.71</v>
      </c>
      <c r="E134">
        <v>0.62919999999999998</v>
      </c>
      <c r="F134" s="22">
        <f>1000*E134</f>
        <v>629.19999999999993</v>
      </c>
      <c r="G134" t="s">
        <v>13</v>
      </c>
    </row>
    <row r="135" spans="2:7">
      <c r="B135">
        <v>5</v>
      </c>
      <c r="C135" s="22">
        <v>318</v>
      </c>
      <c r="D135" s="22">
        <v>27.63</v>
      </c>
      <c r="E135">
        <v>0.62939999999999996</v>
      </c>
      <c r="F135" s="22">
        <f>1000*E135</f>
        <v>629.4</v>
      </c>
      <c r="G135" t="s">
        <v>13</v>
      </c>
    </row>
    <row r="136" spans="2:7">
      <c r="B136">
        <v>5</v>
      </c>
      <c r="C136" s="22">
        <v>318</v>
      </c>
      <c r="D136" s="22">
        <v>20.92</v>
      </c>
      <c r="E136">
        <v>0.622</v>
      </c>
      <c r="F136" s="22">
        <f>1000*E136</f>
        <v>622</v>
      </c>
      <c r="G136" t="s">
        <v>13</v>
      </c>
    </row>
    <row r="137" spans="2:7">
      <c r="B137">
        <v>5</v>
      </c>
      <c r="C137" s="22">
        <v>318</v>
      </c>
      <c r="D137" s="22">
        <v>14.28</v>
      </c>
      <c r="E137">
        <v>0.61539999999999995</v>
      </c>
      <c r="F137" s="22">
        <f>1000*E137</f>
        <v>615.4</v>
      </c>
      <c r="G137" t="s">
        <v>13</v>
      </c>
    </row>
    <row r="138" spans="2:7">
      <c r="B138">
        <v>5</v>
      </c>
      <c r="C138" s="22">
        <v>318</v>
      </c>
      <c r="D138" s="22">
        <v>7.51</v>
      </c>
      <c r="E138">
        <v>0.60660000000000003</v>
      </c>
      <c r="F138" s="22">
        <f>1000*E138</f>
        <v>606.6</v>
      </c>
      <c r="G138" t="s">
        <v>13</v>
      </c>
    </row>
    <row r="139" spans="2:7">
      <c r="B139">
        <v>5</v>
      </c>
      <c r="C139" s="22">
        <v>318</v>
      </c>
      <c r="D139" s="22">
        <v>7.5</v>
      </c>
      <c r="E139">
        <v>0.60660000000000003</v>
      </c>
      <c r="F139" s="22">
        <f>1000*E139</f>
        <v>606.6</v>
      </c>
      <c r="G139" t="s">
        <v>13</v>
      </c>
    </row>
    <row r="140" spans="2:7">
      <c r="B140">
        <v>5</v>
      </c>
      <c r="C140" s="22">
        <v>323</v>
      </c>
      <c r="D140" s="22">
        <v>69.760000000000005</v>
      </c>
      <c r="E140">
        <v>0.66200000000000003</v>
      </c>
      <c r="F140" s="22">
        <f>1000*E140</f>
        <v>662</v>
      </c>
      <c r="G140" t="s">
        <v>13</v>
      </c>
    </row>
    <row r="141" spans="2:7">
      <c r="B141">
        <v>5</v>
      </c>
      <c r="C141" s="22">
        <v>323</v>
      </c>
      <c r="D141" s="22">
        <v>69.739999999999995</v>
      </c>
      <c r="E141">
        <v>0.66200000000000003</v>
      </c>
      <c r="F141" s="22">
        <f>1000*E141</f>
        <v>662</v>
      </c>
      <c r="G141" t="s">
        <v>13</v>
      </c>
    </row>
    <row r="142" spans="2:7">
      <c r="B142">
        <v>5</v>
      </c>
      <c r="C142" s="22">
        <v>323</v>
      </c>
      <c r="D142" s="22">
        <v>63.05</v>
      </c>
      <c r="E142">
        <v>0.65639999999999998</v>
      </c>
      <c r="F142" s="22">
        <f>1000*E142</f>
        <v>656.4</v>
      </c>
      <c r="G142" t="s">
        <v>13</v>
      </c>
    </row>
    <row r="143" spans="2:7">
      <c r="B143">
        <v>5</v>
      </c>
      <c r="C143" s="22">
        <v>323</v>
      </c>
      <c r="D143" s="22">
        <v>62.3</v>
      </c>
      <c r="E143">
        <v>0.65580000000000005</v>
      </c>
      <c r="F143" s="22">
        <f>1000*E143</f>
        <v>655.80000000000007</v>
      </c>
      <c r="G143" t="s">
        <v>13</v>
      </c>
    </row>
    <row r="144" spans="2:7">
      <c r="B144">
        <v>5</v>
      </c>
      <c r="C144" s="22">
        <v>323</v>
      </c>
      <c r="D144" s="22">
        <v>55.33</v>
      </c>
      <c r="E144">
        <v>0.65039999999999998</v>
      </c>
      <c r="F144" s="22">
        <f>1000*E144</f>
        <v>650.4</v>
      </c>
      <c r="G144" t="s">
        <v>13</v>
      </c>
    </row>
    <row r="145" spans="2:7">
      <c r="B145">
        <v>5</v>
      </c>
      <c r="C145" s="22">
        <v>323</v>
      </c>
      <c r="D145" s="22">
        <v>55.31</v>
      </c>
      <c r="E145">
        <v>0.65039999999999998</v>
      </c>
      <c r="F145" s="22">
        <f>1000*E145</f>
        <v>650.4</v>
      </c>
      <c r="G145" t="s">
        <v>13</v>
      </c>
    </row>
    <row r="146" spans="2:7">
      <c r="B146">
        <v>5</v>
      </c>
      <c r="C146" s="22">
        <v>323</v>
      </c>
      <c r="D146" s="22">
        <v>44.94</v>
      </c>
      <c r="E146">
        <v>0.64170000000000005</v>
      </c>
      <c r="F146" s="22">
        <f>1000*E146</f>
        <v>641.70000000000005</v>
      </c>
      <c r="G146" t="s">
        <v>13</v>
      </c>
    </row>
    <row r="147" spans="2:7">
      <c r="B147">
        <v>5</v>
      </c>
      <c r="C147" s="22">
        <v>323</v>
      </c>
      <c r="D147" s="22">
        <v>44.9</v>
      </c>
      <c r="E147">
        <v>0.64170000000000005</v>
      </c>
      <c r="F147" s="22">
        <f>1000*E147</f>
        <v>641.70000000000005</v>
      </c>
      <c r="G147" t="s">
        <v>13</v>
      </c>
    </row>
    <row r="148" spans="2:7">
      <c r="B148">
        <v>5</v>
      </c>
      <c r="C148" s="22">
        <v>323</v>
      </c>
      <c r="D148" s="22">
        <v>34.5</v>
      </c>
      <c r="E148">
        <v>0.63280000000000003</v>
      </c>
      <c r="F148" s="22">
        <f>1000*E148</f>
        <v>632.80000000000007</v>
      </c>
      <c r="G148" t="s">
        <v>13</v>
      </c>
    </row>
    <row r="149" spans="2:7">
      <c r="B149">
        <v>5</v>
      </c>
      <c r="C149" s="22">
        <v>323</v>
      </c>
      <c r="D149" s="22">
        <v>27.68</v>
      </c>
      <c r="E149">
        <v>0.62570000000000003</v>
      </c>
      <c r="F149" s="22">
        <f>1000*E149</f>
        <v>625.70000000000005</v>
      </c>
      <c r="G149" t="s">
        <v>13</v>
      </c>
    </row>
    <row r="150" spans="2:7">
      <c r="B150">
        <v>5</v>
      </c>
      <c r="C150" s="22">
        <v>323</v>
      </c>
      <c r="D150" s="22">
        <v>20.78</v>
      </c>
      <c r="E150">
        <v>0.61780000000000002</v>
      </c>
      <c r="F150" s="22">
        <f>1000*E150</f>
        <v>617.80000000000007</v>
      </c>
      <c r="G150" t="s">
        <v>13</v>
      </c>
    </row>
    <row r="151" spans="2:7">
      <c r="B151">
        <v>5</v>
      </c>
      <c r="C151" s="22">
        <v>323</v>
      </c>
      <c r="D151" s="22">
        <v>15.46</v>
      </c>
      <c r="E151">
        <v>0.61129999999999995</v>
      </c>
      <c r="F151" s="22">
        <f>1000*E151</f>
        <v>611.29999999999995</v>
      </c>
      <c r="G151" t="s">
        <v>13</v>
      </c>
    </row>
    <row r="152" spans="2:7">
      <c r="B152">
        <v>5</v>
      </c>
      <c r="C152" s="22">
        <v>323</v>
      </c>
      <c r="D152" s="22">
        <v>10.220000000000001</v>
      </c>
      <c r="E152">
        <v>0.60409999999999997</v>
      </c>
      <c r="F152" s="22">
        <f>1000*E152</f>
        <v>604.1</v>
      </c>
      <c r="G152" t="s">
        <v>13</v>
      </c>
    </row>
    <row r="153" spans="2:7">
      <c r="B153">
        <v>5</v>
      </c>
      <c r="C153" s="22">
        <v>323.14999999999998</v>
      </c>
      <c r="D153" s="22">
        <v>20</v>
      </c>
      <c r="E153">
        <v>0.62205999999999995</v>
      </c>
      <c r="F153" s="22">
        <f>1000*E153</f>
        <v>622.05999999999995</v>
      </c>
      <c r="G153" t="s">
        <v>24</v>
      </c>
    </row>
    <row r="154" spans="2:7">
      <c r="B154">
        <v>5</v>
      </c>
      <c r="C154" s="22">
        <v>323.14999999999998</v>
      </c>
      <c r="D154" s="22">
        <v>19.989999999999998</v>
      </c>
      <c r="E154">
        <v>0.62353000000000003</v>
      </c>
      <c r="F154" s="22">
        <f>1000*E154</f>
        <v>623.53</v>
      </c>
      <c r="G154" t="s">
        <v>24</v>
      </c>
    </row>
    <row r="155" spans="2:7">
      <c r="B155">
        <v>5</v>
      </c>
      <c r="C155" s="22">
        <v>323.14999999999998</v>
      </c>
      <c r="D155" s="22">
        <v>10</v>
      </c>
      <c r="E155">
        <v>0.61019000000000001</v>
      </c>
      <c r="F155" s="22">
        <f>1000*E155</f>
        <v>610.19000000000005</v>
      </c>
      <c r="G155" t="s">
        <v>24</v>
      </c>
    </row>
    <row r="156" spans="2:7">
      <c r="B156">
        <v>5</v>
      </c>
      <c r="C156" s="22">
        <v>323.14999999999998</v>
      </c>
      <c r="D156" s="22">
        <v>9.98</v>
      </c>
      <c r="E156">
        <v>0.61068999999999996</v>
      </c>
      <c r="F156" s="22">
        <f>1000*E156</f>
        <v>610.68999999999994</v>
      </c>
      <c r="G156" t="s">
        <v>24</v>
      </c>
    </row>
    <row r="157" spans="2:7">
      <c r="B157">
        <v>5</v>
      </c>
      <c r="C157" s="22">
        <f>273.15+52.7</f>
        <v>325.84999999999997</v>
      </c>
      <c r="D157" s="26">
        <v>275.5</v>
      </c>
      <c r="E157" s="11">
        <v>0.75</v>
      </c>
      <c r="F157" s="22">
        <f>1000*E157</f>
        <v>750</v>
      </c>
      <c r="G157" t="s">
        <v>10</v>
      </c>
    </row>
    <row r="158" spans="2:7">
      <c r="B158">
        <v>5</v>
      </c>
      <c r="C158" s="22">
        <f>273.15+52.7</f>
        <v>325.84999999999997</v>
      </c>
      <c r="D158" s="26">
        <v>239.5</v>
      </c>
      <c r="E158" s="11">
        <v>0.73899999999999999</v>
      </c>
      <c r="F158" s="22">
        <f>1000*E158</f>
        <v>739</v>
      </c>
      <c r="G158" t="s">
        <v>10</v>
      </c>
    </row>
    <row r="159" spans="2:7">
      <c r="B159">
        <v>5</v>
      </c>
      <c r="C159" s="22">
        <f>273.15+52.7</f>
        <v>325.84999999999997</v>
      </c>
      <c r="D159" s="26">
        <v>206.2</v>
      </c>
      <c r="E159" s="11">
        <v>0.72699999999999998</v>
      </c>
      <c r="F159" s="22">
        <f>1000*E159</f>
        <v>727</v>
      </c>
      <c r="G159" t="s">
        <v>10</v>
      </c>
    </row>
    <row r="160" spans="2:7">
      <c r="B160">
        <v>5</v>
      </c>
      <c r="C160" s="22">
        <f>273.15+52.7</f>
        <v>325.84999999999997</v>
      </c>
      <c r="D160" s="26">
        <v>171</v>
      </c>
      <c r="E160" s="11">
        <v>0.71399999999999997</v>
      </c>
      <c r="F160" s="22">
        <f>1000*E160</f>
        <v>714</v>
      </c>
      <c r="G160" t="s">
        <v>10</v>
      </c>
    </row>
    <row r="161" spans="2:7">
      <c r="B161">
        <v>5</v>
      </c>
      <c r="C161" s="22">
        <f>273.15+52.7</f>
        <v>325.84999999999997</v>
      </c>
      <c r="D161" s="22">
        <v>137.80000000000001</v>
      </c>
      <c r="E161" s="11">
        <v>0.7</v>
      </c>
      <c r="F161" s="22">
        <f>1000*E161</f>
        <v>700</v>
      </c>
      <c r="G161" t="s">
        <v>10</v>
      </c>
    </row>
    <row r="162" spans="2:7">
      <c r="B162">
        <v>5</v>
      </c>
      <c r="C162" s="22">
        <f>273.15+52.7</f>
        <v>325.84999999999997</v>
      </c>
      <c r="D162" s="22">
        <v>110.2</v>
      </c>
      <c r="E162">
        <v>0.68600000000000005</v>
      </c>
      <c r="F162" s="22">
        <f>1000*E162</f>
        <v>686</v>
      </c>
      <c r="G162" t="s">
        <v>10</v>
      </c>
    </row>
    <row r="163" spans="2:7">
      <c r="B163">
        <v>5</v>
      </c>
      <c r="C163" s="22">
        <f>273.15+52.7</f>
        <v>325.84999999999997</v>
      </c>
      <c r="D163" s="22">
        <v>84.1</v>
      </c>
      <c r="E163">
        <v>0.67200000000000004</v>
      </c>
      <c r="F163" s="22">
        <f>1000*E163</f>
        <v>672</v>
      </c>
      <c r="G163" t="s">
        <v>10</v>
      </c>
    </row>
    <row r="164" spans="2:7">
      <c r="B164">
        <v>5</v>
      </c>
      <c r="C164" s="22">
        <f>273.15+52.7</f>
        <v>325.84999999999997</v>
      </c>
      <c r="D164" s="22">
        <v>70.900000000000006</v>
      </c>
      <c r="E164">
        <v>0.66400000000000003</v>
      </c>
      <c r="F164" s="22">
        <f>1000*E164</f>
        <v>664</v>
      </c>
      <c r="G164" t="s">
        <v>10</v>
      </c>
    </row>
    <row r="165" spans="2:7">
      <c r="B165">
        <v>5</v>
      </c>
      <c r="C165" s="22">
        <f>273.15+52.7</f>
        <v>325.84999999999997</v>
      </c>
      <c r="D165" s="22">
        <v>55.3</v>
      </c>
      <c r="E165">
        <v>0.65300000000000002</v>
      </c>
      <c r="F165" s="22">
        <f>1000*E165</f>
        <v>653</v>
      </c>
      <c r="G165" t="s">
        <v>10</v>
      </c>
    </row>
    <row r="166" spans="2:7">
      <c r="B166">
        <v>5</v>
      </c>
      <c r="C166" s="22">
        <f>273.15+52.7</f>
        <v>325.84999999999997</v>
      </c>
      <c r="D166" s="22">
        <v>43.3</v>
      </c>
      <c r="E166">
        <v>0.64300000000000002</v>
      </c>
      <c r="F166" s="22">
        <f>1000*E166</f>
        <v>643</v>
      </c>
      <c r="G166" t="s">
        <v>10</v>
      </c>
    </row>
    <row r="167" spans="2:7">
      <c r="B167">
        <v>5</v>
      </c>
      <c r="C167" s="22">
        <f>273.15+52.7</f>
        <v>325.84999999999997</v>
      </c>
      <c r="D167" s="22">
        <v>28.9</v>
      </c>
      <c r="E167">
        <v>0.63</v>
      </c>
      <c r="F167" s="22">
        <f>1000*E167</f>
        <v>630</v>
      </c>
      <c r="G167" t="s">
        <v>10</v>
      </c>
    </row>
    <row r="168" spans="2:7">
      <c r="B168">
        <v>5</v>
      </c>
      <c r="C168" s="22">
        <f>273.15+52.7</f>
        <v>325.84999999999997</v>
      </c>
      <c r="D168" s="22">
        <v>13.8</v>
      </c>
      <c r="E168">
        <v>0.61299999999999999</v>
      </c>
      <c r="F168" s="22">
        <f>1000*E168</f>
        <v>613</v>
      </c>
      <c r="G168" t="s">
        <v>10</v>
      </c>
    </row>
    <row r="169" spans="2:7">
      <c r="B169">
        <v>5</v>
      </c>
      <c r="C169" s="22">
        <f>273.15+52.7</f>
        <v>325.84999999999997</v>
      </c>
      <c r="D169" s="22">
        <v>7</v>
      </c>
      <c r="E169">
        <v>0.60299999999999998</v>
      </c>
      <c r="F169" s="22">
        <f>1000*E169</f>
        <v>603</v>
      </c>
      <c r="G169" t="s">
        <v>10</v>
      </c>
    </row>
    <row r="170" spans="2:7">
      <c r="B170">
        <v>5</v>
      </c>
      <c r="C170" s="22">
        <f>273.15+52.7</f>
        <v>325.84999999999997</v>
      </c>
      <c r="D170" s="22">
        <v>3.6</v>
      </c>
      <c r="E170">
        <v>0.59799999999999998</v>
      </c>
      <c r="F170" s="22">
        <f>1000*E170</f>
        <v>598</v>
      </c>
      <c r="G170" t="s">
        <v>10</v>
      </c>
    </row>
    <row r="171" spans="2:7">
      <c r="B171">
        <v>5</v>
      </c>
      <c r="C171" s="22">
        <f>273.15+52.7</f>
        <v>325.84999999999997</v>
      </c>
      <c r="D171" s="22">
        <v>1.8</v>
      </c>
      <c r="E171">
        <v>0.59499999999999997</v>
      </c>
      <c r="F171" s="22">
        <f>1000*E171</f>
        <v>595</v>
      </c>
      <c r="G171" t="s">
        <v>10</v>
      </c>
    </row>
    <row r="172" spans="2:7">
      <c r="B172">
        <v>5</v>
      </c>
      <c r="C172" s="28">
        <v>333.00599999999997</v>
      </c>
      <c r="D172" s="28">
        <v>3.9969999999999999</v>
      </c>
      <c r="E172">
        <f>Tabla2[[#This Row],[Densidad '[kg/m3']]]/1000</f>
        <v>0.59139999999999993</v>
      </c>
      <c r="F172" s="28">
        <v>591.4</v>
      </c>
      <c r="G172" t="s">
        <v>14</v>
      </c>
    </row>
    <row r="173" spans="2:7">
      <c r="B173">
        <v>5</v>
      </c>
      <c r="C173" s="28">
        <v>333.00700000000001</v>
      </c>
      <c r="D173" s="28">
        <v>21.997</v>
      </c>
      <c r="E173">
        <f>Tabla2[[#This Row],[Densidad '[kg/m3']]]/1000</f>
        <v>0.61609999999999998</v>
      </c>
      <c r="F173" s="28">
        <v>616.1</v>
      </c>
      <c r="G173" t="s">
        <v>14</v>
      </c>
    </row>
    <row r="174" spans="2:7">
      <c r="B174">
        <v>5</v>
      </c>
      <c r="C174" s="28">
        <v>333.00700000000001</v>
      </c>
      <c r="D174" s="28">
        <v>6.0019999999999998</v>
      </c>
      <c r="E174">
        <f>Tabla2[[#This Row],[Densidad '[kg/m3']]]/1000</f>
        <v>0.59459000000000006</v>
      </c>
      <c r="F174" s="28">
        <v>594.59</v>
      </c>
      <c r="G174" t="s">
        <v>14</v>
      </c>
    </row>
    <row r="175" spans="2:7">
      <c r="B175">
        <v>5</v>
      </c>
      <c r="C175" s="28">
        <v>333.00700000000001</v>
      </c>
      <c r="D175" s="28">
        <v>2.0089999999999999</v>
      </c>
      <c r="E175">
        <f>Tabla2[[#This Row],[Densidad '[kg/m3']]]/1000</f>
        <v>0.58787</v>
      </c>
      <c r="F175" s="28">
        <v>587.87</v>
      </c>
      <c r="G175" t="s">
        <v>14</v>
      </c>
    </row>
    <row r="176" spans="2:7">
      <c r="B176">
        <v>5</v>
      </c>
      <c r="C176" s="28">
        <v>333.00799999999998</v>
      </c>
      <c r="D176" s="28">
        <v>19</v>
      </c>
      <c r="E176">
        <f>Tabla2[[#This Row],[Densidad '[kg/m3']]]/1000</f>
        <v>0.61250000000000004</v>
      </c>
      <c r="F176" s="28">
        <v>612.5</v>
      </c>
      <c r="G176" t="s">
        <v>14</v>
      </c>
    </row>
    <row r="177" spans="2:7">
      <c r="B177">
        <v>5</v>
      </c>
      <c r="C177" s="28">
        <v>333.00900000000001</v>
      </c>
      <c r="D177" s="28">
        <v>30.006</v>
      </c>
      <c r="E177">
        <f>Tabla2[[#This Row],[Densidad '[kg/m3']]]/1000</f>
        <v>0.62470999999999999</v>
      </c>
      <c r="F177" s="28">
        <v>624.71</v>
      </c>
      <c r="G177" t="s">
        <v>14</v>
      </c>
    </row>
    <row r="178" spans="2:7">
      <c r="B178">
        <v>5</v>
      </c>
      <c r="C178" s="28">
        <v>333.01</v>
      </c>
      <c r="D178" s="28">
        <v>27.997</v>
      </c>
      <c r="E178">
        <f>Tabla2[[#This Row],[Densidad '[kg/m3']]]/1000</f>
        <v>0.6226799999999999</v>
      </c>
      <c r="F178" s="28">
        <v>622.67999999999995</v>
      </c>
      <c r="G178" t="s">
        <v>14</v>
      </c>
    </row>
    <row r="179" spans="2:7">
      <c r="B179">
        <v>5</v>
      </c>
      <c r="C179" s="28">
        <v>333.01</v>
      </c>
      <c r="D179" s="28">
        <v>25</v>
      </c>
      <c r="E179">
        <f>Tabla2[[#This Row],[Densidad '[kg/m3']]]/1000</f>
        <v>0.61939</v>
      </c>
      <c r="F179" s="28">
        <v>619.39</v>
      </c>
      <c r="G179" t="s">
        <v>14</v>
      </c>
    </row>
    <row r="180" spans="2:7">
      <c r="B180">
        <v>5</v>
      </c>
      <c r="C180" s="28">
        <v>333.01</v>
      </c>
      <c r="D180" s="28">
        <v>8.0079999999999991</v>
      </c>
      <c r="E180">
        <f>Tabla2[[#This Row],[Densidad '[kg/m3']]]/1000</f>
        <v>0.59769000000000005</v>
      </c>
      <c r="F180" s="28">
        <v>597.69000000000005</v>
      </c>
      <c r="G180" t="s">
        <v>14</v>
      </c>
    </row>
    <row r="181" spans="2:7">
      <c r="B181">
        <v>5</v>
      </c>
      <c r="C181" s="28">
        <v>333.01100000000002</v>
      </c>
      <c r="D181" s="28">
        <v>15.996</v>
      </c>
      <c r="E181">
        <f>Tabla2[[#This Row],[Densidad '[kg/m3']]]/1000</f>
        <v>0.60877999999999999</v>
      </c>
      <c r="F181" s="28">
        <v>608.78</v>
      </c>
      <c r="G181" t="s">
        <v>14</v>
      </c>
    </row>
    <row r="182" spans="2:7">
      <c r="B182">
        <v>5</v>
      </c>
      <c r="C182" s="28">
        <v>333.01100000000002</v>
      </c>
      <c r="D182" s="28">
        <v>12.997999999999999</v>
      </c>
      <c r="E182">
        <f>Tabla2[[#This Row],[Densidad '[kg/m3']]]/1000</f>
        <v>0.60482000000000002</v>
      </c>
      <c r="F182" s="28">
        <v>604.82000000000005</v>
      </c>
      <c r="G182" t="s">
        <v>14</v>
      </c>
    </row>
    <row r="183" spans="2:7">
      <c r="B183">
        <v>5</v>
      </c>
      <c r="C183" s="28">
        <v>333.012</v>
      </c>
      <c r="D183" s="28">
        <v>10.000999999999999</v>
      </c>
      <c r="E183">
        <f>Tabla2[[#This Row],[Densidad '[kg/m3']]]/1000</f>
        <v>0.60060999999999998</v>
      </c>
      <c r="F183" s="28">
        <v>600.61</v>
      </c>
      <c r="G183" t="s">
        <v>14</v>
      </c>
    </row>
    <row r="184" spans="2:7">
      <c r="B184">
        <v>5</v>
      </c>
      <c r="C184" s="22">
        <v>348</v>
      </c>
      <c r="D184" s="22">
        <v>70.260000000000005</v>
      </c>
      <c r="E184">
        <v>0.64449999999999996</v>
      </c>
      <c r="F184" s="22">
        <f>1000*E184</f>
        <v>644.5</v>
      </c>
      <c r="G184" t="s">
        <v>13</v>
      </c>
    </row>
    <row r="185" spans="2:7">
      <c r="B185">
        <v>5</v>
      </c>
      <c r="C185" s="22">
        <v>348</v>
      </c>
      <c r="D185" s="22">
        <v>69.88</v>
      </c>
      <c r="E185">
        <v>0.64510000000000001</v>
      </c>
      <c r="F185" s="22">
        <f>1000*E185</f>
        <v>645.1</v>
      </c>
      <c r="G185" t="s">
        <v>13</v>
      </c>
    </row>
    <row r="186" spans="2:7">
      <c r="B186">
        <v>5</v>
      </c>
      <c r="C186" s="22">
        <v>348</v>
      </c>
      <c r="D186" s="22">
        <v>69.45</v>
      </c>
      <c r="E186">
        <v>0.64400000000000002</v>
      </c>
      <c r="F186" s="22">
        <f>1000*E186</f>
        <v>644</v>
      </c>
      <c r="G186" t="s">
        <v>13</v>
      </c>
    </row>
    <row r="187" spans="2:7">
      <c r="B187">
        <v>5</v>
      </c>
      <c r="C187" s="22">
        <v>348</v>
      </c>
      <c r="D187" s="22">
        <v>63.17</v>
      </c>
      <c r="E187">
        <v>0.63949999999999996</v>
      </c>
      <c r="F187" s="22">
        <f>1000*E187</f>
        <v>639.5</v>
      </c>
      <c r="G187" t="s">
        <v>13</v>
      </c>
    </row>
    <row r="188" spans="2:7">
      <c r="B188">
        <v>5</v>
      </c>
      <c r="C188" s="22">
        <v>348</v>
      </c>
      <c r="D188" s="22">
        <v>62.94</v>
      </c>
      <c r="E188">
        <v>0.63870000000000005</v>
      </c>
      <c r="F188" s="22">
        <f>1000*E188</f>
        <v>638.70000000000005</v>
      </c>
      <c r="G188" t="s">
        <v>13</v>
      </c>
    </row>
    <row r="189" spans="2:7">
      <c r="B189">
        <v>5</v>
      </c>
      <c r="C189" s="22">
        <v>348</v>
      </c>
      <c r="D189" s="22">
        <v>55.49</v>
      </c>
      <c r="E189">
        <v>0.63270000000000004</v>
      </c>
      <c r="F189" s="22">
        <f>1000*E189</f>
        <v>632.70000000000005</v>
      </c>
      <c r="G189" t="s">
        <v>13</v>
      </c>
    </row>
    <row r="190" spans="2:7">
      <c r="B190">
        <v>5</v>
      </c>
      <c r="C190" s="22">
        <v>348</v>
      </c>
      <c r="D190" s="22">
        <v>55.18</v>
      </c>
      <c r="E190">
        <v>0.63200000000000001</v>
      </c>
      <c r="F190" s="22">
        <f>1000*E190</f>
        <v>632</v>
      </c>
      <c r="G190" t="s">
        <v>13</v>
      </c>
    </row>
    <row r="191" spans="2:7">
      <c r="B191">
        <v>5</v>
      </c>
      <c r="C191" s="22">
        <v>348</v>
      </c>
      <c r="D191" s="22">
        <v>45.81</v>
      </c>
      <c r="E191">
        <v>0.62319999999999998</v>
      </c>
      <c r="F191" s="22">
        <f>1000*E191</f>
        <v>623.19999999999993</v>
      </c>
      <c r="G191" t="s">
        <v>13</v>
      </c>
    </row>
    <row r="192" spans="2:7">
      <c r="B192">
        <v>5</v>
      </c>
      <c r="C192" s="22">
        <v>348</v>
      </c>
      <c r="D192" s="22">
        <v>45.1</v>
      </c>
      <c r="E192">
        <v>0.62290000000000001</v>
      </c>
      <c r="F192" s="22">
        <f>1000*E192</f>
        <v>622.9</v>
      </c>
      <c r="G192" t="s">
        <v>13</v>
      </c>
    </row>
    <row r="193" spans="2:7">
      <c r="B193">
        <v>5</v>
      </c>
      <c r="C193" s="22">
        <v>348</v>
      </c>
      <c r="D193" s="22">
        <v>36.479999999999997</v>
      </c>
      <c r="E193">
        <v>0.61350000000000005</v>
      </c>
      <c r="F193" s="22">
        <f>1000*E193</f>
        <v>613.5</v>
      </c>
      <c r="G193" t="s">
        <v>13</v>
      </c>
    </row>
    <row r="194" spans="2:7">
      <c r="B194">
        <v>5</v>
      </c>
      <c r="C194" s="22">
        <v>348</v>
      </c>
      <c r="D194" s="22">
        <v>34.950000000000003</v>
      </c>
      <c r="E194">
        <v>0.61209999999999998</v>
      </c>
      <c r="F194" s="22">
        <f>1000*E194</f>
        <v>612.1</v>
      </c>
      <c r="G194" t="s">
        <v>13</v>
      </c>
    </row>
    <row r="195" spans="2:7">
      <c r="B195">
        <v>5</v>
      </c>
      <c r="C195" s="22">
        <v>348</v>
      </c>
      <c r="D195" s="22">
        <v>28.47</v>
      </c>
      <c r="E195">
        <v>0.60409999999999997</v>
      </c>
      <c r="F195" s="22">
        <f>1000*E195</f>
        <v>604.1</v>
      </c>
      <c r="G195" t="s">
        <v>13</v>
      </c>
    </row>
    <row r="196" spans="2:7">
      <c r="B196">
        <v>5</v>
      </c>
      <c r="C196" s="22">
        <v>348</v>
      </c>
      <c r="D196" s="22">
        <v>28.38</v>
      </c>
      <c r="E196">
        <v>0.60409999999999997</v>
      </c>
      <c r="F196" s="22">
        <f>1000*E196</f>
        <v>604.1</v>
      </c>
      <c r="G196" t="s">
        <v>13</v>
      </c>
    </row>
    <row r="197" spans="2:7">
      <c r="B197">
        <v>5</v>
      </c>
      <c r="C197" s="22">
        <v>348</v>
      </c>
      <c r="D197" s="22">
        <v>27.83</v>
      </c>
      <c r="E197">
        <v>0.6038</v>
      </c>
      <c r="F197" s="22">
        <f>1000*E197</f>
        <v>603.79999999999995</v>
      </c>
      <c r="G197" t="s">
        <v>13</v>
      </c>
    </row>
    <row r="198" spans="2:7">
      <c r="B198">
        <v>5</v>
      </c>
      <c r="C198" s="22">
        <v>348</v>
      </c>
      <c r="D198" s="22">
        <v>21.01</v>
      </c>
      <c r="E198">
        <v>0.59440000000000004</v>
      </c>
      <c r="F198" s="22">
        <f>1000*E198</f>
        <v>594.40000000000009</v>
      </c>
      <c r="G198" t="s">
        <v>13</v>
      </c>
    </row>
    <row r="199" spans="2:7">
      <c r="B199">
        <v>5</v>
      </c>
      <c r="C199" s="22">
        <v>348</v>
      </c>
      <c r="D199" s="22">
        <v>20.87</v>
      </c>
      <c r="E199">
        <v>0.59440000000000004</v>
      </c>
      <c r="F199" s="22">
        <f>1000*E199</f>
        <v>594.40000000000009</v>
      </c>
      <c r="G199" t="s">
        <v>13</v>
      </c>
    </row>
    <row r="200" spans="2:7">
      <c r="B200">
        <v>5</v>
      </c>
      <c r="C200" s="22">
        <v>348</v>
      </c>
      <c r="D200" s="22">
        <v>20.83</v>
      </c>
      <c r="E200">
        <v>0.59450000000000003</v>
      </c>
      <c r="F200" s="22">
        <f>1000*E200</f>
        <v>594.5</v>
      </c>
      <c r="G200" t="s">
        <v>13</v>
      </c>
    </row>
    <row r="201" spans="2:7">
      <c r="B201">
        <v>5</v>
      </c>
      <c r="C201" s="22">
        <v>348</v>
      </c>
      <c r="D201" s="22">
        <v>20.81</v>
      </c>
      <c r="E201">
        <v>0.59440000000000004</v>
      </c>
      <c r="F201" s="22">
        <f>1000*E201</f>
        <v>594.40000000000009</v>
      </c>
      <c r="G201" t="s">
        <v>13</v>
      </c>
    </row>
    <row r="202" spans="2:7">
      <c r="B202">
        <v>5</v>
      </c>
      <c r="C202" s="22">
        <v>348</v>
      </c>
      <c r="D202" s="22">
        <v>20.79</v>
      </c>
      <c r="E202">
        <v>0.59460000000000002</v>
      </c>
      <c r="F202" s="22">
        <f>1000*E202</f>
        <v>594.6</v>
      </c>
      <c r="G202" t="s">
        <v>13</v>
      </c>
    </row>
    <row r="203" spans="2:7">
      <c r="B203">
        <v>5</v>
      </c>
      <c r="C203" s="22">
        <v>348</v>
      </c>
      <c r="D203" s="22">
        <v>16.559999999999999</v>
      </c>
      <c r="E203">
        <v>0.58850000000000002</v>
      </c>
      <c r="F203" s="22">
        <f>1000*E203</f>
        <v>588.5</v>
      </c>
      <c r="G203" t="s">
        <v>13</v>
      </c>
    </row>
    <row r="204" spans="2:7">
      <c r="B204">
        <v>5</v>
      </c>
      <c r="C204" s="22">
        <v>348</v>
      </c>
      <c r="D204" s="22">
        <v>16.54</v>
      </c>
      <c r="E204">
        <v>0.58850000000000002</v>
      </c>
      <c r="F204" s="22">
        <f>1000*E204</f>
        <v>588.5</v>
      </c>
      <c r="G204" t="s">
        <v>13</v>
      </c>
    </row>
    <row r="205" spans="2:7">
      <c r="B205">
        <v>5</v>
      </c>
      <c r="C205" s="22">
        <v>348</v>
      </c>
      <c r="D205" s="22">
        <v>15.91</v>
      </c>
      <c r="E205">
        <v>0.58750000000000002</v>
      </c>
      <c r="F205" s="22">
        <f>1000*E205</f>
        <v>587.5</v>
      </c>
      <c r="G205" t="s">
        <v>13</v>
      </c>
    </row>
    <row r="206" spans="2:7">
      <c r="B206">
        <v>5</v>
      </c>
      <c r="C206" s="22">
        <v>348</v>
      </c>
      <c r="D206" s="22">
        <v>15.68</v>
      </c>
      <c r="E206">
        <v>0.58679999999999999</v>
      </c>
      <c r="F206" s="22">
        <f>1000*E206</f>
        <v>586.79999999999995</v>
      </c>
      <c r="G206" t="s">
        <v>13</v>
      </c>
    </row>
    <row r="207" spans="2:7">
      <c r="B207">
        <v>5</v>
      </c>
      <c r="C207" s="22">
        <v>348</v>
      </c>
      <c r="D207" s="22">
        <v>15.56</v>
      </c>
      <c r="E207">
        <v>0.58699999999999997</v>
      </c>
      <c r="F207" s="22">
        <f>1000*E207</f>
        <v>587</v>
      </c>
      <c r="G207" t="s">
        <v>13</v>
      </c>
    </row>
    <row r="208" spans="2:7">
      <c r="B208">
        <v>5</v>
      </c>
      <c r="C208" s="22">
        <v>348</v>
      </c>
      <c r="D208" s="22">
        <v>12.83</v>
      </c>
      <c r="E208">
        <v>0.58309999999999995</v>
      </c>
      <c r="F208" s="22">
        <f>1000*E208</f>
        <v>583.09999999999991</v>
      </c>
      <c r="G208" t="s">
        <v>13</v>
      </c>
    </row>
    <row r="209" spans="2:7">
      <c r="B209">
        <v>5</v>
      </c>
      <c r="C209" s="22">
        <v>348</v>
      </c>
      <c r="D209" s="22">
        <v>12.81</v>
      </c>
      <c r="E209">
        <v>0.58309999999999995</v>
      </c>
      <c r="F209" s="22">
        <f>1000*E209</f>
        <v>583.09999999999991</v>
      </c>
      <c r="G209" t="s">
        <v>13</v>
      </c>
    </row>
    <row r="210" spans="2:7">
      <c r="B210">
        <v>5</v>
      </c>
      <c r="C210" s="22">
        <v>348</v>
      </c>
      <c r="D210" s="22">
        <v>10.88</v>
      </c>
      <c r="E210">
        <v>0.57969999999999999</v>
      </c>
      <c r="F210" s="22">
        <f>1000*E210</f>
        <v>579.70000000000005</v>
      </c>
      <c r="G210" t="s">
        <v>13</v>
      </c>
    </row>
    <row r="211" spans="2:7">
      <c r="B211">
        <v>5</v>
      </c>
      <c r="C211" s="22">
        <v>348</v>
      </c>
      <c r="D211" s="22">
        <v>10.64</v>
      </c>
      <c r="E211">
        <v>0.57950000000000002</v>
      </c>
      <c r="F211" s="22">
        <f>1000*E211</f>
        <v>579.5</v>
      </c>
      <c r="G211" t="s">
        <v>13</v>
      </c>
    </row>
    <row r="212" spans="2:7">
      <c r="B212">
        <v>5</v>
      </c>
      <c r="C212" s="22">
        <v>348</v>
      </c>
      <c r="D212" s="22">
        <v>10.56</v>
      </c>
      <c r="E212">
        <v>0.57950000000000002</v>
      </c>
      <c r="F212" s="22">
        <f>1000*E212</f>
        <v>579.5</v>
      </c>
      <c r="G212" t="s">
        <v>13</v>
      </c>
    </row>
    <row r="213" spans="2:7">
      <c r="B213">
        <v>5</v>
      </c>
      <c r="C213" s="22">
        <v>348</v>
      </c>
      <c r="D213" s="22">
        <v>10.51</v>
      </c>
      <c r="E213">
        <v>0.57950000000000002</v>
      </c>
      <c r="F213" s="22">
        <f>1000*E213</f>
        <v>579.5</v>
      </c>
      <c r="G213" t="s">
        <v>13</v>
      </c>
    </row>
    <row r="214" spans="2:7">
      <c r="B214">
        <v>5</v>
      </c>
      <c r="C214" s="28">
        <v>353.12</v>
      </c>
      <c r="D214" s="28">
        <v>3.9969999999999999</v>
      </c>
      <c r="E214">
        <f>Tabla2[[#This Row],[Densidad '[kg/m3']]]/1000</f>
        <v>0.57001000000000002</v>
      </c>
      <c r="F214" s="28">
        <v>570.01</v>
      </c>
      <c r="G214" t="s">
        <v>14</v>
      </c>
    </row>
    <row r="215" spans="2:7">
      <c r="B215">
        <v>5</v>
      </c>
      <c r="C215" s="28">
        <v>353.12099999999998</v>
      </c>
      <c r="D215" s="28">
        <v>2.0059999999999998</v>
      </c>
      <c r="E215">
        <f>Tabla2[[#This Row],[Densidad '[kg/m3']]]/1000</f>
        <v>0.56577</v>
      </c>
      <c r="F215" s="28">
        <v>565.77</v>
      </c>
      <c r="G215" t="s">
        <v>14</v>
      </c>
    </row>
    <row r="216" spans="2:7">
      <c r="B216">
        <v>5</v>
      </c>
      <c r="C216" s="28">
        <v>353.12200000000001</v>
      </c>
      <c r="D216" s="28">
        <v>30.001000000000001</v>
      </c>
      <c r="E216">
        <f>Tabla2[[#This Row],[Densidad '[kg/m3']]]/1000</f>
        <v>0.60909999999999997</v>
      </c>
      <c r="F216" s="28">
        <v>609.1</v>
      </c>
      <c r="G216" t="s">
        <v>14</v>
      </c>
    </row>
    <row r="217" spans="2:7">
      <c r="B217">
        <v>5</v>
      </c>
      <c r="C217" s="28">
        <v>353.12200000000001</v>
      </c>
      <c r="D217" s="28">
        <v>18.997</v>
      </c>
      <c r="E217">
        <f>Tabla2[[#This Row],[Densidad '[kg/m3']]]/1000</f>
        <v>0.59521000000000002</v>
      </c>
      <c r="F217" s="28">
        <v>595.21</v>
      </c>
      <c r="G217" t="s">
        <v>14</v>
      </c>
    </row>
    <row r="218" spans="2:7">
      <c r="B218">
        <v>5</v>
      </c>
      <c r="C218" s="28">
        <v>353.12200000000001</v>
      </c>
      <c r="D218" s="28">
        <v>8.0030000000000001</v>
      </c>
      <c r="E218">
        <f>Tabla2[[#This Row],[Densidad '[kg/m3']]]/1000</f>
        <v>0.57778999999999991</v>
      </c>
      <c r="F218" s="28">
        <v>577.79</v>
      </c>
      <c r="G218" t="s">
        <v>14</v>
      </c>
    </row>
    <row r="219" spans="2:7">
      <c r="B219">
        <v>5</v>
      </c>
      <c r="C219" s="28">
        <v>353.12200000000001</v>
      </c>
      <c r="D219" s="28">
        <v>6.0019999999999998</v>
      </c>
      <c r="E219">
        <f>Tabla2[[#This Row],[Densidad '[kg/m3']]]/1000</f>
        <v>0.57401999999999997</v>
      </c>
      <c r="F219" s="28">
        <v>574.02</v>
      </c>
      <c r="G219" t="s">
        <v>14</v>
      </c>
    </row>
    <row r="220" spans="2:7">
      <c r="B220">
        <v>5</v>
      </c>
      <c r="C220" s="28">
        <v>353.12299999999999</v>
      </c>
      <c r="D220" s="28">
        <v>16.001000000000001</v>
      </c>
      <c r="E220">
        <f>Tabla2[[#This Row],[Densidad '[kg/m3']]]/1000</f>
        <v>0.59089999999999998</v>
      </c>
      <c r="F220" s="28">
        <v>590.9</v>
      </c>
      <c r="G220" t="s">
        <v>14</v>
      </c>
    </row>
    <row r="221" spans="2:7">
      <c r="B221">
        <v>5</v>
      </c>
      <c r="C221" s="28">
        <v>353.12299999999999</v>
      </c>
      <c r="D221" s="28">
        <v>10.007999999999999</v>
      </c>
      <c r="E221">
        <f>Tabla2[[#This Row],[Densidad '[kg/m3']]]/1000</f>
        <v>0.58128000000000002</v>
      </c>
      <c r="F221" s="28">
        <v>581.28</v>
      </c>
      <c r="G221" t="s">
        <v>14</v>
      </c>
    </row>
    <row r="222" spans="2:7">
      <c r="B222">
        <v>5</v>
      </c>
      <c r="C222" s="28">
        <v>353.12400000000002</v>
      </c>
      <c r="D222" s="28">
        <v>28.004999999999999</v>
      </c>
      <c r="E222">
        <f>Tabla2[[#This Row],[Densidad '[kg/m3']]]/1000</f>
        <v>0.60677000000000003</v>
      </c>
      <c r="F222" s="28">
        <v>606.77</v>
      </c>
      <c r="G222" t="s">
        <v>14</v>
      </c>
    </row>
    <row r="223" spans="2:7">
      <c r="B223">
        <v>5</v>
      </c>
      <c r="C223" s="28">
        <v>353.12400000000002</v>
      </c>
      <c r="D223" s="28">
        <v>13</v>
      </c>
      <c r="E223">
        <f>Tabla2[[#This Row],[Densidad '[kg/m3']]]/1000</f>
        <v>0.58631</v>
      </c>
      <c r="F223" s="28">
        <v>586.30999999999995</v>
      </c>
      <c r="G223" t="s">
        <v>14</v>
      </c>
    </row>
    <row r="224" spans="2:7">
      <c r="B224">
        <v>5</v>
      </c>
      <c r="C224" s="28">
        <v>353.125</v>
      </c>
      <c r="D224" s="28">
        <v>25.001999999999999</v>
      </c>
      <c r="E224">
        <f>Tabla2[[#This Row],[Densidad '[kg/m3']]]/1000</f>
        <v>0.60309999999999997</v>
      </c>
      <c r="F224" s="28">
        <v>603.1</v>
      </c>
      <c r="G224" t="s">
        <v>14</v>
      </c>
    </row>
    <row r="225" spans="2:7">
      <c r="B225">
        <v>5</v>
      </c>
      <c r="C225" s="28">
        <v>353.12599999999998</v>
      </c>
      <c r="D225" s="28">
        <v>22</v>
      </c>
      <c r="E225">
        <f>Tabla2[[#This Row],[Densidad '[kg/m3']]]/1000</f>
        <v>0.59928999999999999</v>
      </c>
      <c r="F225" s="28">
        <v>599.29</v>
      </c>
      <c r="G225" t="s">
        <v>14</v>
      </c>
    </row>
    <row r="226" spans="2:7">
      <c r="B226">
        <v>5</v>
      </c>
      <c r="C226">
        <v>373</v>
      </c>
      <c r="D226">
        <v>69.98</v>
      </c>
      <c r="E226">
        <v>0.628</v>
      </c>
      <c r="F226">
        <f>1000*E226</f>
        <v>628</v>
      </c>
      <c r="G226" t="s">
        <v>13</v>
      </c>
    </row>
    <row r="227" spans="2:7">
      <c r="B227">
        <v>5</v>
      </c>
      <c r="C227">
        <v>373</v>
      </c>
      <c r="D227">
        <v>63.32</v>
      </c>
      <c r="E227">
        <v>0.62219999999999998</v>
      </c>
      <c r="F227">
        <f>1000*E227</f>
        <v>622.19999999999993</v>
      </c>
      <c r="G227" t="s">
        <v>13</v>
      </c>
    </row>
    <row r="228" spans="2:7">
      <c r="B228">
        <v>5</v>
      </c>
      <c r="C228">
        <v>373</v>
      </c>
      <c r="D228">
        <v>63.28</v>
      </c>
      <c r="E228">
        <v>0.62219999999999998</v>
      </c>
      <c r="F228">
        <f>1000*E228</f>
        <v>622.19999999999993</v>
      </c>
      <c r="G228" t="s">
        <v>13</v>
      </c>
    </row>
    <row r="229" spans="2:7">
      <c r="B229">
        <v>5</v>
      </c>
      <c r="C229">
        <v>373</v>
      </c>
      <c r="D229">
        <v>55.2</v>
      </c>
      <c r="E229">
        <v>0.61460000000000004</v>
      </c>
      <c r="F229">
        <f>1000*E229</f>
        <v>614.6</v>
      </c>
      <c r="G229" t="s">
        <v>13</v>
      </c>
    </row>
    <row r="230" spans="2:7">
      <c r="B230">
        <v>5</v>
      </c>
      <c r="C230">
        <v>373</v>
      </c>
      <c r="D230">
        <v>46.39</v>
      </c>
      <c r="E230">
        <v>0.60629999999999995</v>
      </c>
      <c r="F230">
        <f>1000*E230</f>
        <v>606.29999999999995</v>
      </c>
      <c r="G230" t="s">
        <v>13</v>
      </c>
    </row>
    <row r="231" spans="2:7">
      <c r="B231">
        <v>5</v>
      </c>
      <c r="C231">
        <v>373</v>
      </c>
      <c r="D231">
        <v>45.63</v>
      </c>
      <c r="E231">
        <v>0.60550000000000004</v>
      </c>
      <c r="F231">
        <f>1000*E231</f>
        <v>605.5</v>
      </c>
      <c r="G231" t="s">
        <v>13</v>
      </c>
    </row>
    <row r="232" spans="2:7">
      <c r="B232">
        <v>5</v>
      </c>
      <c r="C232">
        <v>373</v>
      </c>
      <c r="D232">
        <v>38.090000000000003</v>
      </c>
      <c r="E232">
        <v>0.59730000000000005</v>
      </c>
      <c r="F232">
        <f>1000*E232</f>
        <v>597.30000000000007</v>
      </c>
      <c r="G232" t="s">
        <v>13</v>
      </c>
    </row>
    <row r="233" spans="2:7">
      <c r="B233">
        <v>5</v>
      </c>
      <c r="C233" s="22">
        <v>373</v>
      </c>
      <c r="D233" s="22">
        <v>36.479999999999997</v>
      </c>
      <c r="E233">
        <v>0.59530000000000005</v>
      </c>
      <c r="F233" s="22">
        <f>1000*E233</f>
        <v>595.30000000000007</v>
      </c>
      <c r="G233" t="s">
        <v>13</v>
      </c>
    </row>
    <row r="234" spans="2:7">
      <c r="B234">
        <v>5</v>
      </c>
      <c r="C234" s="22">
        <v>373</v>
      </c>
      <c r="D234" s="22">
        <v>36.43</v>
      </c>
      <c r="E234">
        <v>0.59530000000000005</v>
      </c>
      <c r="F234" s="22">
        <f>1000*E234</f>
        <v>595.30000000000007</v>
      </c>
      <c r="G234" t="s">
        <v>13</v>
      </c>
    </row>
    <row r="235" spans="2:7">
      <c r="B235">
        <v>5</v>
      </c>
      <c r="C235" s="22">
        <v>373</v>
      </c>
      <c r="D235" s="22">
        <v>28.25</v>
      </c>
      <c r="E235">
        <v>0.58379999999999999</v>
      </c>
      <c r="F235" s="22">
        <f>1000*E235</f>
        <v>583.79999999999995</v>
      </c>
      <c r="G235" t="s">
        <v>13</v>
      </c>
    </row>
    <row r="236" spans="2:7">
      <c r="B236">
        <v>5</v>
      </c>
      <c r="C236" s="22">
        <v>373</v>
      </c>
      <c r="D236" s="22">
        <v>28.24</v>
      </c>
      <c r="E236">
        <v>0.58360000000000001</v>
      </c>
      <c r="F236" s="22">
        <f>1000*E236</f>
        <v>583.6</v>
      </c>
      <c r="G236" t="s">
        <v>13</v>
      </c>
    </row>
    <row r="237" spans="2:7">
      <c r="B237">
        <v>5</v>
      </c>
      <c r="C237" s="22">
        <v>373</v>
      </c>
      <c r="D237" s="22">
        <v>20.87</v>
      </c>
      <c r="E237">
        <v>0.57269999999999999</v>
      </c>
      <c r="F237" s="22">
        <f>1000*E237</f>
        <v>572.69999999999993</v>
      </c>
      <c r="G237" t="s">
        <v>13</v>
      </c>
    </row>
    <row r="238" spans="2:7">
      <c r="B238">
        <v>5</v>
      </c>
      <c r="C238" s="22">
        <v>373</v>
      </c>
      <c r="D238" s="22">
        <v>20.85</v>
      </c>
      <c r="E238">
        <v>0.57299999999999995</v>
      </c>
      <c r="F238" s="22">
        <f>1000*E238</f>
        <v>573</v>
      </c>
      <c r="G238" t="s">
        <v>13</v>
      </c>
    </row>
    <row r="239" spans="2:7">
      <c r="B239">
        <v>5</v>
      </c>
      <c r="C239" s="22">
        <v>373</v>
      </c>
      <c r="D239" s="22">
        <v>15.84</v>
      </c>
      <c r="E239">
        <v>0.5645</v>
      </c>
      <c r="F239" s="22">
        <f>1000*E239</f>
        <v>564.5</v>
      </c>
      <c r="G239" t="s">
        <v>13</v>
      </c>
    </row>
    <row r="240" spans="2:7">
      <c r="B240">
        <v>5</v>
      </c>
      <c r="C240" s="22">
        <v>373</v>
      </c>
      <c r="D240" s="22">
        <v>12.26</v>
      </c>
      <c r="E240">
        <v>0.55740000000000001</v>
      </c>
      <c r="F240" s="22">
        <f>1000*E240</f>
        <v>557.4</v>
      </c>
      <c r="G240" t="s">
        <v>13</v>
      </c>
    </row>
    <row r="241" spans="2:7">
      <c r="B241">
        <v>5</v>
      </c>
      <c r="C241">
        <v>398</v>
      </c>
      <c r="D241">
        <v>69.900000000000006</v>
      </c>
      <c r="E241">
        <v>0.6119</v>
      </c>
      <c r="F241">
        <f>1000*E241</f>
        <v>611.9</v>
      </c>
      <c r="G241" t="s">
        <v>13</v>
      </c>
    </row>
    <row r="242" spans="2:7">
      <c r="B242">
        <v>5</v>
      </c>
      <c r="C242">
        <v>398</v>
      </c>
      <c r="D242">
        <v>69.88</v>
      </c>
      <c r="E242">
        <v>0.6119</v>
      </c>
      <c r="F242">
        <f>1000*E242</f>
        <v>611.9</v>
      </c>
      <c r="G242" t="s">
        <v>13</v>
      </c>
    </row>
    <row r="243" spans="2:7">
      <c r="B243">
        <v>5</v>
      </c>
      <c r="C243">
        <v>398</v>
      </c>
      <c r="D243">
        <v>69.14</v>
      </c>
      <c r="E243">
        <v>0.61050000000000004</v>
      </c>
      <c r="F243">
        <f>1000*E243</f>
        <v>610.5</v>
      </c>
      <c r="G243" t="s">
        <v>13</v>
      </c>
    </row>
    <row r="244" spans="2:7">
      <c r="B244">
        <v>5</v>
      </c>
      <c r="C244">
        <v>398</v>
      </c>
      <c r="D244">
        <v>69.03</v>
      </c>
      <c r="E244">
        <v>0.61119999999999997</v>
      </c>
      <c r="F244">
        <f>1000*E244</f>
        <v>611.19999999999993</v>
      </c>
      <c r="G244" t="s">
        <v>13</v>
      </c>
    </row>
    <row r="245" spans="2:7">
      <c r="B245">
        <v>5</v>
      </c>
      <c r="C245">
        <v>398</v>
      </c>
      <c r="D245">
        <v>65.41</v>
      </c>
      <c r="E245">
        <v>0.60780000000000001</v>
      </c>
      <c r="F245">
        <f>1000*E245</f>
        <v>607.79999999999995</v>
      </c>
      <c r="G245" t="s">
        <v>13</v>
      </c>
    </row>
    <row r="246" spans="2:7">
      <c r="B246">
        <v>5</v>
      </c>
      <c r="C246">
        <v>398</v>
      </c>
      <c r="D246">
        <v>65.37</v>
      </c>
      <c r="E246">
        <v>0.60780000000000001</v>
      </c>
      <c r="F246">
        <f>1000*E246</f>
        <v>607.79999999999995</v>
      </c>
      <c r="G246" t="s">
        <v>13</v>
      </c>
    </row>
    <row r="247" spans="2:7">
      <c r="B247">
        <v>5</v>
      </c>
      <c r="C247">
        <v>398</v>
      </c>
      <c r="D247">
        <v>63.13</v>
      </c>
      <c r="E247">
        <v>0.60570000000000002</v>
      </c>
      <c r="F247">
        <f>1000*E247</f>
        <v>605.70000000000005</v>
      </c>
      <c r="G247" t="s">
        <v>13</v>
      </c>
    </row>
    <row r="248" spans="2:7">
      <c r="B248">
        <v>5</v>
      </c>
      <c r="C248">
        <v>398</v>
      </c>
      <c r="D248">
        <v>62.59</v>
      </c>
      <c r="E248">
        <v>0.60399999999999998</v>
      </c>
      <c r="F248">
        <f>1000*E248</f>
        <v>604</v>
      </c>
      <c r="G248" t="s">
        <v>13</v>
      </c>
    </row>
    <row r="249" spans="2:7">
      <c r="B249">
        <v>5</v>
      </c>
      <c r="C249">
        <v>398</v>
      </c>
      <c r="D249">
        <v>61.57</v>
      </c>
      <c r="E249">
        <v>0.60389999999999999</v>
      </c>
      <c r="F249">
        <f>1000*E249</f>
        <v>603.9</v>
      </c>
      <c r="G249" t="s">
        <v>13</v>
      </c>
    </row>
    <row r="250" spans="2:7">
      <c r="B250">
        <v>5</v>
      </c>
      <c r="C250">
        <v>398</v>
      </c>
      <c r="D250">
        <v>58.36</v>
      </c>
      <c r="E250">
        <v>0.60099999999999998</v>
      </c>
      <c r="F250">
        <f>1000*E250</f>
        <v>601</v>
      </c>
      <c r="G250" t="s">
        <v>13</v>
      </c>
    </row>
    <row r="251" spans="2:7">
      <c r="B251">
        <v>5</v>
      </c>
      <c r="C251">
        <v>398</v>
      </c>
      <c r="D251">
        <v>55.94</v>
      </c>
      <c r="E251">
        <v>0.59840000000000004</v>
      </c>
      <c r="F251">
        <f>1000*E251</f>
        <v>598.40000000000009</v>
      </c>
      <c r="G251" t="s">
        <v>13</v>
      </c>
    </row>
    <row r="252" spans="2:7">
      <c r="B252">
        <v>5</v>
      </c>
      <c r="C252">
        <v>398</v>
      </c>
      <c r="D252">
        <v>55.93</v>
      </c>
      <c r="E252">
        <v>0.59840000000000004</v>
      </c>
      <c r="F252">
        <f>1000*E252</f>
        <v>598.40000000000009</v>
      </c>
      <c r="G252" t="s">
        <v>13</v>
      </c>
    </row>
    <row r="253" spans="2:7">
      <c r="B253">
        <v>5</v>
      </c>
      <c r="C253">
        <v>398</v>
      </c>
      <c r="D253">
        <v>55.44</v>
      </c>
      <c r="E253">
        <v>0.59660000000000002</v>
      </c>
      <c r="F253">
        <f>1000*E253</f>
        <v>596.6</v>
      </c>
      <c r="G253" t="s">
        <v>13</v>
      </c>
    </row>
    <row r="254" spans="2:7">
      <c r="B254">
        <v>5</v>
      </c>
      <c r="C254">
        <v>398</v>
      </c>
      <c r="D254">
        <v>55.25</v>
      </c>
      <c r="E254">
        <v>0.59630000000000005</v>
      </c>
      <c r="F254">
        <f>1000*E254</f>
        <v>596.30000000000007</v>
      </c>
      <c r="G254" t="s">
        <v>13</v>
      </c>
    </row>
    <row r="255" spans="2:7">
      <c r="B255">
        <v>5</v>
      </c>
      <c r="C255">
        <v>398</v>
      </c>
      <c r="D255">
        <v>54.91</v>
      </c>
      <c r="E255">
        <v>0.59689999999999999</v>
      </c>
      <c r="F255">
        <f>1000*E255</f>
        <v>596.9</v>
      </c>
      <c r="G255" t="s">
        <v>13</v>
      </c>
    </row>
    <row r="256" spans="2:7">
      <c r="B256">
        <v>5</v>
      </c>
      <c r="C256">
        <v>398</v>
      </c>
      <c r="D256">
        <v>54.84</v>
      </c>
      <c r="E256">
        <v>0.59719999999999995</v>
      </c>
      <c r="F256">
        <f>1000*E256</f>
        <v>597.19999999999993</v>
      </c>
      <c r="G256" t="s">
        <v>13</v>
      </c>
    </row>
    <row r="257" spans="2:7">
      <c r="B257">
        <v>5</v>
      </c>
      <c r="C257">
        <v>398</v>
      </c>
      <c r="D257">
        <v>51.79</v>
      </c>
      <c r="E257">
        <v>0.59360000000000002</v>
      </c>
      <c r="F257">
        <f>1000*E257</f>
        <v>593.6</v>
      </c>
      <c r="G257" t="s">
        <v>13</v>
      </c>
    </row>
    <row r="258" spans="2:7">
      <c r="B258">
        <v>5</v>
      </c>
      <c r="C258">
        <v>398</v>
      </c>
      <c r="D258">
        <v>51.77</v>
      </c>
      <c r="E258">
        <v>0.59419999999999995</v>
      </c>
      <c r="F258">
        <f>1000*E258</f>
        <v>594.19999999999993</v>
      </c>
      <c r="G258" t="s">
        <v>13</v>
      </c>
    </row>
    <row r="259" spans="2:7">
      <c r="B259">
        <v>5</v>
      </c>
      <c r="C259">
        <v>398</v>
      </c>
      <c r="D259">
        <v>48.74</v>
      </c>
      <c r="E259">
        <v>0.59079999999999999</v>
      </c>
      <c r="F259">
        <f>1000*E259</f>
        <v>590.79999999999995</v>
      </c>
      <c r="G259" t="s">
        <v>13</v>
      </c>
    </row>
    <row r="260" spans="2:7">
      <c r="B260">
        <v>5</v>
      </c>
      <c r="C260">
        <v>398</v>
      </c>
      <c r="D260">
        <v>48.71</v>
      </c>
      <c r="E260">
        <v>0.59079999999999999</v>
      </c>
      <c r="F260">
        <f>1000*E260</f>
        <v>590.79999999999995</v>
      </c>
      <c r="G260" t="s">
        <v>13</v>
      </c>
    </row>
    <row r="261" spans="2:7">
      <c r="B261">
        <v>5</v>
      </c>
      <c r="C261">
        <v>398</v>
      </c>
      <c r="D261">
        <v>48.48</v>
      </c>
      <c r="E261">
        <v>0.59040000000000004</v>
      </c>
      <c r="F261">
        <f>1000*E261</f>
        <v>590.40000000000009</v>
      </c>
      <c r="G261" t="s">
        <v>13</v>
      </c>
    </row>
    <row r="262" spans="2:7">
      <c r="B262">
        <v>5</v>
      </c>
      <c r="C262">
        <v>398</v>
      </c>
      <c r="D262">
        <v>45.24</v>
      </c>
      <c r="E262">
        <v>0.5857</v>
      </c>
      <c r="F262">
        <f>1000*E262</f>
        <v>585.70000000000005</v>
      </c>
      <c r="G262" t="s">
        <v>13</v>
      </c>
    </row>
    <row r="263" spans="2:7">
      <c r="B263">
        <v>5</v>
      </c>
      <c r="C263">
        <v>398</v>
      </c>
      <c r="D263">
        <v>45.08</v>
      </c>
      <c r="E263">
        <v>0.58860000000000001</v>
      </c>
      <c r="F263">
        <f>1000*E263</f>
        <v>588.6</v>
      </c>
      <c r="G263" t="s">
        <v>13</v>
      </c>
    </row>
    <row r="264" spans="2:7">
      <c r="B264">
        <v>5</v>
      </c>
      <c r="C264">
        <v>398</v>
      </c>
      <c r="D264">
        <v>42.01</v>
      </c>
      <c r="E264">
        <v>0.58260000000000001</v>
      </c>
      <c r="F264">
        <f>1000*E264</f>
        <v>582.6</v>
      </c>
      <c r="G264" t="s">
        <v>13</v>
      </c>
    </row>
    <row r="265" spans="2:7">
      <c r="B265">
        <v>5</v>
      </c>
      <c r="C265">
        <v>398</v>
      </c>
      <c r="D265">
        <v>41.98</v>
      </c>
      <c r="E265">
        <v>0.58260000000000001</v>
      </c>
      <c r="F265">
        <f>1000*E265</f>
        <v>582.6</v>
      </c>
      <c r="G265" t="s">
        <v>13</v>
      </c>
    </row>
    <row r="266" spans="2:7">
      <c r="B266">
        <v>5</v>
      </c>
      <c r="C266">
        <v>398</v>
      </c>
      <c r="D266">
        <v>39.65</v>
      </c>
      <c r="E266">
        <v>0.58189999999999997</v>
      </c>
      <c r="F266">
        <f>1000*E266</f>
        <v>581.9</v>
      </c>
      <c r="G266" t="s">
        <v>13</v>
      </c>
    </row>
    <row r="267" spans="2:7">
      <c r="B267">
        <v>5</v>
      </c>
      <c r="C267">
        <v>398</v>
      </c>
      <c r="D267">
        <v>39.03</v>
      </c>
      <c r="E267">
        <v>0.57730000000000004</v>
      </c>
      <c r="F267">
        <f>1000*E267</f>
        <v>577.30000000000007</v>
      </c>
      <c r="G267" t="s">
        <v>13</v>
      </c>
    </row>
    <row r="268" spans="2:7">
      <c r="B268">
        <v>5</v>
      </c>
      <c r="C268">
        <v>398</v>
      </c>
      <c r="D268">
        <v>38.01</v>
      </c>
      <c r="E268">
        <v>0.5776</v>
      </c>
      <c r="F268">
        <f>1000*E268</f>
        <v>577.6</v>
      </c>
      <c r="G268" t="s">
        <v>13</v>
      </c>
    </row>
    <row r="269" spans="2:7">
      <c r="B269">
        <v>5</v>
      </c>
      <c r="C269" s="22">
        <v>398</v>
      </c>
      <c r="D269" s="22">
        <v>34.86</v>
      </c>
      <c r="E269">
        <v>0.57540000000000002</v>
      </c>
      <c r="F269" s="22">
        <f>1000*E269</f>
        <v>575.4</v>
      </c>
      <c r="G269" t="s">
        <v>13</v>
      </c>
    </row>
    <row r="270" spans="2:7">
      <c r="B270">
        <v>5</v>
      </c>
      <c r="C270" s="22">
        <v>398</v>
      </c>
      <c r="D270" s="22">
        <v>34.619999999999997</v>
      </c>
      <c r="E270">
        <v>0.57310000000000005</v>
      </c>
      <c r="F270" s="22">
        <f>1000*E270</f>
        <v>573.1</v>
      </c>
      <c r="G270" t="s">
        <v>13</v>
      </c>
    </row>
    <row r="271" spans="2:7">
      <c r="B271">
        <v>5</v>
      </c>
      <c r="C271" s="22">
        <v>398</v>
      </c>
      <c r="D271" s="22">
        <v>29.97</v>
      </c>
      <c r="E271">
        <v>0.56259999999999999</v>
      </c>
      <c r="F271" s="22">
        <f>1000*E271</f>
        <v>562.6</v>
      </c>
      <c r="G271" t="s">
        <v>13</v>
      </c>
    </row>
    <row r="272" spans="2:7">
      <c r="B272">
        <v>5</v>
      </c>
      <c r="C272" s="22">
        <v>398</v>
      </c>
      <c r="D272" s="22">
        <v>27.91</v>
      </c>
      <c r="E272">
        <v>0.56410000000000005</v>
      </c>
      <c r="F272" s="22">
        <f>1000*E272</f>
        <v>564.1</v>
      </c>
      <c r="G272" t="s">
        <v>13</v>
      </c>
    </row>
    <row r="273" spans="2:7">
      <c r="B273">
        <v>5</v>
      </c>
      <c r="C273" s="22">
        <v>398</v>
      </c>
      <c r="D273" s="22">
        <v>24.47</v>
      </c>
      <c r="E273">
        <v>0.5595</v>
      </c>
      <c r="F273" s="22">
        <f>1000*E273</f>
        <v>559.5</v>
      </c>
      <c r="G273" t="s">
        <v>13</v>
      </c>
    </row>
    <row r="274" spans="2:7">
      <c r="B274">
        <v>5</v>
      </c>
      <c r="C274" s="22">
        <v>398</v>
      </c>
      <c r="D274" s="22">
        <v>21.06</v>
      </c>
      <c r="E274">
        <v>0.55059999999999998</v>
      </c>
      <c r="F274" s="22">
        <f>1000*E274</f>
        <v>550.6</v>
      </c>
      <c r="G274" t="s">
        <v>13</v>
      </c>
    </row>
    <row r="275" spans="2:7">
      <c r="B275">
        <v>5</v>
      </c>
      <c r="C275" s="22">
        <v>398</v>
      </c>
      <c r="D275" s="22">
        <v>21.05</v>
      </c>
      <c r="E275">
        <v>0.55059999999999998</v>
      </c>
      <c r="F275" s="22">
        <f>1000*E275</f>
        <v>550.6</v>
      </c>
      <c r="G275" t="s">
        <v>13</v>
      </c>
    </row>
    <row r="276" spans="2:7">
      <c r="B276">
        <v>5</v>
      </c>
      <c r="C276" s="22">
        <v>398</v>
      </c>
      <c r="D276" s="22">
        <v>21.04</v>
      </c>
      <c r="E276">
        <v>0.5534</v>
      </c>
      <c r="F276" s="22">
        <f>1000*E276</f>
        <v>553.4</v>
      </c>
      <c r="G276" t="s">
        <v>13</v>
      </c>
    </row>
    <row r="277" spans="2:7">
      <c r="B277">
        <v>5</v>
      </c>
      <c r="C277" s="22">
        <v>398</v>
      </c>
      <c r="D277" s="22">
        <v>17.079999999999998</v>
      </c>
      <c r="E277">
        <v>0.54469999999999996</v>
      </c>
      <c r="F277" s="22">
        <f>1000*E277</f>
        <v>544.69999999999993</v>
      </c>
      <c r="G277" t="s">
        <v>13</v>
      </c>
    </row>
    <row r="278" spans="2:7">
      <c r="B278">
        <v>5</v>
      </c>
      <c r="C278" s="22">
        <v>398</v>
      </c>
      <c r="D278" s="22">
        <v>14.42</v>
      </c>
      <c r="E278">
        <v>0.53669999999999995</v>
      </c>
      <c r="F278" s="22">
        <f>1000*E278</f>
        <v>536.69999999999993</v>
      </c>
      <c r="G278" t="s">
        <v>13</v>
      </c>
    </row>
    <row r="279" spans="2:7">
      <c r="B279">
        <v>5</v>
      </c>
      <c r="C279" s="22">
        <v>398</v>
      </c>
      <c r="D279" s="22">
        <v>10.85</v>
      </c>
      <c r="E279">
        <v>0.52739999999999998</v>
      </c>
      <c r="F279" s="22">
        <f>1000*E279</f>
        <v>527.4</v>
      </c>
      <c r="G279" t="s">
        <v>13</v>
      </c>
    </row>
    <row r="280" spans="2:7">
      <c r="B280">
        <v>5</v>
      </c>
      <c r="C280">
        <v>413</v>
      </c>
      <c r="D280">
        <v>68.59</v>
      </c>
      <c r="E280">
        <v>0.60229999999999995</v>
      </c>
      <c r="F280">
        <f>1000*E280</f>
        <v>602.29999999999995</v>
      </c>
      <c r="G280" t="s">
        <v>13</v>
      </c>
    </row>
    <row r="281" spans="2:7">
      <c r="B281">
        <v>5</v>
      </c>
      <c r="C281">
        <v>413</v>
      </c>
      <c r="D281">
        <v>68.58</v>
      </c>
      <c r="E281">
        <v>0.59540000000000004</v>
      </c>
      <c r="F281">
        <f>1000*E281</f>
        <v>595.40000000000009</v>
      </c>
      <c r="G281" t="s">
        <v>13</v>
      </c>
    </row>
    <row r="282" spans="2:7">
      <c r="B282">
        <v>5</v>
      </c>
      <c r="C282">
        <v>413</v>
      </c>
      <c r="D282">
        <v>61.86</v>
      </c>
      <c r="E282">
        <v>0.59540000000000004</v>
      </c>
      <c r="F282">
        <f>1000*E282</f>
        <v>595.40000000000009</v>
      </c>
      <c r="G282" t="s">
        <v>13</v>
      </c>
    </row>
    <row r="283" spans="2:7">
      <c r="B283">
        <v>5</v>
      </c>
      <c r="C283">
        <v>413</v>
      </c>
      <c r="D283">
        <v>54.54</v>
      </c>
      <c r="E283">
        <v>0.58779999999999999</v>
      </c>
      <c r="F283">
        <f>1000*E283</f>
        <v>587.79999999999995</v>
      </c>
      <c r="G283" t="s">
        <v>13</v>
      </c>
    </row>
    <row r="284" spans="2:7">
      <c r="B284">
        <v>5</v>
      </c>
      <c r="C284">
        <v>413</v>
      </c>
      <c r="D284">
        <v>44.86</v>
      </c>
      <c r="E284">
        <v>0.57669999999999999</v>
      </c>
      <c r="F284">
        <f>1000*E284</f>
        <v>576.70000000000005</v>
      </c>
      <c r="G284" t="s">
        <v>13</v>
      </c>
    </row>
    <row r="285" spans="2:7">
      <c r="B285">
        <v>5</v>
      </c>
      <c r="C285" s="22">
        <v>413</v>
      </c>
      <c r="D285" s="22">
        <v>35.9</v>
      </c>
      <c r="E285">
        <v>0.56369999999999998</v>
      </c>
      <c r="F285" s="22">
        <f>1000*E285</f>
        <v>563.69999999999993</v>
      </c>
      <c r="G285" t="s">
        <v>13</v>
      </c>
    </row>
    <row r="286" spans="2:7">
      <c r="B286">
        <v>5</v>
      </c>
      <c r="C286" s="22">
        <v>413</v>
      </c>
      <c r="D286" s="22">
        <v>27.66</v>
      </c>
      <c r="E286">
        <v>0.55059999999999998</v>
      </c>
      <c r="F286" s="22">
        <f>1000*E286</f>
        <v>550.6</v>
      </c>
      <c r="G286" t="s">
        <v>13</v>
      </c>
    </row>
    <row r="287" spans="2:7">
      <c r="B287">
        <v>5</v>
      </c>
      <c r="C287" s="22">
        <v>413</v>
      </c>
      <c r="D287" s="22">
        <v>20.5</v>
      </c>
      <c r="E287">
        <v>0.53559999999999997</v>
      </c>
      <c r="F287" s="22">
        <f>1000*E287</f>
        <v>535.59999999999991</v>
      </c>
      <c r="G287" t="s">
        <v>13</v>
      </c>
    </row>
    <row r="288" spans="2:7">
      <c r="B288">
        <v>5</v>
      </c>
      <c r="C288" s="22">
        <v>413</v>
      </c>
      <c r="D288" s="22">
        <v>14.14</v>
      </c>
      <c r="E288">
        <v>0.52039999999999997</v>
      </c>
      <c r="F288" s="22">
        <f>1000*E288</f>
        <v>520.4</v>
      </c>
      <c r="G288" t="s">
        <v>13</v>
      </c>
    </row>
    <row r="289" spans="2:7">
      <c r="B289">
        <v>5</v>
      </c>
      <c r="C289" s="22">
        <v>413</v>
      </c>
      <c r="D289" s="22">
        <v>11.12</v>
      </c>
      <c r="E289">
        <v>0.51249999999999996</v>
      </c>
      <c r="F289" s="22">
        <f>1000*E289</f>
        <v>512.5</v>
      </c>
      <c r="G289" t="s">
        <v>13</v>
      </c>
    </row>
    <row r="290" spans="2:7">
      <c r="B290">
        <v>5</v>
      </c>
      <c r="C290" s="22">
        <f>273.15+149.9</f>
        <v>423.04999999999995</v>
      </c>
      <c r="D290" s="22">
        <v>276.60000000000002</v>
      </c>
      <c r="E290">
        <v>0.71199999999999997</v>
      </c>
      <c r="F290" s="22">
        <f>1000*E290</f>
        <v>712</v>
      </c>
      <c r="G290" t="s">
        <v>10</v>
      </c>
    </row>
    <row r="291" spans="2:7">
      <c r="B291">
        <v>5</v>
      </c>
      <c r="C291" s="22">
        <f>273.15+149.9</f>
        <v>423.04999999999995</v>
      </c>
      <c r="D291" s="22">
        <v>241</v>
      </c>
      <c r="E291">
        <v>0.70199999999999996</v>
      </c>
      <c r="F291" s="22">
        <f>1000*E291</f>
        <v>702</v>
      </c>
      <c r="G291" t="s">
        <v>10</v>
      </c>
    </row>
    <row r="292" spans="2:7">
      <c r="B292">
        <v>5</v>
      </c>
      <c r="C292" s="22">
        <f>273.15+149.9</f>
        <v>423.04999999999995</v>
      </c>
      <c r="D292" s="22">
        <v>209.4</v>
      </c>
      <c r="E292">
        <v>0.69199999999999995</v>
      </c>
      <c r="F292" s="22">
        <f>1000*E292</f>
        <v>692</v>
      </c>
      <c r="G292" t="s">
        <v>10</v>
      </c>
    </row>
    <row r="293" spans="2:7">
      <c r="B293">
        <v>5</v>
      </c>
      <c r="C293">
        <f>273.15+149.9</f>
        <v>423.04999999999995</v>
      </c>
      <c r="D293">
        <v>171.9</v>
      </c>
      <c r="E293">
        <v>0.67600000000000005</v>
      </c>
      <c r="F293">
        <f>1000*E293</f>
        <v>676</v>
      </c>
      <c r="G293" t="s">
        <v>10</v>
      </c>
    </row>
    <row r="294" spans="2:7">
      <c r="B294">
        <v>5</v>
      </c>
      <c r="C294">
        <f>273.15+149.9</f>
        <v>423.04999999999995</v>
      </c>
      <c r="D294">
        <v>137</v>
      </c>
      <c r="E294">
        <v>0.65800000000000003</v>
      </c>
      <c r="F294">
        <f>1000*E294</f>
        <v>658</v>
      </c>
      <c r="G294" t="s">
        <v>10</v>
      </c>
    </row>
    <row r="295" spans="2:7">
      <c r="B295">
        <v>5</v>
      </c>
      <c r="C295">
        <f>273.15+149.9</f>
        <v>423.04999999999995</v>
      </c>
      <c r="D295">
        <v>112.8</v>
      </c>
      <c r="E295">
        <v>0.64500000000000002</v>
      </c>
      <c r="F295">
        <f>1000*E295</f>
        <v>645</v>
      </c>
      <c r="G295" t="s">
        <v>10</v>
      </c>
    </row>
    <row r="296" spans="2:7">
      <c r="B296">
        <v>5</v>
      </c>
      <c r="C296">
        <f>273.15+149.9</f>
        <v>423.04999999999995</v>
      </c>
      <c r="D296">
        <v>85.5</v>
      </c>
      <c r="E296">
        <v>0.621</v>
      </c>
      <c r="F296">
        <f>1000*E296</f>
        <v>621</v>
      </c>
      <c r="G296" t="s">
        <v>10</v>
      </c>
    </row>
    <row r="297" spans="2:7">
      <c r="B297">
        <v>5</v>
      </c>
      <c r="C297">
        <f>273.15+149.9</f>
        <v>423.04999999999995</v>
      </c>
      <c r="D297">
        <v>56.8</v>
      </c>
      <c r="E297">
        <v>0.59199999999999997</v>
      </c>
      <c r="F297">
        <f>1000*E297</f>
        <v>592</v>
      </c>
      <c r="G297" t="s">
        <v>10</v>
      </c>
    </row>
    <row r="298" spans="2:7">
      <c r="B298">
        <v>5</v>
      </c>
      <c r="C298">
        <f>273.15+149.9</f>
        <v>423.04999999999995</v>
      </c>
      <c r="D298">
        <v>43.7</v>
      </c>
      <c r="E298">
        <v>0.56999999999999995</v>
      </c>
      <c r="F298">
        <f>1000*E298</f>
        <v>570</v>
      </c>
      <c r="G298" t="s">
        <v>10</v>
      </c>
    </row>
    <row r="299" spans="2:7">
      <c r="B299">
        <v>5</v>
      </c>
      <c r="C299" s="22">
        <f>273.15+149.9</f>
        <v>423.04999999999995</v>
      </c>
      <c r="D299" s="22">
        <v>28.6</v>
      </c>
      <c r="E299">
        <v>0.55300000000000005</v>
      </c>
      <c r="F299" s="22">
        <f>1000*E299</f>
        <v>553</v>
      </c>
      <c r="G299" t="s">
        <v>10</v>
      </c>
    </row>
    <row r="300" spans="2:7">
      <c r="B300">
        <v>5</v>
      </c>
      <c r="C300">
        <v>428</v>
      </c>
      <c r="D300">
        <v>68.44</v>
      </c>
      <c r="E300">
        <v>0.59360000000000002</v>
      </c>
      <c r="F300">
        <f>1000*E300</f>
        <v>593.6</v>
      </c>
      <c r="G300" t="s">
        <v>13</v>
      </c>
    </row>
    <row r="301" spans="2:7">
      <c r="B301">
        <v>5</v>
      </c>
      <c r="C301">
        <v>428</v>
      </c>
      <c r="D301">
        <v>61.11</v>
      </c>
      <c r="E301">
        <v>0.58640000000000003</v>
      </c>
      <c r="F301">
        <f>1000*E301</f>
        <v>586.4</v>
      </c>
      <c r="G301" t="s">
        <v>13</v>
      </c>
    </row>
    <row r="302" spans="2:7">
      <c r="B302">
        <v>5</v>
      </c>
      <c r="C302">
        <v>428</v>
      </c>
      <c r="D302">
        <v>54.11</v>
      </c>
      <c r="E302">
        <v>0.57820000000000005</v>
      </c>
      <c r="F302">
        <f>1000*E302</f>
        <v>578.20000000000005</v>
      </c>
      <c r="G302" t="s">
        <v>13</v>
      </c>
    </row>
    <row r="303" spans="2:7">
      <c r="B303">
        <v>5</v>
      </c>
      <c r="C303">
        <v>428</v>
      </c>
      <c r="D303">
        <v>44.83</v>
      </c>
      <c r="E303">
        <v>0.56640000000000001</v>
      </c>
      <c r="F303">
        <f>1000*E303</f>
        <v>566.4</v>
      </c>
      <c r="G303" t="s">
        <v>13</v>
      </c>
    </row>
    <row r="304" spans="2:7">
      <c r="B304">
        <v>5</v>
      </c>
      <c r="C304" s="22">
        <v>428</v>
      </c>
      <c r="D304" s="22">
        <v>35.770000000000003</v>
      </c>
      <c r="E304">
        <v>0.55349999999999999</v>
      </c>
      <c r="F304" s="22">
        <f>1000*E304</f>
        <v>553.5</v>
      </c>
      <c r="G304" t="s">
        <v>13</v>
      </c>
    </row>
    <row r="305" spans="2:7">
      <c r="B305">
        <v>5</v>
      </c>
      <c r="C305" s="22">
        <v>428</v>
      </c>
      <c r="D305" s="22">
        <v>27.6</v>
      </c>
      <c r="E305">
        <v>0.53869999999999996</v>
      </c>
      <c r="F305" s="22">
        <f>1000*E305</f>
        <v>538.69999999999993</v>
      </c>
      <c r="G305" t="s">
        <v>13</v>
      </c>
    </row>
    <row r="306" spans="2:7">
      <c r="B306">
        <v>5</v>
      </c>
      <c r="C306" s="22">
        <v>428</v>
      </c>
      <c r="D306" s="22">
        <v>20.66</v>
      </c>
      <c r="E306">
        <v>0.52359999999999995</v>
      </c>
      <c r="F306" s="22">
        <f>1000*E306</f>
        <v>523.59999999999991</v>
      </c>
      <c r="G306" t="s">
        <v>13</v>
      </c>
    </row>
    <row r="307" spans="2:7">
      <c r="B307">
        <v>5</v>
      </c>
      <c r="C307" s="22">
        <v>428</v>
      </c>
      <c r="D307" s="22">
        <v>14.24</v>
      </c>
      <c r="E307">
        <v>0.50649999999999995</v>
      </c>
      <c r="F307" s="22">
        <f>1000*E307</f>
        <v>506.49999999999994</v>
      </c>
      <c r="G307" t="s">
        <v>13</v>
      </c>
    </row>
    <row r="308" spans="2:7">
      <c r="B308">
        <v>5</v>
      </c>
      <c r="C308">
        <v>443</v>
      </c>
      <c r="D308">
        <v>69.02</v>
      </c>
      <c r="E308">
        <v>0.5927</v>
      </c>
      <c r="F308">
        <f>1000*E308</f>
        <v>592.70000000000005</v>
      </c>
      <c r="G308" t="s">
        <v>13</v>
      </c>
    </row>
    <row r="309" spans="2:7">
      <c r="B309">
        <v>5</v>
      </c>
      <c r="C309">
        <v>443</v>
      </c>
      <c r="D309">
        <v>62.07</v>
      </c>
      <c r="E309">
        <v>0.58479999999999999</v>
      </c>
      <c r="F309">
        <f>1000*E309</f>
        <v>584.79999999999995</v>
      </c>
      <c r="G309" t="s">
        <v>13</v>
      </c>
    </row>
    <row r="310" spans="2:7">
      <c r="B310">
        <v>5</v>
      </c>
      <c r="C310">
        <v>443</v>
      </c>
      <c r="D310">
        <v>54.79</v>
      </c>
      <c r="E310">
        <v>0.57569999999999999</v>
      </c>
      <c r="F310">
        <f>1000*E310</f>
        <v>575.70000000000005</v>
      </c>
      <c r="G310" t="s">
        <v>13</v>
      </c>
    </row>
    <row r="311" spans="2:7">
      <c r="B311">
        <v>5</v>
      </c>
      <c r="C311">
        <v>443</v>
      </c>
      <c r="D311">
        <v>44.91</v>
      </c>
      <c r="E311">
        <v>0.5625</v>
      </c>
      <c r="F311">
        <f>1000*E311</f>
        <v>562.5</v>
      </c>
      <c r="G311" t="s">
        <v>13</v>
      </c>
    </row>
    <row r="312" spans="2:7">
      <c r="B312">
        <v>5</v>
      </c>
      <c r="C312" s="22">
        <v>443</v>
      </c>
      <c r="D312" s="22">
        <v>36.020000000000003</v>
      </c>
      <c r="E312">
        <v>0.54869999999999997</v>
      </c>
      <c r="F312" s="22">
        <f>1000*E312</f>
        <v>548.69999999999993</v>
      </c>
      <c r="G312" t="s">
        <v>13</v>
      </c>
    </row>
    <row r="313" spans="2:7">
      <c r="B313">
        <v>5</v>
      </c>
      <c r="C313" s="22">
        <v>443</v>
      </c>
      <c r="D313" s="22">
        <v>27.77</v>
      </c>
      <c r="E313">
        <v>0.53249999999999997</v>
      </c>
      <c r="F313" s="22">
        <f>1000*E313</f>
        <v>532.5</v>
      </c>
      <c r="G313" t="s">
        <v>13</v>
      </c>
    </row>
    <row r="314" spans="2:7">
      <c r="B314">
        <v>5</v>
      </c>
      <c r="C314" s="22">
        <v>443</v>
      </c>
      <c r="D314" s="22">
        <v>20.74</v>
      </c>
      <c r="E314">
        <v>0.51419999999999999</v>
      </c>
      <c r="F314" s="22">
        <f>1000*E314</f>
        <v>514.20000000000005</v>
      </c>
      <c r="G314" t="s">
        <v>13</v>
      </c>
    </row>
    <row r="315" spans="2:7">
      <c r="B315">
        <v>5</v>
      </c>
      <c r="C315" s="22">
        <v>443</v>
      </c>
      <c r="D315" s="22">
        <v>16.940000000000001</v>
      </c>
      <c r="E315">
        <v>0.50460000000000005</v>
      </c>
      <c r="F315" s="22">
        <f>1000*E315</f>
        <v>504.6</v>
      </c>
      <c r="G315" t="s">
        <v>13</v>
      </c>
    </row>
    <row r="316" spans="2:7">
      <c r="B316">
        <v>5</v>
      </c>
      <c r="C316" s="22">
        <v>443</v>
      </c>
      <c r="D316" s="22">
        <v>12.69</v>
      </c>
      <c r="E316">
        <v>0.48930000000000001</v>
      </c>
      <c r="F316" s="22">
        <f>1000*E316</f>
        <v>489.3</v>
      </c>
      <c r="G316" t="s">
        <v>13</v>
      </c>
    </row>
    <row r="317" spans="2:7">
      <c r="B317">
        <v>5</v>
      </c>
      <c r="C317" s="22">
        <v>443</v>
      </c>
      <c r="D317" s="22">
        <v>11.65</v>
      </c>
      <c r="E317">
        <v>0.48580000000000001</v>
      </c>
      <c r="F317" s="22">
        <f>1000*E317</f>
        <v>485.8</v>
      </c>
      <c r="G317" t="s">
        <v>13</v>
      </c>
    </row>
    <row r="318" spans="2:7">
      <c r="B318">
        <v>5</v>
      </c>
      <c r="C318">
        <f>273.15+247.3</f>
        <v>520.45000000000005</v>
      </c>
      <c r="D318">
        <v>273.5</v>
      </c>
      <c r="E318" s="11">
        <v>0.66500000000000004</v>
      </c>
      <c r="F318">
        <f>1000*E318</f>
        <v>665</v>
      </c>
      <c r="G318" t="s">
        <v>10</v>
      </c>
    </row>
    <row r="319" spans="2:7">
      <c r="B319">
        <v>5</v>
      </c>
      <c r="C319">
        <f>273.15+247.3</f>
        <v>520.45000000000005</v>
      </c>
      <c r="D319">
        <v>241.1</v>
      </c>
      <c r="E319" s="11">
        <v>0.65200000000000002</v>
      </c>
      <c r="F319">
        <f>1000*E319</f>
        <v>652</v>
      </c>
      <c r="G319" t="s">
        <v>10</v>
      </c>
    </row>
    <row r="320" spans="2:7">
      <c r="B320">
        <v>5</v>
      </c>
      <c r="C320">
        <f>273.15+247.3</f>
        <v>520.45000000000005</v>
      </c>
      <c r="D320">
        <v>209.6</v>
      </c>
      <c r="E320" s="11">
        <v>0.63900000000000001</v>
      </c>
      <c r="F320">
        <f>1000*E320</f>
        <v>639</v>
      </c>
      <c r="G320" t="s">
        <v>10</v>
      </c>
    </row>
    <row r="321" spans="2:7">
      <c r="B321">
        <v>5</v>
      </c>
      <c r="C321">
        <f>273.15+247.3</f>
        <v>520.45000000000005</v>
      </c>
      <c r="D321">
        <v>174.7</v>
      </c>
      <c r="E321" s="11">
        <v>0.622</v>
      </c>
      <c r="F321">
        <f>1000*E321</f>
        <v>622</v>
      </c>
      <c r="G321" t="s">
        <v>10</v>
      </c>
    </row>
    <row r="322" spans="2:7">
      <c r="B322">
        <v>5</v>
      </c>
      <c r="C322">
        <f>273.15+247.3</f>
        <v>520.45000000000005</v>
      </c>
      <c r="D322">
        <v>141.19999999999999</v>
      </c>
      <c r="E322" s="11">
        <v>0.60299999999999998</v>
      </c>
      <c r="F322">
        <f>1000*E322</f>
        <v>603</v>
      </c>
      <c r="G322" t="s">
        <v>10</v>
      </c>
    </row>
    <row r="323" spans="2:7">
      <c r="B323">
        <v>5</v>
      </c>
      <c r="C323">
        <f>273.15+247.3</f>
        <v>520.45000000000005</v>
      </c>
      <c r="D323">
        <v>112.7</v>
      </c>
      <c r="E323" s="11">
        <v>0.58399999999999996</v>
      </c>
      <c r="F323">
        <f>1000*E323</f>
        <v>584</v>
      </c>
      <c r="G323" t="s">
        <v>10</v>
      </c>
    </row>
    <row r="324" spans="2:7">
      <c r="B324">
        <v>5</v>
      </c>
      <c r="C324">
        <f>273.15+247.3</f>
        <v>520.45000000000005</v>
      </c>
      <c r="D324">
        <v>87.1</v>
      </c>
      <c r="E324" s="11">
        <v>0.56200000000000006</v>
      </c>
      <c r="F324">
        <f>1000*E324</f>
        <v>562</v>
      </c>
      <c r="G324" t="s">
        <v>10</v>
      </c>
    </row>
    <row r="325" spans="2:7">
      <c r="B325">
        <v>5</v>
      </c>
      <c r="C325">
        <f>273.15+247.3</f>
        <v>520.45000000000005</v>
      </c>
      <c r="D325">
        <v>54.9</v>
      </c>
      <c r="E325" s="11">
        <v>0.52600000000000002</v>
      </c>
      <c r="F325">
        <f>1000*E325</f>
        <v>526</v>
      </c>
      <c r="G325" t="s">
        <v>10</v>
      </c>
    </row>
    <row r="326" spans="2:7">
      <c r="B326">
        <v>5</v>
      </c>
      <c r="C326">
        <f>273.15+247.3</f>
        <v>520.45000000000005</v>
      </c>
      <c r="D326">
        <v>43.1</v>
      </c>
      <c r="E326" s="11">
        <v>0.50700000000000001</v>
      </c>
      <c r="F326">
        <f>1000*E326</f>
        <v>507</v>
      </c>
      <c r="G326" t="s">
        <v>10</v>
      </c>
    </row>
    <row r="327" spans="2:7">
      <c r="B327">
        <v>5</v>
      </c>
      <c r="C327" s="22">
        <f>273.15+247.3</f>
        <v>520.45000000000005</v>
      </c>
      <c r="D327" s="22">
        <v>28.5</v>
      </c>
      <c r="E327" s="11">
        <v>0.47199999999999998</v>
      </c>
      <c r="F327" s="22">
        <f>1000*E327</f>
        <v>472</v>
      </c>
      <c r="G327" t="s">
        <v>10</v>
      </c>
    </row>
    <row r="328" spans="2:7">
      <c r="B328">
        <v>6</v>
      </c>
      <c r="C328" s="22">
        <v>278.14999999999998</v>
      </c>
      <c r="D328" s="22">
        <v>60</v>
      </c>
      <c r="E328">
        <v>0.71499999999999997</v>
      </c>
      <c r="F328" s="22">
        <f>1000*E328</f>
        <v>715</v>
      </c>
      <c r="G328" t="s">
        <v>3</v>
      </c>
    </row>
    <row r="329" spans="2:7">
      <c r="B329">
        <v>6</v>
      </c>
      <c r="C329" s="22">
        <v>278.14999999999998</v>
      </c>
      <c r="D329" s="22">
        <v>50</v>
      </c>
      <c r="E329">
        <v>0.70920000000000005</v>
      </c>
      <c r="F329" s="22">
        <f>1000*E329</f>
        <v>709.2</v>
      </c>
      <c r="G329" t="s">
        <v>3</v>
      </c>
    </row>
    <row r="330" spans="2:7">
      <c r="B330">
        <v>6</v>
      </c>
      <c r="C330" s="22">
        <v>278.14999999999998</v>
      </c>
      <c r="D330" s="22">
        <v>40</v>
      </c>
      <c r="E330">
        <v>0.70320000000000005</v>
      </c>
      <c r="F330" s="22">
        <f>1000*E330</f>
        <v>703.2</v>
      </c>
      <c r="G330" t="s">
        <v>3</v>
      </c>
    </row>
    <row r="331" spans="2:7">
      <c r="B331">
        <v>6</v>
      </c>
      <c r="C331" s="22">
        <v>278.14999999999998</v>
      </c>
      <c r="D331" s="22">
        <v>30</v>
      </c>
      <c r="E331">
        <v>0.69679999999999997</v>
      </c>
      <c r="F331" s="22">
        <f>1000*E331</f>
        <v>696.8</v>
      </c>
      <c r="G331" t="s">
        <v>3</v>
      </c>
    </row>
    <row r="332" spans="2:7">
      <c r="B332">
        <v>6</v>
      </c>
      <c r="C332" s="22">
        <v>278.14999999999998</v>
      </c>
      <c r="D332" s="22">
        <v>20</v>
      </c>
      <c r="E332">
        <v>0.68959999999999999</v>
      </c>
      <c r="F332" s="22">
        <f>1000*E332</f>
        <v>689.6</v>
      </c>
      <c r="G332" t="s">
        <v>3</v>
      </c>
    </row>
    <row r="333" spans="2:7">
      <c r="B333">
        <v>6</v>
      </c>
      <c r="C333">
        <v>278.14999999999998</v>
      </c>
      <c r="D333">
        <v>10</v>
      </c>
      <c r="E333">
        <v>0.68179999999999996</v>
      </c>
      <c r="F333">
        <f>1000*E333</f>
        <v>681.8</v>
      </c>
      <c r="G333" t="s">
        <v>3</v>
      </c>
    </row>
    <row r="334" spans="2:7">
      <c r="B334">
        <v>6</v>
      </c>
      <c r="C334">
        <v>278.14999999999998</v>
      </c>
      <c r="D334">
        <v>5</v>
      </c>
      <c r="E334">
        <v>0.67759999999999998</v>
      </c>
      <c r="F334">
        <f>1000*E334</f>
        <v>677.6</v>
      </c>
      <c r="G334" t="s">
        <v>3</v>
      </c>
    </row>
    <row r="335" spans="2:7">
      <c r="B335">
        <v>6</v>
      </c>
      <c r="C335">
        <v>278.14999999999998</v>
      </c>
      <c r="D335">
        <v>1</v>
      </c>
      <c r="E335">
        <v>0.67390000000000005</v>
      </c>
      <c r="F335">
        <f>1000*E335</f>
        <v>673.90000000000009</v>
      </c>
      <c r="G335" t="s">
        <v>3</v>
      </c>
    </row>
    <row r="336" spans="2:7">
      <c r="B336">
        <v>6</v>
      </c>
      <c r="C336">
        <v>278.14999999999998</v>
      </c>
      <c r="D336">
        <v>0.1</v>
      </c>
      <c r="E336">
        <v>0.67330000000000001</v>
      </c>
      <c r="F336">
        <f>1000*E336</f>
        <v>673.3</v>
      </c>
      <c r="G336" t="s">
        <v>3</v>
      </c>
    </row>
    <row r="337" spans="2:7">
      <c r="B337">
        <v>6</v>
      </c>
      <c r="C337" s="18">
        <v>291.27</v>
      </c>
      <c r="D337" s="18">
        <v>49.98</v>
      </c>
      <c r="E337">
        <f>Tabla2[[#This Row],[Densidad '[kg/m3']]]/1000</f>
        <v>0.70045000000000002</v>
      </c>
      <c r="F337" s="18">
        <v>700.45</v>
      </c>
      <c r="G337" t="s">
        <v>12</v>
      </c>
    </row>
    <row r="338" spans="2:7">
      <c r="B338">
        <v>6</v>
      </c>
      <c r="C338" s="18">
        <v>291.27</v>
      </c>
      <c r="D338" s="18">
        <v>44.98</v>
      </c>
      <c r="E338">
        <f>Tabla2[[#This Row],[Densidad '[kg/m3']]]/1000</f>
        <v>0.69732000000000005</v>
      </c>
      <c r="F338" s="18">
        <v>697.32</v>
      </c>
      <c r="G338" t="s">
        <v>12</v>
      </c>
    </row>
    <row r="339" spans="2:7">
      <c r="B339">
        <v>6</v>
      </c>
      <c r="C339" s="18">
        <v>291.27</v>
      </c>
      <c r="D339" s="18">
        <v>39.99</v>
      </c>
      <c r="E339">
        <f>Tabla2[[#This Row],[Densidad '[kg/m3']]]/1000</f>
        <v>0.69403999999999999</v>
      </c>
      <c r="F339" s="18">
        <v>694.04</v>
      </c>
      <c r="G339" t="s">
        <v>12</v>
      </c>
    </row>
    <row r="340" spans="2:7">
      <c r="B340">
        <v>6</v>
      </c>
      <c r="C340" s="18">
        <v>291.27</v>
      </c>
      <c r="D340" s="18">
        <v>37.49</v>
      </c>
      <c r="E340">
        <f>Tabla2[[#This Row],[Densidad '[kg/m3']]]/1000</f>
        <v>0.69228000000000001</v>
      </c>
      <c r="F340" s="18">
        <v>692.28</v>
      </c>
      <c r="G340" t="s">
        <v>12</v>
      </c>
    </row>
    <row r="341" spans="2:7">
      <c r="B341">
        <v>6</v>
      </c>
      <c r="C341" s="18">
        <v>291.27</v>
      </c>
      <c r="D341" s="18">
        <v>34.99</v>
      </c>
      <c r="E341">
        <f>Tabla2[[#This Row],[Densidad '[kg/m3']]]/1000</f>
        <v>0.69052999999999998</v>
      </c>
      <c r="F341" s="18">
        <v>690.53</v>
      </c>
      <c r="G341" t="s">
        <v>12</v>
      </c>
    </row>
    <row r="342" spans="2:7">
      <c r="B342">
        <v>6</v>
      </c>
      <c r="C342" s="18">
        <v>291.27</v>
      </c>
      <c r="D342" s="18">
        <v>32.479999999999997</v>
      </c>
      <c r="E342">
        <f>Tabla2[[#This Row],[Densidad '[kg/m3']]]/1000</f>
        <v>0.68867</v>
      </c>
      <c r="F342" s="18">
        <v>688.67</v>
      </c>
      <c r="G342" t="s">
        <v>12</v>
      </c>
    </row>
    <row r="343" spans="2:7">
      <c r="B343">
        <v>6</v>
      </c>
      <c r="C343" s="18">
        <v>291.27</v>
      </c>
      <c r="D343" s="18">
        <v>29.99</v>
      </c>
      <c r="E343">
        <f>Tabla2[[#This Row],[Densidad '[kg/m3']]]/1000</f>
        <v>0.68686000000000003</v>
      </c>
      <c r="F343" s="18">
        <v>686.86</v>
      </c>
      <c r="G343" t="s">
        <v>12</v>
      </c>
    </row>
    <row r="344" spans="2:7">
      <c r="B344">
        <v>6</v>
      </c>
      <c r="C344" s="18">
        <v>291.27</v>
      </c>
      <c r="D344" s="18">
        <v>27.49</v>
      </c>
      <c r="E344">
        <f>Tabla2[[#This Row],[Densidad '[kg/m3']]]/1000</f>
        <v>0.68511</v>
      </c>
      <c r="F344" s="18">
        <v>685.11</v>
      </c>
      <c r="G344" t="s">
        <v>12</v>
      </c>
    </row>
    <row r="345" spans="2:7">
      <c r="B345">
        <v>6</v>
      </c>
      <c r="C345" s="18">
        <v>291.27</v>
      </c>
      <c r="D345" s="18">
        <v>24.99</v>
      </c>
      <c r="E345">
        <f>Tabla2[[#This Row],[Densidad '[kg/m3']]]/1000</f>
        <v>0.68325000000000002</v>
      </c>
      <c r="F345" s="18">
        <v>683.25</v>
      </c>
      <c r="G345" t="s">
        <v>12</v>
      </c>
    </row>
    <row r="346" spans="2:7">
      <c r="B346">
        <v>6</v>
      </c>
      <c r="C346" s="18">
        <v>291.27</v>
      </c>
      <c r="D346" s="18">
        <v>22.49</v>
      </c>
      <c r="E346">
        <f>Tabla2[[#This Row],[Densidad '[kg/m3']]]/1000</f>
        <v>0.68123</v>
      </c>
      <c r="F346" s="18">
        <v>681.23</v>
      </c>
      <c r="G346" t="s">
        <v>12</v>
      </c>
    </row>
    <row r="347" spans="2:7">
      <c r="B347">
        <v>6</v>
      </c>
      <c r="C347" s="18">
        <v>291.27</v>
      </c>
      <c r="D347" s="18">
        <v>19.989999999999998</v>
      </c>
      <c r="E347">
        <f>Tabla2[[#This Row],[Densidad '[kg/m3']]]/1000</f>
        <v>0.67919000000000007</v>
      </c>
      <c r="F347" s="18">
        <v>679.19</v>
      </c>
      <c r="G347" t="s">
        <v>12</v>
      </c>
    </row>
    <row r="348" spans="2:7">
      <c r="B348">
        <v>6</v>
      </c>
      <c r="C348" s="18">
        <v>291.27</v>
      </c>
      <c r="D348" s="18">
        <v>17.5</v>
      </c>
      <c r="E348">
        <f>Tabla2[[#This Row],[Densidad '[kg/m3']]]/1000</f>
        <v>0.67719000000000007</v>
      </c>
      <c r="F348" s="18">
        <v>677.19</v>
      </c>
      <c r="G348" t="s">
        <v>12</v>
      </c>
    </row>
    <row r="349" spans="2:7">
      <c r="B349">
        <v>6</v>
      </c>
      <c r="C349" s="18">
        <v>291.27</v>
      </c>
      <c r="D349" s="18">
        <v>15.01</v>
      </c>
      <c r="E349">
        <f>Tabla2[[#This Row],[Densidad '[kg/m3']]]/1000</f>
        <v>0.67513999999999996</v>
      </c>
      <c r="F349" s="18">
        <v>675.14</v>
      </c>
      <c r="G349" t="s">
        <v>12</v>
      </c>
    </row>
    <row r="350" spans="2:7">
      <c r="B350">
        <v>6</v>
      </c>
      <c r="C350" s="18">
        <v>291.27</v>
      </c>
      <c r="D350" s="18">
        <v>12.51</v>
      </c>
      <c r="E350">
        <f>Tabla2[[#This Row],[Densidad '[kg/m3']]]/1000</f>
        <v>0.67294000000000009</v>
      </c>
      <c r="F350" s="18">
        <v>672.94</v>
      </c>
      <c r="G350" t="s">
        <v>12</v>
      </c>
    </row>
    <row r="351" spans="2:7">
      <c r="B351">
        <v>6</v>
      </c>
      <c r="C351" s="18">
        <v>291.27</v>
      </c>
      <c r="D351" s="18">
        <v>10.01</v>
      </c>
      <c r="E351">
        <f>Tabla2[[#This Row],[Densidad '[kg/m3']]]/1000</f>
        <v>0.67062999999999995</v>
      </c>
      <c r="F351" s="18">
        <v>670.63</v>
      </c>
      <c r="G351" t="s">
        <v>12</v>
      </c>
    </row>
    <row r="352" spans="2:7">
      <c r="B352">
        <v>6</v>
      </c>
      <c r="C352" s="18">
        <v>291.27</v>
      </c>
      <c r="D352" s="18">
        <v>7.52</v>
      </c>
      <c r="E352">
        <f>Tabla2[[#This Row],[Densidad '[kg/m3']]]/1000</f>
        <v>0.66839000000000004</v>
      </c>
      <c r="F352" s="18">
        <v>668.39</v>
      </c>
      <c r="G352" t="s">
        <v>12</v>
      </c>
    </row>
    <row r="353" spans="2:7">
      <c r="B353">
        <v>6</v>
      </c>
      <c r="C353" s="18">
        <v>291.27</v>
      </c>
      <c r="D353" s="18">
        <v>5.01</v>
      </c>
      <c r="E353">
        <f>Tabla2[[#This Row],[Densidad '[kg/m3']]]/1000</f>
        <v>0.66594000000000009</v>
      </c>
      <c r="F353" s="18">
        <v>665.94</v>
      </c>
      <c r="G353" t="s">
        <v>12</v>
      </c>
    </row>
    <row r="354" spans="2:7">
      <c r="B354">
        <v>6</v>
      </c>
      <c r="C354" s="18">
        <v>291.27</v>
      </c>
      <c r="D354" s="18">
        <v>3.02</v>
      </c>
      <c r="E354">
        <f>Tabla2[[#This Row],[Densidad '[kg/m3']]]/1000</f>
        <v>0.66398999999999997</v>
      </c>
      <c r="F354" s="18">
        <v>663.99</v>
      </c>
      <c r="G354" t="s">
        <v>12</v>
      </c>
    </row>
    <row r="355" spans="2:7">
      <c r="B355">
        <v>6</v>
      </c>
      <c r="C355" s="18">
        <v>291.27</v>
      </c>
      <c r="D355" s="18">
        <v>2.0099999999999998</v>
      </c>
      <c r="E355">
        <f>Tabla2[[#This Row],[Densidad '[kg/m3']]]/1000</f>
        <v>0.66285000000000005</v>
      </c>
      <c r="F355" s="18">
        <v>662.85</v>
      </c>
      <c r="G355" t="s">
        <v>12</v>
      </c>
    </row>
    <row r="356" spans="2:7">
      <c r="B356" s="17">
        <v>6</v>
      </c>
      <c r="C356" s="17">
        <f>273.15+20</f>
        <v>293.14999999999998</v>
      </c>
      <c r="D356" s="17">
        <v>0.101325</v>
      </c>
      <c r="E356" s="17">
        <f>Tabla2[[#This Row],[Densidad '[kg/m3']]]/1000</f>
        <v>0.65939999999999999</v>
      </c>
      <c r="F356" s="17">
        <v>659.4</v>
      </c>
      <c r="G356" s="17" t="s">
        <v>7</v>
      </c>
    </row>
    <row r="357" spans="2:7">
      <c r="B357">
        <v>6</v>
      </c>
      <c r="C357" s="18">
        <v>296.14999999999998</v>
      </c>
      <c r="D357" s="18">
        <v>49.98</v>
      </c>
      <c r="E357">
        <f>Tabla2[[#This Row],[Densidad '[kg/m3']]]/1000</f>
        <v>0.69711999999999996</v>
      </c>
      <c r="F357" s="18">
        <v>697.12</v>
      </c>
      <c r="G357" t="s">
        <v>12</v>
      </c>
    </row>
    <row r="358" spans="2:7">
      <c r="B358">
        <v>6</v>
      </c>
      <c r="C358" s="18">
        <v>296.14999999999998</v>
      </c>
      <c r="D358" s="18">
        <v>44.98</v>
      </c>
      <c r="E358">
        <f>Tabla2[[#This Row],[Densidad '[kg/m3']]]/1000</f>
        <v>0.69387999999999994</v>
      </c>
      <c r="F358" s="18">
        <v>693.88</v>
      </c>
      <c r="G358" t="s">
        <v>12</v>
      </c>
    </row>
    <row r="359" spans="2:7">
      <c r="B359">
        <v>6</v>
      </c>
      <c r="C359" s="18">
        <v>296.14999999999998</v>
      </c>
      <c r="D359" s="18">
        <v>39.979999999999997</v>
      </c>
      <c r="E359">
        <f>Tabla2[[#This Row],[Densidad '[kg/m3']]]/1000</f>
        <v>0.6905</v>
      </c>
      <c r="F359" s="18">
        <v>690.5</v>
      </c>
      <c r="G359" t="s">
        <v>12</v>
      </c>
    </row>
    <row r="360" spans="2:7">
      <c r="B360">
        <v>6</v>
      </c>
      <c r="C360" s="18">
        <v>296.14999999999998</v>
      </c>
      <c r="D360" s="18">
        <v>37.479999999999997</v>
      </c>
      <c r="E360">
        <f>Tabla2[[#This Row],[Densidad '[kg/m3']]]/1000</f>
        <v>0.68876000000000004</v>
      </c>
      <c r="F360" s="18">
        <v>688.76</v>
      </c>
      <c r="G360" t="s">
        <v>12</v>
      </c>
    </row>
    <row r="361" spans="2:7">
      <c r="B361">
        <v>6</v>
      </c>
      <c r="C361" s="18">
        <v>296.14999999999998</v>
      </c>
      <c r="D361" s="18">
        <v>34.99</v>
      </c>
      <c r="E361">
        <f>Tabla2[[#This Row],[Densidad '[kg/m3']]]/1000</f>
        <v>0.68697000000000008</v>
      </c>
      <c r="F361" s="18">
        <v>686.97</v>
      </c>
      <c r="G361" t="s">
        <v>12</v>
      </c>
    </row>
    <row r="362" spans="2:7">
      <c r="B362">
        <v>6</v>
      </c>
      <c r="C362" s="18">
        <v>296.14999999999998</v>
      </c>
      <c r="D362" s="18">
        <v>32.49</v>
      </c>
      <c r="E362">
        <f>Tabla2[[#This Row],[Densidad '[kg/m3']]]/1000</f>
        <v>0.68516999999999995</v>
      </c>
      <c r="F362" s="18">
        <v>685.17</v>
      </c>
      <c r="G362" t="s">
        <v>12</v>
      </c>
    </row>
    <row r="363" spans="2:7">
      <c r="B363">
        <v>6</v>
      </c>
      <c r="C363" s="18">
        <v>296.14999999999998</v>
      </c>
      <c r="D363" s="18">
        <v>29.99</v>
      </c>
      <c r="E363">
        <f>Tabla2[[#This Row],[Densidad '[kg/m3']]]/1000</f>
        <v>0.68328999999999995</v>
      </c>
      <c r="F363" s="18">
        <v>683.29</v>
      </c>
      <c r="G363" t="s">
        <v>12</v>
      </c>
    </row>
    <row r="364" spans="2:7">
      <c r="B364">
        <v>6</v>
      </c>
      <c r="C364" s="18">
        <v>296.14999999999998</v>
      </c>
      <c r="D364" s="18">
        <v>27.49</v>
      </c>
      <c r="E364">
        <f>Tabla2[[#This Row],[Densidad '[kg/m3']]]/1000</f>
        <v>0.68155999999999994</v>
      </c>
      <c r="F364" s="18">
        <v>681.56</v>
      </c>
      <c r="G364" t="s">
        <v>12</v>
      </c>
    </row>
    <row r="365" spans="2:7">
      <c r="B365">
        <v>6</v>
      </c>
      <c r="C365" s="18">
        <v>296.14999999999998</v>
      </c>
      <c r="D365" s="18">
        <v>24.99</v>
      </c>
      <c r="E365">
        <f>Tabla2[[#This Row],[Densidad '[kg/m3']]]/1000</f>
        <v>0.67958000000000007</v>
      </c>
      <c r="F365" s="18">
        <v>679.58</v>
      </c>
      <c r="G365" t="s">
        <v>12</v>
      </c>
    </row>
    <row r="366" spans="2:7">
      <c r="B366">
        <v>6</v>
      </c>
      <c r="C366" s="18">
        <v>296.14999999999998</v>
      </c>
      <c r="D366" s="18">
        <v>22.49</v>
      </c>
      <c r="E366">
        <f>Tabla2[[#This Row],[Densidad '[kg/m3']]]/1000</f>
        <v>0.67752999999999997</v>
      </c>
      <c r="F366" s="18">
        <v>677.53</v>
      </c>
      <c r="G366" t="s">
        <v>12</v>
      </c>
    </row>
    <row r="367" spans="2:7">
      <c r="B367">
        <v>6</v>
      </c>
      <c r="C367" s="18">
        <v>296.14999999999998</v>
      </c>
      <c r="D367" s="18">
        <v>19.989999999999998</v>
      </c>
      <c r="E367">
        <f>Tabla2[[#This Row],[Densidad '[kg/m3']]]/1000</f>
        <v>0.67537999999999998</v>
      </c>
      <c r="F367" s="18">
        <v>675.38</v>
      </c>
      <c r="G367" t="s">
        <v>12</v>
      </c>
    </row>
    <row r="368" spans="2:7">
      <c r="B368">
        <v>6</v>
      </c>
      <c r="C368" s="18">
        <v>296.14999999999998</v>
      </c>
      <c r="D368" s="18">
        <v>17.5</v>
      </c>
      <c r="E368">
        <f>Tabla2[[#This Row],[Densidad '[kg/m3']]]/1000</f>
        <v>0.67337000000000002</v>
      </c>
      <c r="F368" s="18">
        <v>673.37</v>
      </c>
      <c r="G368" t="s">
        <v>12</v>
      </c>
    </row>
    <row r="369" spans="2:7">
      <c r="B369">
        <v>6</v>
      </c>
      <c r="C369" s="18">
        <v>296.14999999999998</v>
      </c>
      <c r="D369" s="18">
        <v>15</v>
      </c>
      <c r="E369">
        <f>Tabla2[[#This Row],[Densidad '[kg/m3']]]/1000</f>
        <v>0.67110000000000003</v>
      </c>
      <c r="F369" s="18">
        <v>671.1</v>
      </c>
      <c r="G369" t="s">
        <v>12</v>
      </c>
    </row>
    <row r="370" spans="2:7">
      <c r="B370">
        <v>6</v>
      </c>
      <c r="C370" s="18">
        <v>296.14999999999998</v>
      </c>
      <c r="D370" s="18">
        <v>12.5</v>
      </c>
      <c r="E370">
        <f>Tabla2[[#This Row],[Densidad '[kg/m3']]]/1000</f>
        <v>0.66882000000000008</v>
      </c>
      <c r="F370" s="18">
        <v>668.82</v>
      </c>
      <c r="G370" t="s">
        <v>12</v>
      </c>
    </row>
    <row r="371" spans="2:7">
      <c r="B371">
        <v>6</v>
      </c>
      <c r="C371" s="18">
        <v>296.14999999999998</v>
      </c>
      <c r="D371" s="18">
        <v>10.01</v>
      </c>
      <c r="E371">
        <f>Tabla2[[#This Row],[Densidad '[kg/m3']]]/1000</f>
        <v>0.66654999999999998</v>
      </c>
      <c r="F371" s="18">
        <v>666.55</v>
      </c>
      <c r="G371" t="s">
        <v>12</v>
      </c>
    </row>
    <row r="372" spans="2:7">
      <c r="B372">
        <v>6</v>
      </c>
      <c r="C372" s="18">
        <v>296.14999999999998</v>
      </c>
      <c r="D372" s="18">
        <v>7.51</v>
      </c>
      <c r="E372">
        <f>Tabla2[[#This Row],[Densidad '[kg/m3']]]/1000</f>
        <v>0.66410000000000002</v>
      </c>
      <c r="F372" s="18">
        <v>664.1</v>
      </c>
      <c r="G372" t="s">
        <v>12</v>
      </c>
    </row>
    <row r="373" spans="2:7">
      <c r="B373">
        <v>6</v>
      </c>
      <c r="C373" s="18">
        <v>296.14999999999998</v>
      </c>
      <c r="D373" s="18">
        <v>5</v>
      </c>
      <c r="E373">
        <f>Tabla2[[#This Row],[Densidad '[kg/m3']]]/1000</f>
        <v>0.66162999999999994</v>
      </c>
      <c r="F373" s="18">
        <v>661.63</v>
      </c>
      <c r="G373" t="s">
        <v>12</v>
      </c>
    </row>
    <row r="374" spans="2:7">
      <c r="B374">
        <v>6</v>
      </c>
      <c r="C374" s="18">
        <v>296.14999999999998</v>
      </c>
      <c r="D374" s="18">
        <v>3.01</v>
      </c>
      <c r="E374">
        <f>Tabla2[[#This Row],[Densidad '[kg/m3']]]/1000</f>
        <v>0.65959000000000001</v>
      </c>
      <c r="F374" s="18">
        <v>659.59</v>
      </c>
      <c r="G374" t="s">
        <v>12</v>
      </c>
    </row>
    <row r="375" spans="2:7">
      <c r="B375">
        <v>6</v>
      </c>
      <c r="C375" s="18">
        <v>296.14999999999998</v>
      </c>
      <c r="D375" s="18">
        <v>2</v>
      </c>
      <c r="E375">
        <f>Tabla2[[#This Row],[Densidad '[kg/m3']]]/1000</f>
        <v>0.65854999999999997</v>
      </c>
      <c r="F375" s="18">
        <v>658.55</v>
      </c>
      <c r="G375" t="s">
        <v>12</v>
      </c>
    </row>
    <row r="376" spans="2:7">
      <c r="B376">
        <v>6</v>
      </c>
      <c r="C376" s="22">
        <v>298.14999999999998</v>
      </c>
      <c r="D376" s="22">
        <v>60</v>
      </c>
      <c r="E376">
        <v>0.70169999999999999</v>
      </c>
      <c r="F376" s="22">
        <f>1000*E376</f>
        <v>701.7</v>
      </c>
      <c r="G376" t="s">
        <v>3</v>
      </c>
    </row>
    <row r="377" spans="2:7">
      <c r="B377">
        <v>6</v>
      </c>
      <c r="C377" s="22">
        <v>298.14999999999998</v>
      </c>
      <c r="D377" s="22">
        <v>50</v>
      </c>
      <c r="E377">
        <v>0.69550000000000001</v>
      </c>
      <c r="F377" s="22">
        <f>1000*E377</f>
        <v>695.5</v>
      </c>
      <c r="G377" t="s">
        <v>3</v>
      </c>
    </row>
    <row r="378" spans="2:7">
      <c r="B378">
        <v>6</v>
      </c>
      <c r="C378">
        <v>298.14999999999998</v>
      </c>
      <c r="D378">
        <v>40</v>
      </c>
      <c r="E378">
        <v>0.68899999999999995</v>
      </c>
      <c r="F378">
        <f>1000*E378</f>
        <v>689</v>
      </c>
      <c r="G378" t="s">
        <v>3</v>
      </c>
    </row>
    <row r="379" spans="2:7">
      <c r="B379">
        <v>6</v>
      </c>
      <c r="C379" s="22">
        <v>298.14999999999998</v>
      </c>
      <c r="D379" s="22">
        <v>30</v>
      </c>
      <c r="E379">
        <v>0.68189999999999995</v>
      </c>
      <c r="F379" s="22">
        <f>1000*E379</f>
        <v>681.9</v>
      </c>
      <c r="G379" t="s">
        <v>3</v>
      </c>
    </row>
    <row r="380" spans="2:7">
      <c r="B380">
        <v>6</v>
      </c>
      <c r="C380" s="22">
        <v>298.14999999999998</v>
      </c>
      <c r="D380" s="22">
        <v>20</v>
      </c>
      <c r="E380">
        <v>0.67390000000000005</v>
      </c>
      <c r="F380" s="22">
        <f>1000*E380</f>
        <v>673.90000000000009</v>
      </c>
      <c r="G380" t="s">
        <v>3</v>
      </c>
    </row>
    <row r="381" spans="2:7">
      <c r="B381">
        <v>6</v>
      </c>
      <c r="C381">
        <v>298.14999999999998</v>
      </c>
      <c r="D381">
        <v>10</v>
      </c>
      <c r="E381">
        <v>0.66500999999999999</v>
      </c>
      <c r="F381">
        <f>1000*E381</f>
        <v>665.01</v>
      </c>
      <c r="G381" t="s">
        <v>24</v>
      </c>
    </row>
    <row r="382" spans="2:7">
      <c r="B382">
        <v>6</v>
      </c>
      <c r="C382">
        <v>298.14999999999998</v>
      </c>
      <c r="D382">
        <v>10</v>
      </c>
      <c r="E382">
        <v>0.66510000000000002</v>
      </c>
      <c r="F382">
        <f>1000*E382</f>
        <v>665.1</v>
      </c>
      <c r="G382" t="s">
        <v>3</v>
      </c>
    </row>
    <row r="383" spans="2:7">
      <c r="B383">
        <v>6</v>
      </c>
      <c r="C383">
        <v>298.14999999999998</v>
      </c>
      <c r="D383">
        <v>5</v>
      </c>
      <c r="E383">
        <v>0.66010000000000002</v>
      </c>
      <c r="F383">
        <f>1000*E383</f>
        <v>660.1</v>
      </c>
      <c r="G383" t="s">
        <v>3</v>
      </c>
    </row>
    <row r="384" spans="2:7">
      <c r="B384">
        <v>6</v>
      </c>
      <c r="C384">
        <v>298.14999999999998</v>
      </c>
      <c r="D384">
        <v>1</v>
      </c>
      <c r="E384">
        <v>0.65590000000000004</v>
      </c>
      <c r="F384">
        <f>1000*E384</f>
        <v>655.90000000000009</v>
      </c>
      <c r="G384" t="s">
        <v>3</v>
      </c>
    </row>
    <row r="385" spans="2:7">
      <c r="B385">
        <v>6</v>
      </c>
      <c r="C385">
        <v>298.14999999999998</v>
      </c>
      <c r="D385">
        <v>0.1</v>
      </c>
      <c r="E385">
        <v>0.65515999999999996</v>
      </c>
      <c r="F385">
        <f>1000*E385</f>
        <v>655.16</v>
      </c>
      <c r="G385" t="s">
        <v>24</v>
      </c>
    </row>
    <row r="386" spans="2:7">
      <c r="B386">
        <v>6</v>
      </c>
      <c r="C386">
        <v>298.14999999999998</v>
      </c>
      <c r="D386">
        <v>0.1</v>
      </c>
      <c r="E386">
        <v>0.65610000000000002</v>
      </c>
      <c r="F386">
        <f>1000*E386</f>
        <v>656.1</v>
      </c>
      <c r="G386" t="s">
        <v>3</v>
      </c>
    </row>
    <row r="387" spans="2:7">
      <c r="B387">
        <v>6</v>
      </c>
      <c r="C387" s="18">
        <v>301.02999999999997</v>
      </c>
      <c r="D387" s="18">
        <v>49.98</v>
      </c>
      <c r="E387">
        <f>Tabla2[[#This Row],[Densidad '[kg/m3']]]/1000</f>
        <v>0.69380999999999993</v>
      </c>
      <c r="F387" s="18">
        <v>693.81</v>
      </c>
      <c r="G387" t="s">
        <v>12</v>
      </c>
    </row>
    <row r="388" spans="2:7">
      <c r="B388">
        <v>6</v>
      </c>
      <c r="C388" s="18">
        <v>301.02999999999997</v>
      </c>
      <c r="D388" s="18">
        <v>44.98</v>
      </c>
      <c r="E388">
        <f>Tabla2[[#This Row],[Densidad '[kg/m3']]]/1000</f>
        <v>0.69055</v>
      </c>
      <c r="F388" s="18">
        <v>690.55</v>
      </c>
      <c r="G388" t="s">
        <v>12</v>
      </c>
    </row>
    <row r="389" spans="2:7">
      <c r="B389">
        <v>6</v>
      </c>
      <c r="C389" s="18">
        <v>301.02999999999997</v>
      </c>
      <c r="D389" s="18">
        <v>39.979999999999997</v>
      </c>
      <c r="E389">
        <f>Tabla2[[#This Row],[Densidad '[kg/m3']]]/1000</f>
        <v>0.68713000000000002</v>
      </c>
      <c r="F389" s="18">
        <v>687.13</v>
      </c>
      <c r="G389" t="s">
        <v>12</v>
      </c>
    </row>
    <row r="390" spans="2:7">
      <c r="B390">
        <v>6</v>
      </c>
      <c r="C390" s="18">
        <v>301.02999999999997</v>
      </c>
      <c r="D390" s="18">
        <v>37.479999999999997</v>
      </c>
      <c r="E390">
        <f>Tabla2[[#This Row],[Densidad '[kg/m3']]]/1000</f>
        <v>0.68530999999999997</v>
      </c>
      <c r="F390" s="18">
        <v>685.31</v>
      </c>
      <c r="G390" t="s">
        <v>12</v>
      </c>
    </row>
    <row r="391" spans="2:7">
      <c r="B391">
        <v>6</v>
      </c>
      <c r="C391" s="18">
        <v>301.02999999999997</v>
      </c>
      <c r="D391" s="18">
        <v>34.99</v>
      </c>
      <c r="E391">
        <f>Tabla2[[#This Row],[Densidad '[kg/m3']]]/1000</f>
        <v>0.68352999999999997</v>
      </c>
      <c r="F391" s="18">
        <v>683.53</v>
      </c>
      <c r="G391" t="s">
        <v>12</v>
      </c>
    </row>
    <row r="392" spans="2:7">
      <c r="B392">
        <v>6</v>
      </c>
      <c r="C392" s="18">
        <v>301.02999999999997</v>
      </c>
      <c r="D392" s="18">
        <v>32.49</v>
      </c>
      <c r="E392">
        <f>Tabla2[[#This Row],[Densidad '[kg/m3']]]/1000</f>
        <v>0.68162</v>
      </c>
      <c r="F392" s="18">
        <v>681.62</v>
      </c>
      <c r="G392" t="s">
        <v>12</v>
      </c>
    </row>
    <row r="393" spans="2:7">
      <c r="B393">
        <v>6</v>
      </c>
      <c r="C393" s="18">
        <v>301.02999999999997</v>
      </c>
      <c r="D393" s="18">
        <v>29.99</v>
      </c>
      <c r="E393">
        <f>Tabla2[[#This Row],[Densidad '[kg/m3']]]/1000</f>
        <v>0.67965999999999993</v>
      </c>
      <c r="F393" s="18">
        <v>679.66</v>
      </c>
      <c r="G393" t="s">
        <v>12</v>
      </c>
    </row>
    <row r="394" spans="2:7">
      <c r="B394">
        <v>6</v>
      </c>
      <c r="C394" s="18">
        <v>301.02999999999997</v>
      </c>
      <c r="D394" s="18">
        <v>27.49</v>
      </c>
      <c r="E394">
        <f>Tabla2[[#This Row],[Densidad '[kg/m3']]]/1000</f>
        <v>0.67776000000000003</v>
      </c>
      <c r="F394" s="18">
        <v>677.76</v>
      </c>
      <c r="G394" t="s">
        <v>12</v>
      </c>
    </row>
    <row r="395" spans="2:7">
      <c r="B395">
        <v>6</v>
      </c>
      <c r="C395" s="18">
        <v>301.02999999999997</v>
      </c>
      <c r="D395" s="18">
        <v>24.99</v>
      </c>
      <c r="E395">
        <f>Tabla2[[#This Row],[Densidad '[kg/m3']]]/1000</f>
        <v>0.67576000000000003</v>
      </c>
      <c r="F395" s="18">
        <v>675.76</v>
      </c>
      <c r="G395" t="s">
        <v>12</v>
      </c>
    </row>
    <row r="396" spans="2:7">
      <c r="B396">
        <v>6</v>
      </c>
      <c r="C396" s="18">
        <v>301.02999999999997</v>
      </c>
      <c r="D396" s="18">
        <v>22.49</v>
      </c>
      <c r="E396">
        <f>Tabla2[[#This Row],[Densidad '[kg/m3']]]/1000</f>
        <v>0.67367999999999995</v>
      </c>
      <c r="F396" s="18">
        <v>673.68</v>
      </c>
      <c r="G396" t="s">
        <v>12</v>
      </c>
    </row>
    <row r="397" spans="2:7">
      <c r="B397">
        <v>6</v>
      </c>
      <c r="C397" s="18">
        <v>301.02999999999997</v>
      </c>
      <c r="D397" s="18">
        <v>19.989999999999998</v>
      </c>
      <c r="E397">
        <f>Tabla2[[#This Row],[Densidad '[kg/m3']]]/1000</f>
        <v>0.67155999999999993</v>
      </c>
      <c r="F397" s="18">
        <v>671.56</v>
      </c>
      <c r="G397" t="s">
        <v>12</v>
      </c>
    </row>
    <row r="398" spans="2:7">
      <c r="B398">
        <v>6</v>
      </c>
      <c r="C398" s="18">
        <v>301.02999999999997</v>
      </c>
      <c r="D398" s="18">
        <v>17.489999999999998</v>
      </c>
      <c r="E398">
        <f>Tabla2[[#This Row],[Densidad '[kg/m3']]]/1000</f>
        <v>0.6694199999999999</v>
      </c>
      <c r="F398" s="18">
        <v>669.42</v>
      </c>
      <c r="G398" t="s">
        <v>12</v>
      </c>
    </row>
    <row r="399" spans="2:7">
      <c r="B399">
        <v>6</v>
      </c>
      <c r="C399" s="18">
        <v>301.02999999999997</v>
      </c>
      <c r="D399" s="18">
        <v>15</v>
      </c>
      <c r="E399">
        <f>Tabla2[[#This Row],[Densidad '[kg/m3']]]/1000</f>
        <v>0.66715999999999998</v>
      </c>
      <c r="F399" s="18">
        <v>667.16</v>
      </c>
      <c r="G399" t="s">
        <v>12</v>
      </c>
    </row>
    <row r="400" spans="2:7">
      <c r="B400">
        <v>6</v>
      </c>
      <c r="C400" s="18">
        <v>301.02999999999997</v>
      </c>
      <c r="D400" s="18">
        <v>12.5</v>
      </c>
      <c r="E400">
        <f>Tabla2[[#This Row],[Densidad '[kg/m3']]]/1000</f>
        <v>0.66483999999999999</v>
      </c>
      <c r="F400" s="18">
        <v>664.84</v>
      </c>
      <c r="G400" t="s">
        <v>12</v>
      </c>
    </row>
    <row r="401" spans="2:7">
      <c r="B401">
        <v>6</v>
      </c>
      <c r="C401" s="18">
        <v>301.02999999999997</v>
      </c>
      <c r="D401" s="18">
        <v>10</v>
      </c>
      <c r="E401">
        <f>Tabla2[[#This Row],[Densidad '[kg/m3']]]/1000</f>
        <v>0.66252</v>
      </c>
      <c r="F401" s="18">
        <v>662.52</v>
      </c>
      <c r="G401" t="s">
        <v>12</v>
      </c>
    </row>
    <row r="402" spans="2:7">
      <c r="B402">
        <v>6</v>
      </c>
      <c r="C402" s="18">
        <v>301.02999999999997</v>
      </c>
      <c r="D402" s="18">
        <v>7.5</v>
      </c>
      <c r="E402">
        <f>Tabla2[[#This Row],[Densidad '[kg/m3']]]/1000</f>
        <v>0.65995000000000004</v>
      </c>
      <c r="F402" s="18">
        <v>659.95</v>
      </c>
      <c r="G402" t="s">
        <v>12</v>
      </c>
    </row>
    <row r="403" spans="2:7">
      <c r="B403">
        <v>6</v>
      </c>
      <c r="C403" s="18">
        <v>301.02999999999997</v>
      </c>
      <c r="D403" s="18">
        <v>5</v>
      </c>
      <c r="E403">
        <f>Tabla2[[#This Row],[Densidad '[kg/m3']]]/1000</f>
        <v>0.65737000000000001</v>
      </c>
      <c r="F403" s="18">
        <v>657.37</v>
      </c>
      <c r="G403" t="s">
        <v>12</v>
      </c>
    </row>
    <row r="404" spans="2:7">
      <c r="B404">
        <v>6</v>
      </c>
      <c r="C404" s="18">
        <v>301.02999999999997</v>
      </c>
      <c r="D404" s="18">
        <v>3</v>
      </c>
      <c r="E404">
        <f>Tabla2[[#This Row],[Densidad '[kg/m3']]]/1000</f>
        <v>0.65519000000000005</v>
      </c>
      <c r="F404" s="18">
        <v>655.19000000000005</v>
      </c>
      <c r="G404" t="s">
        <v>12</v>
      </c>
    </row>
    <row r="405" spans="2:7">
      <c r="B405">
        <v>6</v>
      </c>
      <c r="C405" s="18">
        <v>301.02999999999997</v>
      </c>
      <c r="D405" s="18">
        <v>2</v>
      </c>
      <c r="E405">
        <f>Tabla2[[#This Row],[Densidad '[kg/m3']]]/1000</f>
        <v>0.65412999999999999</v>
      </c>
      <c r="F405" s="18">
        <v>654.13</v>
      </c>
      <c r="G405" t="s">
        <v>12</v>
      </c>
    </row>
    <row r="406" spans="2:7">
      <c r="B406">
        <v>6</v>
      </c>
      <c r="C406" s="18">
        <v>310.79000000000002</v>
      </c>
      <c r="D406" s="18">
        <v>49.98</v>
      </c>
      <c r="E406">
        <f>Tabla2[[#This Row],[Densidad '[kg/m3']]]/1000</f>
        <v>0.6878200000000001</v>
      </c>
      <c r="F406" s="18">
        <v>687.82</v>
      </c>
      <c r="G406" t="s">
        <v>12</v>
      </c>
    </row>
    <row r="407" spans="2:7">
      <c r="B407">
        <v>6</v>
      </c>
      <c r="C407" s="18">
        <v>310.79000000000002</v>
      </c>
      <c r="D407" s="18">
        <v>44.99</v>
      </c>
      <c r="E407">
        <f>Tabla2[[#This Row],[Densidad '[kg/m3']]]/1000</f>
        <v>0.68437000000000003</v>
      </c>
      <c r="F407" s="18">
        <v>684.37</v>
      </c>
      <c r="G407" t="s">
        <v>12</v>
      </c>
    </row>
    <row r="408" spans="2:7">
      <c r="B408">
        <v>6</v>
      </c>
      <c r="C408" s="18">
        <v>310.79000000000002</v>
      </c>
      <c r="D408" s="18">
        <v>39.99</v>
      </c>
      <c r="E408">
        <f>Tabla2[[#This Row],[Densidad '[kg/m3']]]/1000</f>
        <v>0.68079000000000001</v>
      </c>
      <c r="F408" s="18">
        <v>680.79</v>
      </c>
      <c r="G408" t="s">
        <v>12</v>
      </c>
    </row>
    <row r="409" spans="2:7">
      <c r="B409">
        <v>6</v>
      </c>
      <c r="C409" s="18">
        <v>310.79000000000002</v>
      </c>
      <c r="D409" s="18">
        <v>37.49</v>
      </c>
      <c r="E409">
        <f>Tabla2[[#This Row],[Densidad '[kg/m3']]]/1000</f>
        <v>0.67888999999999999</v>
      </c>
      <c r="F409" s="18">
        <v>678.89</v>
      </c>
      <c r="G409" t="s">
        <v>12</v>
      </c>
    </row>
    <row r="410" spans="2:7">
      <c r="B410">
        <v>6</v>
      </c>
      <c r="C410" s="18">
        <v>310.79000000000002</v>
      </c>
      <c r="D410" s="18">
        <v>34.99</v>
      </c>
      <c r="E410">
        <f>Tabla2[[#This Row],[Densidad '[kg/m3']]]/1000</f>
        <v>0.67698000000000003</v>
      </c>
      <c r="F410" s="18">
        <v>676.98</v>
      </c>
      <c r="G410" t="s">
        <v>12</v>
      </c>
    </row>
    <row r="411" spans="2:7">
      <c r="B411">
        <v>6</v>
      </c>
      <c r="C411" s="18">
        <v>310.79000000000002</v>
      </c>
      <c r="D411" s="18">
        <v>32.49</v>
      </c>
      <c r="E411">
        <f>Tabla2[[#This Row],[Densidad '[kg/m3']]]/1000</f>
        <v>0.67501</v>
      </c>
      <c r="F411" s="18">
        <v>675.01</v>
      </c>
      <c r="G411" t="s">
        <v>12</v>
      </c>
    </row>
    <row r="412" spans="2:7">
      <c r="B412">
        <v>6</v>
      </c>
      <c r="C412" s="18">
        <v>310.79000000000002</v>
      </c>
      <c r="D412" s="18">
        <v>29.99</v>
      </c>
      <c r="E412">
        <f>Tabla2[[#This Row],[Densidad '[kg/m3']]]/1000</f>
        <v>0.67291000000000001</v>
      </c>
      <c r="F412" s="18">
        <v>672.91</v>
      </c>
      <c r="G412" t="s">
        <v>12</v>
      </c>
    </row>
    <row r="413" spans="2:7">
      <c r="B413">
        <v>6</v>
      </c>
      <c r="C413" s="18">
        <v>310.79000000000002</v>
      </c>
      <c r="D413" s="18">
        <v>27.49</v>
      </c>
      <c r="E413">
        <f>Tabla2[[#This Row],[Densidad '[kg/m3']]]/1000</f>
        <v>0.67097000000000007</v>
      </c>
      <c r="F413" s="18">
        <v>670.97</v>
      </c>
      <c r="G413" t="s">
        <v>12</v>
      </c>
    </row>
    <row r="414" spans="2:7">
      <c r="B414">
        <v>6</v>
      </c>
      <c r="C414" s="18">
        <v>310.79000000000002</v>
      </c>
      <c r="D414" s="18">
        <v>24.99</v>
      </c>
      <c r="E414">
        <f>Tabla2[[#This Row],[Densidad '[kg/m3']]]/1000</f>
        <v>0.66886999999999996</v>
      </c>
      <c r="F414" s="18">
        <v>668.87</v>
      </c>
      <c r="G414" t="s">
        <v>12</v>
      </c>
    </row>
    <row r="415" spans="2:7">
      <c r="B415">
        <v>6</v>
      </c>
      <c r="C415" s="18">
        <v>310.79000000000002</v>
      </c>
      <c r="D415" s="18">
        <v>22.49</v>
      </c>
      <c r="E415">
        <f>Tabla2[[#This Row],[Densidad '[kg/m3']]]/1000</f>
        <v>0.66671999999999998</v>
      </c>
      <c r="F415" s="18">
        <v>666.72</v>
      </c>
      <c r="G415" t="s">
        <v>12</v>
      </c>
    </row>
    <row r="416" spans="2:7">
      <c r="B416">
        <v>6</v>
      </c>
      <c r="C416" s="18">
        <v>310.79000000000002</v>
      </c>
      <c r="D416" s="18">
        <v>19.989999999999998</v>
      </c>
      <c r="E416">
        <f>Tabla2[[#This Row],[Densidad '[kg/m3']]]/1000</f>
        <v>0.66449000000000003</v>
      </c>
      <c r="F416" s="18">
        <v>664.49</v>
      </c>
      <c r="G416" t="s">
        <v>12</v>
      </c>
    </row>
    <row r="417" spans="2:7">
      <c r="B417">
        <v>6</v>
      </c>
      <c r="C417" s="18">
        <v>310.79000000000002</v>
      </c>
      <c r="D417" s="18">
        <v>17.5</v>
      </c>
      <c r="E417">
        <f>Tabla2[[#This Row],[Densidad '[kg/m3']]]/1000</f>
        <v>0.66209000000000007</v>
      </c>
      <c r="F417" s="18">
        <v>662.09</v>
      </c>
      <c r="G417" t="s">
        <v>12</v>
      </c>
    </row>
    <row r="418" spans="2:7">
      <c r="B418">
        <v>6</v>
      </c>
      <c r="C418" s="18">
        <v>310.79000000000002</v>
      </c>
      <c r="D418" s="18">
        <v>15</v>
      </c>
      <c r="E418">
        <f>Tabla2[[#This Row],[Densidad '[kg/m3']]]/1000</f>
        <v>0.65979999999999994</v>
      </c>
      <c r="F418" s="18">
        <v>659.8</v>
      </c>
      <c r="G418" t="s">
        <v>12</v>
      </c>
    </row>
    <row r="419" spans="2:7">
      <c r="B419">
        <v>6</v>
      </c>
      <c r="C419" s="18">
        <v>310.79000000000002</v>
      </c>
      <c r="D419" s="18">
        <v>12.51</v>
      </c>
      <c r="E419">
        <f>Tabla2[[#This Row],[Densidad '[kg/m3']]]/1000</f>
        <v>0.65724000000000005</v>
      </c>
      <c r="F419" s="18">
        <v>657.24</v>
      </c>
      <c r="G419" t="s">
        <v>12</v>
      </c>
    </row>
    <row r="420" spans="2:7">
      <c r="B420">
        <v>6</v>
      </c>
      <c r="C420" s="18">
        <v>310.79000000000002</v>
      </c>
      <c r="D420" s="18">
        <v>10.01</v>
      </c>
      <c r="E420">
        <f>Tabla2[[#This Row],[Densidad '[kg/m3']]]/1000</f>
        <v>0.65469000000000011</v>
      </c>
      <c r="F420" s="18">
        <v>654.69000000000005</v>
      </c>
      <c r="G420" t="s">
        <v>12</v>
      </c>
    </row>
    <row r="421" spans="2:7">
      <c r="B421">
        <v>6</v>
      </c>
      <c r="C421" s="18">
        <v>310.79000000000002</v>
      </c>
      <c r="D421" s="18">
        <v>7.51</v>
      </c>
      <c r="E421">
        <f>Tabla2[[#This Row],[Densidad '[kg/m3']]]/1000</f>
        <v>0.65191999999999994</v>
      </c>
      <c r="F421" s="18">
        <v>651.91999999999996</v>
      </c>
      <c r="G421" t="s">
        <v>12</v>
      </c>
    </row>
    <row r="422" spans="2:7">
      <c r="B422">
        <v>6</v>
      </c>
      <c r="C422" s="18">
        <v>310.79000000000002</v>
      </c>
      <c r="D422" s="18">
        <v>5.01</v>
      </c>
      <c r="E422">
        <f>Tabla2[[#This Row],[Densidad '[kg/m3']]]/1000</f>
        <v>0.64928999999999992</v>
      </c>
      <c r="F422" s="18">
        <v>649.29</v>
      </c>
      <c r="G422" t="s">
        <v>12</v>
      </c>
    </row>
    <row r="423" spans="2:7">
      <c r="B423">
        <v>6</v>
      </c>
      <c r="C423" s="18">
        <v>310.79000000000002</v>
      </c>
      <c r="D423" s="18">
        <v>3.01</v>
      </c>
      <c r="E423">
        <f>Tabla2[[#This Row],[Densidad '[kg/m3']]]/1000</f>
        <v>0.64696000000000009</v>
      </c>
      <c r="F423" s="18">
        <v>646.96</v>
      </c>
      <c r="G423" t="s">
        <v>12</v>
      </c>
    </row>
    <row r="424" spans="2:7">
      <c r="B424">
        <v>6</v>
      </c>
      <c r="C424" s="18">
        <v>310.79000000000002</v>
      </c>
      <c r="D424" s="18">
        <v>2.0099999999999998</v>
      </c>
      <c r="E424">
        <f>Tabla2[[#This Row],[Densidad '[kg/m3']]]/1000</f>
        <v>0.64576</v>
      </c>
      <c r="F424" s="18">
        <v>645.76</v>
      </c>
      <c r="G424" t="s">
        <v>12</v>
      </c>
    </row>
    <row r="425" spans="2:7">
      <c r="B425">
        <v>6</v>
      </c>
      <c r="C425" s="22">
        <v>313</v>
      </c>
      <c r="D425" s="22">
        <v>54.99</v>
      </c>
      <c r="E425">
        <v>0.69330000000000003</v>
      </c>
      <c r="F425" s="22">
        <f>1000*E425</f>
        <v>693.30000000000007</v>
      </c>
      <c r="G425" t="s">
        <v>13</v>
      </c>
    </row>
    <row r="426" spans="2:7">
      <c r="B426">
        <v>6</v>
      </c>
      <c r="C426">
        <v>313</v>
      </c>
      <c r="D426">
        <v>44.63</v>
      </c>
      <c r="E426">
        <v>0.68520000000000003</v>
      </c>
      <c r="F426">
        <f>1000*E426</f>
        <v>685.2</v>
      </c>
      <c r="G426" t="s">
        <v>13</v>
      </c>
    </row>
    <row r="427" spans="2:7">
      <c r="B427">
        <v>6</v>
      </c>
      <c r="C427" s="22">
        <v>313</v>
      </c>
      <c r="D427" s="22">
        <v>34.29</v>
      </c>
      <c r="E427">
        <v>0.67679999999999996</v>
      </c>
      <c r="F427" s="22">
        <f>1000*E427</f>
        <v>676.8</v>
      </c>
      <c r="G427" t="s">
        <v>13</v>
      </c>
    </row>
    <row r="428" spans="2:7">
      <c r="B428">
        <v>6</v>
      </c>
      <c r="C428" s="22">
        <v>313</v>
      </c>
      <c r="D428" s="22">
        <v>23.95</v>
      </c>
      <c r="E428">
        <v>0.66739999999999999</v>
      </c>
      <c r="F428" s="22">
        <f>1000*E428</f>
        <v>667.4</v>
      </c>
      <c r="G428" t="s">
        <v>13</v>
      </c>
    </row>
    <row r="429" spans="2:7">
      <c r="B429">
        <v>6</v>
      </c>
      <c r="C429" s="22">
        <v>313</v>
      </c>
      <c r="D429" s="22">
        <v>23.91</v>
      </c>
      <c r="E429">
        <v>0.66739999999999999</v>
      </c>
      <c r="F429" s="22">
        <f>1000*E429</f>
        <v>667.4</v>
      </c>
      <c r="G429" t="s">
        <v>13</v>
      </c>
    </row>
    <row r="430" spans="2:7">
      <c r="B430">
        <v>6</v>
      </c>
      <c r="C430" s="22">
        <v>313</v>
      </c>
      <c r="D430" s="22">
        <v>14.32</v>
      </c>
      <c r="E430">
        <v>0.65769999999999995</v>
      </c>
      <c r="F430" s="22">
        <f>1000*E430</f>
        <v>657.69999999999993</v>
      </c>
      <c r="G430" t="s">
        <v>13</v>
      </c>
    </row>
    <row r="431" spans="2:7">
      <c r="B431">
        <v>6</v>
      </c>
      <c r="C431" s="22">
        <v>313</v>
      </c>
      <c r="D431" s="22">
        <v>14.31</v>
      </c>
      <c r="E431">
        <v>0.65769999999999995</v>
      </c>
      <c r="F431" s="22">
        <f>1000*E431</f>
        <v>657.69999999999993</v>
      </c>
      <c r="G431" t="s">
        <v>13</v>
      </c>
    </row>
    <row r="432" spans="2:7">
      <c r="B432">
        <v>6</v>
      </c>
      <c r="C432">
        <v>313</v>
      </c>
      <c r="D432">
        <v>5.88</v>
      </c>
      <c r="E432">
        <v>0.64859999999999995</v>
      </c>
      <c r="F432">
        <f>1000*E432</f>
        <v>648.59999999999991</v>
      </c>
      <c r="G432" t="s">
        <v>13</v>
      </c>
    </row>
    <row r="433" spans="2:7">
      <c r="B433">
        <v>6</v>
      </c>
      <c r="C433">
        <v>313</v>
      </c>
      <c r="D433">
        <v>5.86</v>
      </c>
      <c r="E433">
        <v>0.64859999999999995</v>
      </c>
      <c r="F433">
        <f>1000*E433</f>
        <v>648.59999999999991</v>
      </c>
      <c r="G433" t="s">
        <v>13</v>
      </c>
    </row>
    <row r="434" spans="2:7">
      <c r="B434">
        <v>6</v>
      </c>
      <c r="C434">
        <v>313</v>
      </c>
      <c r="D434">
        <v>0.21</v>
      </c>
      <c r="E434">
        <v>0.64159999999999995</v>
      </c>
      <c r="F434">
        <f>1000*E434</f>
        <v>641.59999999999991</v>
      </c>
      <c r="G434" t="s">
        <v>13</v>
      </c>
    </row>
    <row r="435" spans="2:7">
      <c r="B435">
        <v>6</v>
      </c>
      <c r="C435" s="22">
        <v>323</v>
      </c>
      <c r="D435" s="22">
        <v>63.92</v>
      </c>
      <c r="E435">
        <v>0.69259999999999999</v>
      </c>
      <c r="F435" s="22">
        <f>1000*E435</f>
        <v>692.6</v>
      </c>
      <c r="G435" t="s">
        <v>13</v>
      </c>
    </row>
    <row r="436" spans="2:7">
      <c r="B436">
        <v>6</v>
      </c>
      <c r="C436" s="22">
        <v>323</v>
      </c>
      <c r="D436" s="22">
        <v>55</v>
      </c>
      <c r="E436">
        <v>0.68600000000000005</v>
      </c>
      <c r="F436" s="22">
        <f>1000*E436</f>
        <v>686</v>
      </c>
      <c r="G436" t="s">
        <v>13</v>
      </c>
    </row>
    <row r="437" spans="2:7">
      <c r="B437">
        <v>6</v>
      </c>
      <c r="C437" s="22">
        <v>323</v>
      </c>
      <c r="D437" s="22">
        <v>54.99</v>
      </c>
      <c r="E437">
        <v>0.68600000000000005</v>
      </c>
      <c r="F437" s="22">
        <f>1000*E437</f>
        <v>686</v>
      </c>
      <c r="G437" t="s">
        <v>13</v>
      </c>
    </row>
    <row r="438" spans="2:7">
      <c r="B438">
        <v>6</v>
      </c>
      <c r="C438" s="22">
        <v>323</v>
      </c>
      <c r="D438" s="22">
        <v>44.66</v>
      </c>
      <c r="E438">
        <v>0.67789999999999995</v>
      </c>
      <c r="F438" s="22">
        <f>1000*E438</f>
        <v>677.9</v>
      </c>
      <c r="G438" t="s">
        <v>13</v>
      </c>
    </row>
    <row r="439" spans="2:7">
      <c r="B439">
        <v>6</v>
      </c>
      <c r="C439" s="22">
        <v>323</v>
      </c>
      <c r="D439" s="22">
        <v>44.64</v>
      </c>
      <c r="E439">
        <v>0.67789999999999995</v>
      </c>
      <c r="F439" s="22">
        <f>1000*E439</f>
        <v>677.9</v>
      </c>
      <c r="G439" t="s">
        <v>13</v>
      </c>
    </row>
    <row r="440" spans="2:7">
      <c r="B440">
        <v>6</v>
      </c>
      <c r="C440" s="22">
        <v>323</v>
      </c>
      <c r="D440" s="22">
        <v>34.44</v>
      </c>
      <c r="E440">
        <v>0.66879999999999995</v>
      </c>
      <c r="F440" s="22">
        <f>1000*E440</f>
        <v>668.8</v>
      </c>
      <c r="G440" t="s">
        <v>13</v>
      </c>
    </row>
    <row r="441" spans="2:7">
      <c r="B441">
        <v>6</v>
      </c>
      <c r="C441" s="22">
        <v>323</v>
      </c>
      <c r="D441" s="22">
        <v>34.39</v>
      </c>
      <c r="E441">
        <v>0.66879999999999995</v>
      </c>
      <c r="F441" s="22">
        <f>1000*E441</f>
        <v>668.8</v>
      </c>
      <c r="G441" t="s">
        <v>13</v>
      </c>
    </row>
    <row r="442" spans="2:7">
      <c r="B442">
        <v>6</v>
      </c>
      <c r="C442" s="22">
        <v>323</v>
      </c>
      <c r="D442" s="22">
        <v>24.01</v>
      </c>
      <c r="E442">
        <v>0.65880000000000005</v>
      </c>
      <c r="F442" s="22">
        <f>1000*E442</f>
        <v>658.80000000000007</v>
      </c>
      <c r="G442" t="s">
        <v>13</v>
      </c>
    </row>
    <row r="443" spans="2:7">
      <c r="B443">
        <v>6</v>
      </c>
      <c r="C443" s="22">
        <v>323</v>
      </c>
      <c r="D443" s="22">
        <v>23.99</v>
      </c>
      <c r="E443">
        <v>0.65880000000000005</v>
      </c>
      <c r="F443" s="22">
        <f>1000*E443</f>
        <v>658.80000000000007</v>
      </c>
      <c r="G443" t="s">
        <v>13</v>
      </c>
    </row>
    <row r="444" spans="2:7">
      <c r="B444">
        <v>6</v>
      </c>
      <c r="C444" s="22">
        <v>323</v>
      </c>
      <c r="D444" s="22">
        <v>15.13</v>
      </c>
      <c r="E444">
        <v>0.64900000000000002</v>
      </c>
      <c r="F444" s="22">
        <f>1000*E444</f>
        <v>649</v>
      </c>
      <c r="G444" t="s">
        <v>13</v>
      </c>
    </row>
    <row r="445" spans="2:7">
      <c r="B445">
        <v>6</v>
      </c>
      <c r="C445" s="22">
        <v>323</v>
      </c>
      <c r="D445" s="22">
        <v>6.83</v>
      </c>
      <c r="E445">
        <v>0.64149999999999996</v>
      </c>
      <c r="F445" s="22">
        <f>1000*E445</f>
        <v>641.5</v>
      </c>
      <c r="G445" t="s">
        <v>13</v>
      </c>
    </row>
    <row r="446" spans="2:7">
      <c r="B446">
        <v>6</v>
      </c>
      <c r="C446" s="22">
        <v>323</v>
      </c>
      <c r="D446" s="22">
        <v>6.7</v>
      </c>
      <c r="E446">
        <v>0.64149999999999996</v>
      </c>
      <c r="F446" s="22">
        <f>1000*E446</f>
        <v>641.5</v>
      </c>
      <c r="G446" t="s">
        <v>13</v>
      </c>
    </row>
    <row r="447" spans="2:7">
      <c r="B447">
        <v>6</v>
      </c>
      <c r="C447" s="22">
        <v>323.14999999999998</v>
      </c>
      <c r="D447" s="22">
        <v>60</v>
      </c>
      <c r="E447">
        <v>0.68610000000000004</v>
      </c>
      <c r="F447" s="22">
        <f>1000*E447</f>
        <v>686.1</v>
      </c>
      <c r="G447" t="s">
        <v>3</v>
      </c>
    </row>
    <row r="448" spans="2:7">
      <c r="B448">
        <v>6</v>
      </c>
      <c r="C448" s="22">
        <v>323.14999999999998</v>
      </c>
      <c r="D448" s="22">
        <v>50</v>
      </c>
      <c r="E448">
        <v>0.67930000000000001</v>
      </c>
      <c r="F448" s="22">
        <f>1000*E448</f>
        <v>679.30000000000007</v>
      </c>
      <c r="G448" t="s">
        <v>3</v>
      </c>
    </row>
    <row r="449" spans="2:7">
      <c r="B449">
        <v>6</v>
      </c>
      <c r="C449" s="22">
        <v>323.14999999999998</v>
      </c>
      <c r="D449" s="22">
        <v>40</v>
      </c>
      <c r="E449">
        <v>0.67190000000000005</v>
      </c>
      <c r="F449" s="22">
        <f>1000*E449</f>
        <v>671.90000000000009</v>
      </c>
      <c r="G449" t="s">
        <v>3</v>
      </c>
    </row>
    <row r="450" spans="2:7">
      <c r="B450">
        <v>6</v>
      </c>
      <c r="C450" s="22">
        <v>323.14999999999998</v>
      </c>
      <c r="D450" s="22">
        <v>30</v>
      </c>
      <c r="E450">
        <v>0.66390000000000005</v>
      </c>
      <c r="F450" s="22">
        <f>1000*E450</f>
        <v>663.90000000000009</v>
      </c>
      <c r="G450" t="s">
        <v>3</v>
      </c>
    </row>
    <row r="451" spans="2:7">
      <c r="B451">
        <v>6</v>
      </c>
      <c r="C451" s="22">
        <v>323.14999999999998</v>
      </c>
      <c r="D451" s="22">
        <v>20</v>
      </c>
      <c r="E451">
        <v>0.65469999999999995</v>
      </c>
      <c r="F451" s="22">
        <f>1000*E451</f>
        <v>654.69999999999993</v>
      </c>
      <c r="G451" t="s">
        <v>3</v>
      </c>
    </row>
    <row r="452" spans="2:7">
      <c r="B452">
        <v>6</v>
      </c>
      <c r="C452" s="22">
        <v>323.14999999999998</v>
      </c>
      <c r="D452" s="22">
        <v>10</v>
      </c>
      <c r="E452">
        <v>0.64419999999999999</v>
      </c>
      <c r="F452" s="22">
        <f>1000*E452</f>
        <v>644.20000000000005</v>
      </c>
      <c r="G452" t="s">
        <v>3</v>
      </c>
    </row>
    <row r="453" spans="2:7">
      <c r="B453">
        <v>6</v>
      </c>
      <c r="C453" s="22">
        <v>323.14999999999998</v>
      </c>
      <c r="D453" s="22">
        <v>5</v>
      </c>
      <c r="E453">
        <v>0.63819999999999999</v>
      </c>
      <c r="F453" s="22">
        <f>1000*E453</f>
        <v>638.20000000000005</v>
      </c>
      <c r="G453" t="s">
        <v>3</v>
      </c>
    </row>
    <row r="454" spans="2:7">
      <c r="B454">
        <v>6</v>
      </c>
      <c r="C454" s="22">
        <v>323.14999999999998</v>
      </c>
      <c r="D454" s="22">
        <v>1</v>
      </c>
      <c r="E454">
        <v>0.6331</v>
      </c>
      <c r="F454" s="22">
        <f>1000*E454</f>
        <v>633.1</v>
      </c>
      <c r="G454" t="s">
        <v>3</v>
      </c>
    </row>
    <row r="455" spans="2:7">
      <c r="B455">
        <v>6</v>
      </c>
      <c r="C455" s="22">
        <v>323.14999999999998</v>
      </c>
      <c r="D455" s="22">
        <v>0.1</v>
      </c>
      <c r="E455">
        <v>0.63163000000000002</v>
      </c>
      <c r="F455" s="22">
        <f>1000*E455</f>
        <v>631.63</v>
      </c>
      <c r="G455" t="s">
        <v>24</v>
      </c>
    </row>
    <row r="456" spans="2:7">
      <c r="B456">
        <v>6</v>
      </c>
      <c r="C456" s="22">
        <v>323.14999999999998</v>
      </c>
      <c r="D456" s="22">
        <v>0.1</v>
      </c>
      <c r="E456">
        <v>0.63170000000000004</v>
      </c>
      <c r="F456" s="22">
        <f>1000*E456</f>
        <v>631.70000000000005</v>
      </c>
      <c r="G456" t="s">
        <v>3</v>
      </c>
    </row>
    <row r="457" spans="2:7">
      <c r="B457">
        <v>6</v>
      </c>
      <c r="C457" s="18">
        <v>330.37</v>
      </c>
      <c r="D457" s="18">
        <v>50.01</v>
      </c>
      <c r="E457">
        <f>Tabla2[[#This Row],[Densidad '[kg/m3']]]/1000</f>
        <v>0.67452999999999996</v>
      </c>
      <c r="F457" s="18">
        <v>674.53</v>
      </c>
      <c r="G457" t="s">
        <v>12</v>
      </c>
    </row>
    <row r="458" spans="2:7">
      <c r="B458">
        <v>6</v>
      </c>
      <c r="C458" s="18">
        <v>330.37</v>
      </c>
      <c r="D458" s="18">
        <v>45.01</v>
      </c>
      <c r="E458">
        <f>Tabla2[[#This Row],[Densidad '[kg/m3']]]/1000</f>
        <v>0.67076999999999998</v>
      </c>
      <c r="F458" s="18">
        <v>670.77</v>
      </c>
      <c r="G458" t="s">
        <v>12</v>
      </c>
    </row>
    <row r="459" spans="2:7">
      <c r="B459">
        <v>6</v>
      </c>
      <c r="C459" s="18">
        <v>330.37</v>
      </c>
      <c r="D459" s="18">
        <v>37.51</v>
      </c>
      <c r="E459">
        <f>Tabla2[[#This Row],[Densidad '[kg/m3']]]/1000</f>
        <v>0.66476000000000002</v>
      </c>
      <c r="F459" s="18">
        <v>664.76</v>
      </c>
      <c r="G459" t="s">
        <v>12</v>
      </c>
    </row>
    <row r="460" spans="2:7">
      <c r="B460">
        <v>6</v>
      </c>
      <c r="C460" s="18">
        <v>330.37</v>
      </c>
      <c r="D460" s="18">
        <v>35.01</v>
      </c>
      <c r="E460">
        <f>Tabla2[[#This Row],[Densidad '[kg/m3']]]/1000</f>
        <v>0.66261999999999999</v>
      </c>
      <c r="F460" s="18">
        <v>662.62</v>
      </c>
      <c r="G460" t="s">
        <v>12</v>
      </c>
    </row>
    <row r="461" spans="2:7">
      <c r="B461">
        <v>6</v>
      </c>
      <c r="C461" s="18">
        <v>330.37</v>
      </c>
      <c r="D461" s="18">
        <v>32.5</v>
      </c>
      <c r="E461">
        <f>Tabla2[[#This Row],[Densidad '[kg/m3']]]/1000</f>
        <v>0.66049999999999998</v>
      </c>
      <c r="F461" s="18">
        <v>660.5</v>
      </c>
      <c r="G461" t="s">
        <v>12</v>
      </c>
    </row>
    <row r="462" spans="2:7">
      <c r="B462">
        <v>6</v>
      </c>
      <c r="C462" s="18">
        <v>330.37</v>
      </c>
      <c r="D462" s="18">
        <v>27.51</v>
      </c>
      <c r="E462">
        <f>Tabla2[[#This Row],[Densidad '[kg/m3']]]/1000</f>
        <v>0.65551000000000004</v>
      </c>
      <c r="F462" s="18">
        <v>655.51</v>
      </c>
      <c r="G462" t="s">
        <v>12</v>
      </c>
    </row>
    <row r="463" spans="2:7">
      <c r="B463">
        <v>6</v>
      </c>
      <c r="C463" s="18">
        <v>330.37</v>
      </c>
      <c r="D463" s="18">
        <v>25.01</v>
      </c>
      <c r="E463">
        <f>Tabla2[[#This Row],[Densidad '[kg/m3']]]/1000</f>
        <v>0.65361999999999998</v>
      </c>
      <c r="F463" s="18">
        <v>653.62</v>
      </c>
      <c r="G463" t="s">
        <v>12</v>
      </c>
    </row>
    <row r="464" spans="2:7">
      <c r="B464">
        <v>6</v>
      </c>
      <c r="C464" s="18">
        <v>330.37</v>
      </c>
      <c r="D464" s="18">
        <v>22.51</v>
      </c>
      <c r="E464">
        <f>Tabla2[[#This Row],[Densidad '[kg/m3']]]/1000</f>
        <v>0.65117999999999998</v>
      </c>
      <c r="F464" s="18">
        <v>651.17999999999995</v>
      </c>
      <c r="G464" t="s">
        <v>12</v>
      </c>
    </row>
    <row r="465" spans="2:7">
      <c r="B465">
        <v>6</v>
      </c>
      <c r="C465" s="18">
        <v>330.37</v>
      </c>
      <c r="D465" s="18">
        <v>20.010000000000002</v>
      </c>
      <c r="E465">
        <f>Tabla2[[#This Row],[Densidad '[kg/m3']]]/1000</f>
        <v>0.64863999999999999</v>
      </c>
      <c r="F465" s="18">
        <v>648.64</v>
      </c>
      <c r="G465" t="s">
        <v>12</v>
      </c>
    </row>
    <row r="466" spans="2:7">
      <c r="B466">
        <v>6</v>
      </c>
      <c r="C466" s="18">
        <v>330.37</v>
      </c>
      <c r="D466" s="18">
        <v>17.510000000000002</v>
      </c>
      <c r="E466">
        <f>Tabla2[[#This Row],[Densidad '[kg/m3']]]/1000</f>
        <v>0.64602999999999999</v>
      </c>
      <c r="F466" s="18">
        <v>646.03</v>
      </c>
      <c r="G466" t="s">
        <v>12</v>
      </c>
    </row>
    <row r="467" spans="2:7">
      <c r="B467">
        <v>6</v>
      </c>
      <c r="C467" s="18">
        <v>330.37</v>
      </c>
      <c r="D467" s="18">
        <v>15.01</v>
      </c>
      <c r="E467">
        <f>Tabla2[[#This Row],[Densidad '[kg/m3']]]/1000</f>
        <v>0.64329999999999998</v>
      </c>
      <c r="F467" s="18">
        <v>643.29999999999995</v>
      </c>
      <c r="G467" t="s">
        <v>12</v>
      </c>
    </row>
    <row r="468" spans="2:7">
      <c r="B468">
        <v>6</v>
      </c>
      <c r="C468" s="18">
        <v>330.37</v>
      </c>
      <c r="D468" s="18">
        <v>10.02</v>
      </c>
      <c r="E468">
        <f>Tabla2[[#This Row],[Densidad '[kg/m3']]]/1000</f>
        <v>0.63761999999999996</v>
      </c>
      <c r="F468" s="18">
        <v>637.62</v>
      </c>
      <c r="G468" t="s">
        <v>12</v>
      </c>
    </row>
    <row r="469" spans="2:7">
      <c r="B469">
        <v>6</v>
      </c>
      <c r="C469" s="18">
        <v>330.37</v>
      </c>
      <c r="D469" s="18">
        <v>7.52</v>
      </c>
      <c r="E469">
        <f>Tabla2[[#This Row],[Densidad '[kg/m3']]]/1000</f>
        <v>0.63448000000000004</v>
      </c>
      <c r="F469" s="18">
        <v>634.48</v>
      </c>
      <c r="G469" t="s">
        <v>12</v>
      </c>
    </row>
    <row r="470" spans="2:7">
      <c r="B470">
        <v>6</v>
      </c>
      <c r="C470" s="18">
        <v>330.37</v>
      </c>
      <c r="D470" s="18">
        <v>5.01</v>
      </c>
      <c r="E470">
        <f>Tabla2[[#This Row],[Densidad '[kg/m3']]]/1000</f>
        <v>0.63129000000000002</v>
      </c>
      <c r="F470" s="18">
        <v>631.29</v>
      </c>
      <c r="G470" t="s">
        <v>12</v>
      </c>
    </row>
    <row r="471" spans="2:7">
      <c r="B471">
        <v>6</v>
      </c>
      <c r="C471" s="18">
        <v>330.37</v>
      </c>
      <c r="D471" s="18">
        <v>3.01</v>
      </c>
      <c r="E471">
        <f>Tabla2[[#This Row],[Densidad '[kg/m3']]]/1000</f>
        <v>0.62866</v>
      </c>
      <c r="F471" s="18">
        <v>628.66</v>
      </c>
      <c r="G471" t="s">
        <v>12</v>
      </c>
    </row>
    <row r="472" spans="2:7">
      <c r="B472">
        <v>6</v>
      </c>
      <c r="C472" s="18">
        <v>330.37</v>
      </c>
      <c r="D472" s="18">
        <v>2.0099999999999998</v>
      </c>
      <c r="E472">
        <f>Tabla2[[#This Row],[Densidad '[kg/m3']]]/1000</f>
        <v>0.62724000000000002</v>
      </c>
      <c r="F472" s="18">
        <v>627.24</v>
      </c>
      <c r="G472" t="s">
        <v>12</v>
      </c>
    </row>
    <row r="473" spans="2:7">
      <c r="B473">
        <v>6</v>
      </c>
      <c r="C473" s="18">
        <v>330.38</v>
      </c>
      <c r="D473" s="18">
        <v>40.01</v>
      </c>
      <c r="E473">
        <f>Tabla2[[#This Row],[Densidad '[kg/m3']]]/1000</f>
        <v>0.66682000000000008</v>
      </c>
      <c r="F473" s="18">
        <v>666.82</v>
      </c>
      <c r="G473" t="s">
        <v>12</v>
      </c>
    </row>
    <row r="474" spans="2:7">
      <c r="B474">
        <v>6</v>
      </c>
      <c r="C474" s="18">
        <v>330.38</v>
      </c>
      <c r="D474" s="18">
        <v>30.01</v>
      </c>
      <c r="E474">
        <f>Tabla2[[#This Row],[Densidad '[kg/m3']]]/1000</f>
        <v>0.65825999999999996</v>
      </c>
      <c r="F474" s="18">
        <v>658.26</v>
      </c>
      <c r="G474" t="s">
        <v>12</v>
      </c>
    </row>
    <row r="475" spans="2:7">
      <c r="B475">
        <v>6</v>
      </c>
      <c r="C475" s="18">
        <v>330.38</v>
      </c>
      <c r="D475" s="18">
        <v>12.52</v>
      </c>
      <c r="E475">
        <f>Tabla2[[#This Row],[Densidad '[kg/m3']]]/1000</f>
        <v>0.64051999999999998</v>
      </c>
      <c r="F475" s="18">
        <v>640.52</v>
      </c>
      <c r="G475" t="s">
        <v>12</v>
      </c>
    </row>
    <row r="476" spans="2:7">
      <c r="B476">
        <v>6</v>
      </c>
      <c r="C476" s="22">
        <v>348</v>
      </c>
      <c r="D476" s="22">
        <v>55.43</v>
      </c>
      <c r="E476">
        <v>0.66710000000000003</v>
      </c>
      <c r="F476" s="22">
        <f>1000*E476</f>
        <v>667.1</v>
      </c>
      <c r="G476" t="s">
        <v>13</v>
      </c>
    </row>
    <row r="477" spans="2:7">
      <c r="B477">
        <v>6</v>
      </c>
      <c r="C477" s="22">
        <v>348</v>
      </c>
      <c r="D477" s="22">
        <v>55.34</v>
      </c>
      <c r="E477">
        <v>0.66710000000000003</v>
      </c>
      <c r="F477" s="22">
        <f>1000*E477</f>
        <v>667.1</v>
      </c>
      <c r="G477" t="s">
        <v>13</v>
      </c>
    </row>
    <row r="478" spans="2:7">
      <c r="B478">
        <v>6</v>
      </c>
      <c r="C478" s="22">
        <v>348</v>
      </c>
      <c r="D478" s="22">
        <v>44.82</v>
      </c>
      <c r="E478">
        <v>0.65780000000000005</v>
      </c>
      <c r="F478" s="22">
        <f>1000*E478</f>
        <v>657.80000000000007</v>
      </c>
      <c r="G478" t="s">
        <v>13</v>
      </c>
    </row>
    <row r="479" spans="2:7">
      <c r="B479">
        <v>6</v>
      </c>
      <c r="C479" s="22">
        <v>348</v>
      </c>
      <c r="D479" s="22">
        <v>34.29</v>
      </c>
      <c r="E479">
        <v>0.64759999999999995</v>
      </c>
      <c r="F479" s="22">
        <f>1000*E479</f>
        <v>647.59999999999991</v>
      </c>
      <c r="G479" t="s">
        <v>13</v>
      </c>
    </row>
    <row r="480" spans="2:7">
      <c r="B480">
        <v>6</v>
      </c>
      <c r="C480" s="22">
        <v>348</v>
      </c>
      <c r="D480" s="22">
        <v>34.21</v>
      </c>
      <c r="E480">
        <v>0.64759999999999995</v>
      </c>
      <c r="F480" s="22">
        <f>1000*E480</f>
        <v>647.59999999999991</v>
      </c>
      <c r="G480" t="s">
        <v>13</v>
      </c>
    </row>
    <row r="481" spans="2:7">
      <c r="B481">
        <v>6</v>
      </c>
      <c r="C481" s="22">
        <v>348</v>
      </c>
      <c r="D481" s="22">
        <v>24.19</v>
      </c>
      <c r="E481">
        <v>0.63619999999999999</v>
      </c>
      <c r="F481" s="22">
        <f>1000*E481</f>
        <v>636.19999999999993</v>
      </c>
      <c r="G481" t="s">
        <v>13</v>
      </c>
    </row>
    <row r="482" spans="2:7">
      <c r="B482">
        <v>6</v>
      </c>
      <c r="C482" s="22">
        <v>348</v>
      </c>
      <c r="D482" s="22">
        <v>16.05</v>
      </c>
      <c r="E482">
        <v>0.62580000000000002</v>
      </c>
      <c r="F482" s="22">
        <f>1000*E482</f>
        <v>625.80000000000007</v>
      </c>
      <c r="G482" t="s">
        <v>13</v>
      </c>
    </row>
    <row r="483" spans="2:7">
      <c r="B483">
        <v>6</v>
      </c>
      <c r="C483" s="22">
        <v>348</v>
      </c>
      <c r="D483" s="22">
        <v>16.02</v>
      </c>
      <c r="E483">
        <v>0.62580000000000002</v>
      </c>
      <c r="F483" s="22">
        <f>1000*E483</f>
        <v>625.80000000000007</v>
      </c>
      <c r="G483" t="s">
        <v>13</v>
      </c>
    </row>
    <row r="484" spans="2:7">
      <c r="B484">
        <v>6</v>
      </c>
      <c r="C484" s="22">
        <v>348</v>
      </c>
      <c r="D484" s="22">
        <v>7.29</v>
      </c>
      <c r="E484">
        <v>0.61880000000000002</v>
      </c>
      <c r="F484" s="22">
        <f>1000*E484</f>
        <v>618.80000000000007</v>
      </c>
      <c r="G484" t="s">
        <v>13</v>
      </c>
    </row>
    <row r="485" spans="2:7">
      <c r="B485">
        <v>6</v>
      </c>
      <c r="C485" s="22">
        <v>348</v>
      </c>
      <c r="D485" s="22">
        <v>7.26</v>
      </c>
      <c r="E485">
        <v>0.61880000000000002</v>
      </c>
      <c r="F485" s="22">
        <f>1000*E485</f>
        <v>618.80000000000007</v>
      </c>
      <c r="G485" t="s">
        <v>13</v>
      </c>
    </row>
    <row r="486" spans="2:7">
      <c r="B486">
        <v>6</v>
      </c>
      <c r="C486" s="22">
        <v>348.15</v>
      </c>
      <c r="D486" s="22">
        <v>60</v>
      </c>
      <c r="E486">
        <v>0.67020000000000002</v>
      </c>
      <c r="F486" s="22">
        <f>1000*E486</f>
        <v>670.2</v>
      </c>
      <c r="G486" t="s">
        <v>3</v>
      </c>
    </row>
    <row r="487" spans="2:7">
      <c r="B487">
        <v>6</v>
      </c>
      <c r="C487" s="22">
        <v>348.15</v>
      </c>
      <c r="D487" s="22">
        <v>50</v>
      </c>
      <c r="E487">
        <v>0.66259999999999997</v>
      </c>
      <c r="F487" s="22">
        <f>1000*E487</f>
        <v>662.6</v>
      </c>
      <c r="G487" t="s">
        <v>3</v>
      </c>
    </row>
    <row r="488" spans="2:7">
      <c r="B488">
        <v>6</v>
      </c>
      <c r="C488" s="22">
        <v>348.15</v>
      </c>
      <c r="D488" s="22">
        <v>40</v>
      </c>
      <c r="E488">
        <v>0.65439999999999998</v>
      </c>
      <c r="F488" s="22">
        <f>1000*E488</f>
        <v>654.4</v>
      </c>
      <c r="G488" t="s">
        <v>3</v>
      </c>
    </row>
    <row r="489" spans="2:7">
      <c r="B489">
        <v>6</v>
      </c>
      <c r="C489" s="22">
        <v>348.15</v>
      </c>
      <c r="D489" s="22">
        <v>30</v>
      </c>
      <c r="E489">
        <v>0.6452</v>
      </c>
      <c r="F489" s="22">
        <f>1000*E489</f>
        <v>645.20000000000005</v>
      </c>
      <c r="G489" t="s">
        <v>3</v>
      </c>
    </row>
    <row r="490" spans="2:7">
      <c r="B490">
        <v>6</v>
      </c>
      <c r="C490" s="22">
        <v>348.15</v>
      </c>
      <c r="D490" s="22">
        <v>20</v>
      </c>
      <c r="E490">
        <v>0.63460000000000005</v>
      </c>
      <c r="F490" s="22">
        <f>1000*E490</f>
        <v>634.6</v>
      </c>
      <c r="G490" t="s">
        <v>3</v>
      </c>
    </row>
    <row r="491" spans="2:7">
      <c r="B491">
        <v>6</v>
      </c>
      <c r="C491" s="22">
        <v>348.15</v>
      </c>
      <c r="D491" s="22">
        <v>10</v>
      </c>
      <c r="E491">
        <v>0.62209999999999999</v>
      </c>
      <c r="F491" s="22">
        <f>1000*E491</f>
        <v>622.1</v>
      </c>
      <c r="G491" t="s">
        <v>3</v>
      </c>
    </row>
    <row r="492" spans="2:7">
      <c r="B492">
        <v>6</v>
      </c>
      <c r="C492" s="22">
        <v>348.15</v>
      </c>
      <c r="D492" s="22">
        <v>5</v>
      </c>
      <c r="E492">
        <v>0.6149</v>
      </c>
      <c r="F492" s="22">
        <f>1000*E492</f>
        <v>614.9</v>
      </c>
      <c r="G492" t="s">
        <v>3</v>
      </c>
    </row>
    <row r="493" spans="2:7">
      <c r="B493">
        <v>6</v>
      </c>
      <c r="C493" s="22">
        <v>348.15</v>
      </c>
      <c r="D493" s="22">
        <v>1</v>
      </c>
      <c r="E493">
        <v>0.60850000000000004</v>
      </c>
      <c r="F493" s="22">
        <f>1000*E493</f>
        <v>608.5</v>
      </c>
      <c r="G493" t="s">
        <v>3</v>
      </c>
    </row>
    <row r="494" spans="2:7">
      <c r="B494">
        <v>6</v>
      </c>
      <c r="C494" s="22">
        <v>348.15</v>
      </c>
      <c r="D494" s="22">
        <v>0.1</v>
      </c>
      <c r="E494">
        <v>0.60657000000000005</v>
      </c>
      <c r="F494" s="22">
        <f>1000*E494</f>
        <v>606.57000000000005</v>
      </c>
      <c r="G494" t="s">
        <v>24</v>
      </c>
    </row>
    <row r="495" spans="2:7">
      <c r="B495">
        <v>6</v>
      </c>
      <c r="C495" s="18">
        <v>349.95</v>
      </c>
      <c r="D495" s="18">
        <v>45.03</v>
      </c>
      <c r="E495">
        <f>Tabla2[[#This Row],[Densidad '[kg/m3']]]/1000</f>
        <v>0.65790999999999999</v>
      </c>
      <c r="F495" s="18">
        <v>657.91</v>
      </c>
      <c r="G495" t="s">
        <v>12</v>
      </c>
    </row>
    <row r="496" spans="2:7">
      <c r="B496">
        <v>6</v>
      </c>
      <c r="C496" s="18">
        <v>349.95</v>
      </c>
      <c r="D496" s="18">
        <v>35.020000000000003</v>
      </c>
      <c r="E496">
        <f>Tabla2[[#This Row],[Densidad '[kg/m3']]]/1000</f>
        <v>0.64885000000000004</v>
      </c>
      <c r="F496" s="18">
        <v>648.85</v>
      </c>
      <c r="G496" t="s">
        <v>12</v>
      </c>
    </row>
    <row r="497" spans="2:7">
      <c r="B497">
        <v>6</v>
      </c>
      <c r="C497" s="18">
        <v>349.95</v>
      </c>
      <c r="D497" s="18">
        <v>32.520000000000003</v>
      </c>
      <c r="E497">
        <f>Tabla2[[#This Row],[Densidad '[kg/m3']]]/1000</f>
        <v>0.64646000000000003</v>
      </c>
      <c r="F497" s="18">
        <v>646.46</v>
      </c>
      <c r="G497" t="s">
        <v>12</v>
      </c>
    </row>
    <row r="498" spans="2:7">
      <c r="B498">
        <v>6</v>
      </c>
      <c r="C498" s="18">
        <v>349.95</v>
      </c>
      <c r="D498" s="18">
        <v>17.52</v>
      </c>
      <c r="E498">
        <f>Tabla2[[#This Row],[Densidad '[kg/m3']]]/1000</f>
        <v>0.63017999999999996</v>
      </c>
      <c r="F498" s="18">
        <v>630.17999999999995</v>
      </c>
      <c r="G498" t="s">
        <v>12</v>
      </c>
    </row>
    <row r="499" spans="2:7">
      <c r="B499">
        <v>6</v>
      </c>
      <c r="C499" s="18">
        <v>349.95</v>
      </c>
      <c r="D499" s="18">
        <v>15.02</v>
      </c>
      <c r="E499">
        <f>Tabla2[[#This Row],[Densidad '[kg/m3']]]/1000</f>
        <v>0.62711000000000006</v>
      </c>
      <c r="F499" s="18">
        <v>627.11</v>
      </c>
      <c r="G499" t="s">
        <v>12</v>
      </c>
    </row>
    <row r="500" spans="2:7">
      <c r="B500">
        <v>6</v>
      </c>
      <c r="C500" s="18">
        <v>349.95</v>
      </c>
      <c r="D500" s="18">
        <v>5.0199999999999996</v>
      </c>
      <c r="E500">
        <f>Tabla2[[#This Row],[Densidad '[kg/m3']]]/1000</f>
        <v>0.61347000000000007</v>
      </c>
      <c r="F500" s="18">
        <v>613.47</v>
      </c>
      <c r="G500" t="s">
        <v>12</v>
      </c>
    </row>
    <row r="501" spans="2:7">
      <c r="B501">
        <v>6</v>
      </c>
      <c r="C501" s="18">
        <v>349.95</v>
      </c>
      <c r="D501" s="18">
        <v>3.01</v>
      </c>
      <c r="E501">
        <f>Tabla2[[#This Row],[Densidad '[kg/m3']]]/1000</f>
        <v>0.61021000000000003</v>
      </c>
      <c r="F501" s="18">
        <v>610.21</v>
      </c>
      <c r="G501" t="s">
        <v>12</v>
      </c>
    </row>
    <row r="502" spans="2:7">
      <c r="B502">
        <v>6</v>
      </c>
      <c r="C502" s="18">
        <v>349.96</v>
      </c>
      <c r="D502" s="18">
        <v>50.02</v>
      </c>
      <c r="E502">
        <f>Tabla2[[#This Row],[Densidad '[kg/m3']]]/1000</f>
        <v>0.66195000000000004</v>
      </c>
      <c r="F502" s="18">
        <v>661.95</v>
      </c>
      <c r="G502" t="s">
        <v>12</v>
      </c>
    </row>
    <row r="503" spans="2:7">
      <c r="B503">
        <v>6</v>
      </c>
      <c r="C503" s="18">
        <v>349.96</v>
      </c>
      <c r="D503" s="18">
        <v>40.020000000000003</v>
      </c>
      <c r="E503">
        <f>Tabla2[[#This Row],[Densidad '[kg/m3']]]/1000</f>
        <v>0.6535700000000001</v>
      </c>
      <c r="F503" s="18">
        <v>653.57000000000005</v>
      </c>
      <c r="G503" t="s">
        <v>12</v>
      </c>
    </row>
    <row r="504" spans="2:7">
      <c r="B504">
        <v>6</v>
      </c>
      <c r="C504" s="18">
        <v>349.96</v>
      </c>
      <c r="D504" s="18">
        <v>37.520000000000003</v>
      </c>
      <c r="E504">
        <f>Tabla2[[#This Row],[Densidad '[kg/m3']]]/1000</f>
        <v>0.65125</v>
      </c>
      <c r="F504" s="18">
        <v>651.25</v>
      </c>
      <c r="G504" t="s">
        <v>12</v>
      </c>
    </row>
    <row r="505" spans="2:7">
      <c r="B505">
        <v>6</v>
      </c>
      <c r="C505" s="18">
        <v>349.96</v>
      </c>
      <c r="D505" s="18">
        <v>30.01</v>
      </c>
      <c r="E505">
        <f>Tabla2[[#This Row],[Densidad '[kg/m3']]]/1000</f>
        <v>0.64394000000000007</v>
      </c>
      <c r="F505" s="18">
        <v>643.94000000000005</v>
      </c>
      <c r="G505" t="s">
        <v>12</v>
      </c>
    </row>
    <row r="506" spans="2:7">
      <c r="B506">
        <v>6</v>
      </c>
      <c r="C506" s="18">
        <v>349.96</v>
      </c>
      <c r="D506" s="18">
        <v>27.52</v>
      </c>
      <c r="E506">
        <f>Tabla2[[#This Row],[Densidad '[kg/m3']]]/1000</f>
        <v>0.64154999999999995</v>
      </c>
      <c r="F506" s="18">
        <v>641.54999999999995</v>
      </c>
      <c r="G506" t="s">
        <v>12</v>
      </c>
    </row>
    <row r="507" spans="2:7">
      <c r="B507">
        <v>6</v>
      </c>
      <c r="C507" s="18">
        <v>349.96</v>
      </c>
      <c r="D507" s="18">
        <v>25.02</v>
      </c>
      <c r="E507">
        <f>Tabla2[[#This Row],[Densidad '[kg/m3']]]/1000</f>
        <v>0.63872000000000007</v>
      </c>
      <c r="F507" s="18">
        <v>638.72</v>
      </c>
      <c r="G507" t="s">
        <v>12</v>
      </c>
    </row>
    <row r="508" spans="2:7">
      <c r="B508">
        <v>6</v>
      </c>
      <c r="C508" s="18">
        <v>349.96</v>
      </c>
      <c r="D508" s="18">
        <v>22.51</v>
      </c>
      <c r="E508">
        <f>Tabla2[[#This Row],[Densidad '[kg/m3']]]/1000</f>
        <v>0.63597000000000004</v>
      </c>
      <c r="F508" s="18">
        <v>635.97</v>
      </c>
      <c r="G508" t="s">
        <v>12</v>
      </c>
    </row>
    <row r="509" spans="2:7">
      <c r="B509">
        <v>6</v>
      </c>
      <c r="C509" s="18">
        <v>349.96</v>
      </c>
      <c r="D509" s="18">
        <v>20.010000000000002</v>
      </c>
      <c r="E509">
        <f>Tabla2[[#This Row],[Densidad '[kg/m3']]]/1000</f>
        <v>0.63312000000000002</v>
      </c>
      <c r="F509" s="18">
        <v>633.12</v>
      </c>
      <c r="G509" t="s">
        <v>12</v>
      </c>
    </row>
    <row r="510" spans="2:7">
      <c r="B510">
        <v>6</v>
      </c>
      <c r="C510" s="18">
        <v>349.96</v>
      </c>
      <c r="D510" s="18">
        <v>12.51</v>
      </c>
      <c r="E510">
        <f>Tabla2[[#This Row],[Densidad '[kg/m3']]]/1000</f>
        <v>0.62394000000000005</v>
      </c>
      <c r="F510" s="18">
        <v>623.94000000000005</v>
      </c>
      <c r="G510" t="s">
        <v>12</v>
      </c>
    </row>
    <row r="511" spans="2:7">
      <c r="B511">
        <v>6</v>
      </c>
      <c r="C511" s="18">
        <v>349.96</v>
      </c>
      <c r="D511" s="18">
        <v>10.01</v>
      </c>
      <c r="E511">
        <f>Tabla2[[#This Row],[Densidad '[kg/m3']]]/1000</f>
        <v>0.62060000000000004</v>
      </c>
      <c r="F511" s="18">
        <v>620.6</v>
      </c>
      <c r="G511" t="s">
        <v>12</v>
      </c>
    </row>
    <row r="512" spans="2:7">
      <c r="B512">
        <v>6</v>
      </c>
      <c r="C512" s="18">
        <v>349.96</v>
      </c>
      <c r="D512" s="18">
        <v>7.52</v>
      </c>
      <c r="E512">
        <f>Tabla2[[#This Row],[Densidad '[kg/m3']]]/1000</f>
        <v>0.61712999999999996</v>
      </c>
      <c r="F512" s="18">
        <v>617.13</v>
      </c>
      <c r="G512" t="s">
        <v>12</v>
      </c>
    </row>
    <row r="513" spans="2:7">
      <c r="B513">
        <v>6</v>
      </c>
      <c r="C513" s="18">
        <v>349.96</v>
      </c>
      <c r="D513" s="18">
        <v>2.0099999999999998</v>
      </c>
      <c r="E513">
        <f>Tabla2[[#This Row],[Densidad '[kg/m3']]]/1000</f>
        <v>0.60850000000000004</v>
      </c>
      <c r="F513" s="18">
        <v>608.5</v>
      </c>
      <c r="G513" t="s">
        <v>12</v>
      </c>
    </row>
    <row r="514" spans="2:7">
      <c r="B514">
        <v>6</v>
      </c>
      <c r="C514">
        <v>373</v>
      </c>
      <c r="D514">
        <v>65.849999999999994</v>
      </c>
      <c r="E514">
        <v>0.6593</v>
      </c>
      <c r="F514">
        <f>1000*E514</f>
        <v>659.3</v>
      </c>
      <c r="G514" t="s">
        <v>13</v>
      </c>
    </row>
    <row r="515" spans="2:7">
      <c r="B515">
        <v>6</v>
      </c>
      <c r="C515">
        <v>373</v>
      </c>
      <c r="D515">
        <v>55.49</v>
      </c>
      <c r="E515">
        <v>0.65100000000000002</v>
      </c>
      <c r="F515">
        <f>1000*E515</f>
        <v>651</v>
      </c>
      <c r="G515" t="s">
        <v>13</v>
      </c>
    </row>
    <row r="516" spans="2:7">
      <c r="B516">
        <v>6</v>
      </c>
      <c r="C516">
        <v>373</v>
      </c>
      <c r="D516">
        <v>55.44</v>
      </c>
      <c r="E516">
        <v>0.65100000000000002</v>
      </c>
      <c r="F516">
        <f>1000*E516</f>
        <v>651</v>
      </c>
      <c r="G516" t="s">
        <v>13</v>
      </c>
    </row>
    <row r="517" spans="2:7">
      <c r="B517">
        <v>6</v>
      </c>
      <c r="C517">
        <v>373</v>
      </c>
      <c r="D517">
        <v>44.84</v>
      </c>
      <c r="E517">
        <v>0.64339999999999997</v>
      </c>
      <c r="F517">
        <f>1000*E517</f>
        <v>643.4</v>
      </c>
      <c r="G517" t="s">
        <v>13</v>
      </c>
    </row>
    <row r="518" spans="2:7">
      <c r="B518">
        <v>6</v>
      </c>
      <c r="C518" s="22">
        <v>373</v>
      </c>
      <c r="D518" s="22">
        <v>34.93</v>
      </c>
      <c r="E518">
        <v>0.63080000000000003</v>
      </c>
      <c r="F518" s="22">
        <f>1000*E518</f>
        <v>630.80000000000007</v>
      </c>
      <c r="G518" t="s">
        <v>13</v>
      </c>
    </row>
    <row r="519" spans="2:7">
      <c r="B519">
        <v>6</v>
      </c>
      <c r="C519" s="22">
        <v>373</v>
      </c>
      <c r="D519" s="22">
        <v>34.89</v>
      </c>
      <c r="E519">
        <v>0.63060000000000005</v>
      </c>
      <c r="F519" s="22">
        <f>1000*E519</f>
        <v>630.6</v>
      </c>
      <c r="G519" t="s">
        <v>13</v>
      </c>
    </row>
    <row r="520" spans="2:7">
      <c r="B520">
        <v>6</v>
      </c>
      <c r="C520" s="22">
        <v>373</v>
      </c>
      <c r="D520" s="22">
        <v>25.51</v>
      </c>
      <c r="E520">
        <v>0.61980000000000002</v>
      </c>
      <c r="F520" s="22">
        <f>1000*E520</f>
        <v>619.80000000000007</v>
      </c>
      <c r="G520" t="s">
        <v>13</v>
      </c>
    </row>
    <row r="521" spans="2:7">
      <c r="B521">
        <v>6</v>
      </c>
      <c r="C521" s="22">
        <v>373</v>
      </c>
      <c r="D521" s="22">
        <v>25.44</v>
      </c>
      <c r="E521">
        <v>0.62019999999999997</v>
      </c>
      <c r="F521" s="22">
        <f>1000*E521</f>
        <v>620.19999999999993</v>
      </c>
      <c r="G521" t="s">
        <v>13</v>
      </c>
    </row>
    <row r="522" spans="2:7">
      <c r="B522">
        <v>6</v>
      </c>
      <c r="C522" s="22">
        <v>373</v>
      </c>
      <c r="D522" s="22">
        <v>15.65</v>
      </c>
      <c r="E522">
        <v>0.60529999999999995</v>
      </c>
      <c r="F522" s="22">
        <f>1000*E522</f>
        <v>605.29999999999995</v>
      </c>
      <c r="G522" t="s">
        <v>13</v>
      </c>
    </row>
    <row r="523" spans="2:7">
      <c r="B523">
        <v>6</v>
      </c>
      <c r="C523" s="22">
        <v>373</v>
      </c>
      <c r="D523" s="22">
        <v>15.52</v>
      </c>
      <c r="E523">
        <v>0.60640000000000005</v>
      </c>
      <c r="F523" s="22">
        <f>1000*E523</f>
        <v>606.40000000000009</v>
      </c>
      <c r="G523" t="s">
        <v>13</v>
      </c>
    </row>
    <row r="524" spans="2:7">
      <c r="B524">
        <v>6</v>
      </c>
      <c r="C524">
        <v>373</v>
      </c>
      <c r="D524">
        <v>7.43</v>
      </c>
      <c r="E524">
        <v>0.59430000000000005</v>
      </c>
      <c r="F524">
        <f>1000*E524</f>
        <v>594.30000000000007</v>
      </c>
      <c r="G524" t="s">
        <v>13</v>
      </c>
    </row>
    <row r="525" spans="2:7">
      <c r="B525">
        <v>6</v>
      </c>
      <c r="C525">
        <v>373</v>
      </c>
      <c r="D525">
        <v>7.26</v>
      </c>
      <c r="E525">
        <v>0.59360000000000002</v>
      </c>
      <c r="F525">
        <f>1000*E525</f>
        <v>593.6</v>
      </c>
      <c r="G525" t="s">
        <v>13</v>
      </c>
    </row>
    <row r="526" spans="2:7">
      <c r="B526">
        <v>6</v>
      </c>
      <c r="C526">
        <v>373.15</v>
      </c>
      <c r="D526">
        <v>60</v>
      </c>
      <c r="E526">
        <v>0.65490000000000004</v>
      </c>
      <c r="F526">
        <f>1000*E526</f>
        <v>654.90000000000009</v>
      </c>
      <c r="G526" t="s">
        <v>3</v>
      </c>
    </row>
    <row r="527" spans="2:7">
      <c r="B527">
        <v>6</v>
      </c>
      <c r="C527">
        <v>373.15</v>
      </c>
      <c r="D527">
        <v>50</v>
      </c>
      <c r="E527">
        <v>0.64659999999999995</v>
      </c>
      <c r="F527">
        <f>1000*E527</f>
        <v>646.59999999999991</v>
      </c>
      <c r="G527" t="s">
        <v>3</v>
      </c>
    </row>
    <row r="528" spans="2:7">
      <c r="B528">
        <v>6</v>
      </c>
      <c r="C528">
        <v>373.15</v>
      </c>
      <c r="D528">
        <v>40</v>
      </c>
      <c r="E528">
        <v>0.63739999999999997</v>
      </c>
      <c r="F528">
        <f>1000*E528</f>
        <v>637.4</v>
      </c>
      <c r="G528" t="s">
        <v>3</v>
      </c>
    </row>
    <row r="529" spans="2:7">
      <c r="B529">
        <v>6</v>
      </c>
      <c r="C529" s="22">
        <v>373.15</v>
      </c>
      <c r="D529" s="22">
        <v>30</v>
      </c>
      <c r="E529">
        <v>0.627</v>
      </c>
      <c r="F529" s="22">
        <f>1000*E529</f>
        <v>627</v>
      </c>
      <c r="G529" t="s">
        <v>3</v>
      </c>
    </row>
    <row r="530" spans="2:7">
      <c r="B530">
        <v>6</v>
      </c>
      <c r="C530" s="22">
        <v>373.15</v>
      </c>
      <c r="D530" s="22">
        <v>20</v>
      </c>
      <c r="E530">
        <v>0.61480000000000001</v>
      </c>
      <c r="F530" s="22">
        <f>1000*E530</f>
        <v>614.80000000000007</v>
      </c>
      <c r="G530" t="s">
        <v>3</v>
      </c>
    </row>
    <row r="531" spans="2:7">
      <c r="B531">
        <v>6</v>
      </c>
      <c r="C531" s="22">
        <v>373.15</v>
      </c>
      <c r="D531" s="22">
        <v>10</v>
      </c>
      <c r="E531">
        <v>0.6</v>
      </c>
      <c r="F531" s="22">
        <f>1000*E531</f>
        <v>600</v>
      </c>
      <c r="G531" t="s">
        <v>3</v>
      </c>
    </row>
    <row r="532" spans="2:7">
      <c r="B532">
        <v>6</v>
      </c>
      <c r="C532">
        <v>373.15</v>
      </c>
      <c r="D532">
        <v>5</v>
      </c>
      <c r="E532">
        <v>0.59099999999999997</v>
      </c>
      <c r="F532">
        <f>1000*E532</f>
        <v>591</v>
      </c>
      <c r="G532" t="s">
        <v>3</v>
      </c>
    </row>
    <row r="533" spans="2:7">
      <c r="B533">
        <v>6</v>
      </c>
      <c r="C533">
        <v>373.15</v>
      </c>
      <c r="D533">
        <v>1</v>
      </c>
      <c r="E533">
        <v>0.58260000000000001</v>
      </c>
      <c r="F533">
        <f>1000*E533</f>
        <v>582.6</v>
      </c>
      <c r="G533" t="s">
        <v>3</v>
      </c>
    </row>
    <row r="534" spans="2:7">
      <c r="B534">
        <v>6</v>
      </c>
      <c r="C534">
        <v>398</v>
      </c>
      <c r="D534">
        <v>65.34</v>
      </c>
      <c r="E534">
        <v>0.64749999999999996</v>
      </c>
      <c r="F534">
        <f>1000*E534</f>
        <v>647.5</v>
      </c>
      <c r="G534" t="s">
        <v>13</v>
      </c>
    </row>
    <row r="535" spans="2:7">
      <c r="B535">
        <v>6</v>
      </c>
      <c r="C535">
        <v>398</v>
      </c>
      <c r="D535">
        <v>54.96</v>
      </c>
      <c r="E535">
        <v>0.63870000000000005</v>
      </c>
      <c r="F535">
        <f>1000*E535</f>
        <v>638.70000000000005</v>
      </c>
      <c r="G535" t="s">
        <v>13</v>
      </c>
    </row>
    <row r="536" spans="2:7">
      <c r="B536">
        <v>6</v>
      </c>
      <c r="C536">
        <v>398</v>
      </c>
      <c r="D536">
        <v>44.54</v>
      </c>
      <c r="E536">
        <v>0.62819999999999998</v>
      </c>
      <c r="F536">
        <f>1000*E536</f>
        <v>628.19999999999993</v>
      </c>
      <c r="G536" t="s">
        <v>13</v>
      </c>
    </row>
    <row r="537" spans="2:7">
      <c r="B537">
        <v>6</v>
      </c>
      <c r="C537" s="22">
        <v>398</v>
      </c>
      <c r="D537" s="22">
        <v>34.24</v>
      </c>
      <c r="E537">
        <v>0.61599999999999999</v>
      </c>
      <c r="F537" s="22">
        <f>1000*E537</f>
        <v>616</v>
      </c>
      <c r="G537" t="s">
        <v>13</v>
      </c>
    </row>
    <row r="538" spans="2:7">
      <c r="B538">
        <v>6</v>
      </c>
      <c r="C538" s="22">
        <v>398</v>
      </c>
      <c r="D538" s="22">
        <v>24.73</v>
      </c>
      <c r="E538">
        <v>0.60309999999999997</v>
      </c>
      <c r="F538" s="22">
        <f>1000*E538</f>
        <v>603.1</v>
      </c>
      <c r="G538" t="s">
        <v>13</v>
      </c>
    </row>
    <row r="539" spans="2:7">
      <c r="B539">
        <v>6</v>
      </c>
      <c r="C539" s="22">
        <v>398</v>
      </c>
      <c r="D539" s="22">
        <v>15.08</v>
      </c>
      <c r="E539">
        <v>0.58799999999999997</v>
      </c>
      <c r="F539" s="22">
        <f>1000*E539</f>
        <v>588</v>
      </c>
      <c r="G539" t="s">
        <v>13</v>
      </c>
    </row>
    <row r="540" spans="2:7">
      <c r="B540">
        <v>6</v>
      </c>
      <c r="C540">
        <v>398</v>
      </c>
      <c r="D540">
        <v>7.74</v>
      </c>
      <c r="E540">
        <v>0.57420000000000004</v>
      </c>
      <c r="F540">
        <f>1000*E540</f>
        <v>574.20000000000005</v>
      </c>
      <c r="G540" t="s">
        <v>13</v>
      </c>
    </row>
    <row r="541" spans="2:7">
      <c r="B541">
        <v>6</v>
      </c>
      <c r="C541">
        <v>423</v>
      </c>
      <c r="D541">
        <v>63.25</v>
      </c>
      <c r="E541">
        <v>0.627</v>
      </c>
      <c r="F541">
        <f>1000*E541</f>
        <v>627</v>
      </c>
      <c r="G541" t="s">
        <v>13</v>
      </c>
    </row>
    <row r="542" spans="2:7">
      <c r="B542">
        <v>6</v>
      </c>
      <c r="C542">
        <v>423</v>
      </c>
      <c r="D542">
        <v>55.73</v>
      </c>
      <c r="E542">
        <v>0.61960000000000004</v>
      </c>
      <c r="F542">
        <f>1000*E542</f>
        <v>619.6</v>
      </c>
      <c r="G542" t="s">
        <v>13</v>
      </c>
    </row>
    <row r="543" spans="2:7">
      <c r="B543">
        <v>6</v>
      </c>
      <c r="C543">
        <v>423</v>
      </c>
      <c r="D543">
        <v>55.64</v>
      </c>
      <c r="E543">
        <v>0.61990000000000001</v>
      </c>
      <c r="F543">
        <f>1000*E543</f>
        <v>619.9</v>
      </c>
      <c r="G543" t="s">
        <v>13</v>
      </c>
    </row>
    <row r="544" spans="2:7">
      <c r="B544">
        <v>6</v>
      </c>
      <c r="C544">
        <v>423</v>
      </c>
      <c r="D544">
        <v>44.65</v>
      </c>
      <c r="E544">
        <v>0.60670000000000002</v>
      </c>
      <c r="F544">
        <f>1000*E544</f>
        <v>606.70000000000005</v>
      </c>
      <c r="G544" t="s">
        <v>13</v>
      </c>
    </row>
    <row r="545" spans="2:7">
      <c r="B545">
        <v>6</v>
      </c>
      <c r="C545">
        <v>423</v>
      </c>
      <c r="D545">
        <v>44.63</v>
      </c>
      <c r="E545">
        <v>0.60680000000000001</v>
      </c>
      <c r="F545">
        <f>1000*E545</f>
        <v>606.79999999999995</v>
      </c>
      <c r="G545" t="s">
        <v>13</v>
      </c>
    </row>
    <row r="546" spans="2:7">
      <c r="B546">
        <v>6</v>
      </c>
      <c r="C546">
        <v>423</v>
      </c>
      <c r="D546">
        <v>44.61</v>
      </c>
      <c r="E546">
        <v>0.60709999999999997</v>
      </c>
      <c r="F546">
        <f>1000*E546</f>
        <v>607.1</v>
      </c>
      <c r="G546" t="s">
        <v>13</v>
      </c>
    </row>
    <row r="547" spans="2:7">
      <c r="B547">
        <v>6</v>
      </c>
      <c r="C547" s="22">
        <v>423</v>
      </c>
      <c r="D547" s="22">
        <v>34.21</v>
      </c>
      <c r="E547">
        <v>0.59260000000000002</v>
      </c>
      <c r="F547" s="22">
        <f>1000*E547</f>
        <v>592.6</v>
      </c>
      <c r="G547" t="s">
        <v>13</v>
      </c>
    </row>
    <row r="548" spans="2:7">
      <c r="B548">
        <v>6</v>
      </c>
      <c r="C548" s="22">
        <v>423</v>
      </c>
      <c r="D548" s="22">
        <v>24.03</v>
      </c>
      <c r="E548">
        <v>0.57809999999999995</v>
      </c>
      <c r="F548" s="22">
        <f>1000*E548</f>
        <v>578.09999999999991</v>
      </c>
      <c r="G548" t="s">
        <v>13</v>
      </c>
    </row>
    <row r="549" spans="2:7">
      <c r="B549">
        <v>6</v>
      </c>
      <c r="C549" s="22">
        <v>423</v>
      </c>
      <c r="D549" s="22">
        <v>24.01</v>
      </c>
      <c r="E549">
        <v>0.55700000000000005</v>
      </c>
      <c r="F549" s="22">
        <f>1000*E549</f>
        <v>557</v>
      </c>
      <c r="G549" t="s">
        <v>13</v>
      </c>
    </row>
    <row r="550" spans="2:7">
      <c r="B550">
        <v>6</v>
      </c>
      <c r="C550" s="22">
        <v>423</v>
      </c>
      <c r="D550" s="22">
        <v>16.93</v>
      </c>
      <c r="E550">
        <v>0.5645</v>
      </c>
      <c r="F550" s="22">
        <f>1000*E550</f>
        <v>564.5</v>
      </c>
      <c r="G550" t="s">
        <v>13</v>
      </c>
    </row>
    <row r="551" spans="2:7">
      <c r="B551">
        <v>6</v>
      </c>
      <c r="C551" s="22">
        <v>423</v>
      </c>
      <c r="D551" s="22">
        <v>10.79</v>
      </c>
      <c r="E551">
        <v>0.5534</v>
      </c>
      <c r="F551" s="22">
        <f>1000*E551</f>
        <v>553.4</v>
      </c>
      <c r="G551" t="s">
        <v>13</v>
      </c>
    </row>
    <row r="552" spans="2:7">
      <c r="B552">
        <v>6</v>
      </c>
      <c r="C552">
        <v>423.15</v>
      </c>
      <c r="D552">
        <v>60</v>
      </c>
      <c r="E552">
        <v>0.62480000000000002</v>
      </c>
      <c r="F552">
        <f>1000*E552</f>
        <v>624.80000000000007</v>
      </c>
      <c r="G552" t="s">
        <v>3</v>
      </c>
    </row>
    <row r="553" spans="2:7">
      <c r="B553">
        <v>6</v>
      </c>
      <c r="C553">
        <v>423.15</v>
      </c>
      <c r="D553">
        <v>50</v>
      </c>
      <c r="E553">
        <v>0.61460000000000004</v>
      </c>
      <c r="F553">
        <f>1000*E553</f>
        <v>614.6</v>
      </c>
      <c r="G553" t="s">
        <v>3</v>
      </c>
    </row>
    <row r="554" spans="2:7">
      <c r="B554">
        <v>6</v>
      </c>
      <c r="C554">
        <v>423.15</v>
      </c>
      <c r="D554">
        <v>40</v>
      </c>
      <c r="E554">
        <v>0.60319999999999996</v>
      </c>
      <c r="F554">
        <f>1000*E554</f>
        <v>603.19999999999993</v>
      </c>
      <c r="G554" t="s">
        <v>3</v>
      </c>
    </row>
    <row r="555" spans="2:7">
      <c r="B555">
        <v>6</v>
      </c>
      <c r="C555" s="22">
        <v>423.15</v>
      </c>
      <c r="D555" s="22">
        <v>30</v>
      </c>
      <c r="E555">
        <v>0.5897</v>
      </c>
      <c r="F555" s="22">
        <f>1000*E555</f>
        <v>589.70000000000005</v>
      </c>
      <c r="G555" t="s">
        <v>3</v>
      </c>
    </row>
    <row r="556" spans="2:7">
      <c r="B556">
        <v>6</v>
      </c>
      <c r="C556" s="22">
        <v>423.15</v>
      </c>
      <c r="D556" s="22">
        <v>20</v>
      </c>
      <c r="E556">
        <v>0.57320000000000004</v>
      </c>
      <c r="F556" s="22">
        <f>1000*E556</f>
        <v>573.20000000000005</v>
      </c>
      <c r="G556" t="s">
        <v>3</v>
      </c>
    </row>
    <row r="557" spans="2:7">
      <c r="B557">
        <v>6</v>
      </c>
      <c r="C557" s="22">
        <v>423.15</v>
      </c>
      <c r="D557" s="22">
        <v>10</v>
      </c>
      <c r="E557">
        <v>0.55149999999999999</v>
      </c>
      <c r="F557" s="22">
        <f>1000*E557</f>
        <v>551.5</v>
      </c>
      <c r="G557" t="s">
        <v>3</v>
      </c>
    </row>
    <row r="558" spans="2:7">
      <c r="B558">
        <v>6</v>
      </c>
      <c r="C558">
        <v>423.15</v>
      </c>
      <c r="D558">
        <v>5</v>
      </c>
      <c r="E558">
        <v>0.53690000000000004</v>
      </c>
      <c r="F558">
        <f>1000*E558</f>
        <v>536.90000000000009</v>
      </c>
      <c r="G558" t="s">
        <v>3</v>
      </c>
    </row>
    <row r="559" spans="2:7">
      <c r="B559">
        <v>6</v>
      </c>
      <c r="C559">
        <v>423.15</v>
      </c>
      <c r="D559">
        <v>1</v>
      </c>
      <c r="E559">
        <v>0.5212</v>
      </c>
      <c r="F559">
        <f>1000*E559</f>
        <v>521.20000000000005</v>
      </c>
      <c r="G559" t="s">
        <v>3</v>
      </c>
    </row>
    <row r="560" spans="2:7">
      <c r="B560">
        <v>6</v>
      </c>
      <c r="C560">
        <v>448</v>
      </c>
      <c r="D560">
        <v>52.49</v>
      </c>
      <c r="E560">
        <v>0.59940000000000004</v>
      </c>
      <c r="F560">
        <f>1000*E560</f>
        <v>599.40000000000009</v>
      </c>
      <c r="G560" t="s">
        <v>13</v>
      </c>
    </row>
    <row r="561" spans="2:7">
      <c r="B561">
        <v>6</v>
      </c>
      <c r="C561">
        <v>448</v>
      </c>
      <c r="D561">
        <v>52.3</v>
      </c>
      <c r="E561">
        <v>0.60019999999999996</v>
      </c>
      <c r="F561">
        <f>1000*E561</f>
        <v>600.19999999999993</v>
      </c>
      <c r="G561" t="s">
        <v>13</v>
      </c>
    </row>
    <row r="562" spans="2:7">
      <c r="B562">
        <v>6</v>
      </c>
      <c r="C562">
        <v>448</v>
      </c>
      <c r="D562">
        <v>41.16</v>
      </c>
      <c r="E562">
        <v>0.58479999999999999</v>
      </c>
      <c r="F562">
        <f>1000*E562</f>
        <v>584.79999999999995</v>
      </c>
      <c r="G562" t="s">
        <v>13</v>
      </c>
    </row>
    <row r="563" spans="2:7">
      <c r="B563">
        <v>6</v>
      </c>
      <c r="C563">
        <v>448</v>
      </c>
      <c r="D563">
        <v>41.1</v>
      </c>
      <c r="E563">
        <v>0.58479999999999999</v>
      </c>
      <c r="F563">
        <f>1000*E563</f>
        <v>584.79999999999995</v>
      </c>
      <c r="G563" t="s">
        <v>13</v>
      </c>
    </row>
    <row r="564" spans="2:7">
      <c r="B564">
        <v>6</v>
      </c>
      <c r="C564" s="22">
        <v>448</v>
      </c>
      <c r="D564" s="22">
        <v>34.299999999999997</v>
      </c>
      <c r="E564">
        <v>0.5736</v>
      </c>
      <c r="F564" s="22">
        <f>1000*E564</f>
        <v>573.6</v>
      </c>
      <c r="G564" t="s">
        <v>13</v>
      </c>
    </row>
    <row r="565" spans="2:7">
      <c r="B565">
        <v>6</v>
      </c>
      <c r="C565" s="22">
        <v>448</v>
      </c>
      <c r="D565" s="22">
        <v>34.26</v>
      </c>
      <c r="E565">
        <v>0.57450000000000001</v>
      </c>
      <c r="F565" s="22">
        <f>1000*E565</f>
        <v>574.5</v>
      </c>
      <c r="G565" t="s">
        <v>13</v>
      </c>
    </row>
    <row r="566" spans="2:7">
      <c r="B566">
        <v>6</v>
      </c>
      <c r="C566" s="22">
        <v>448</v>
      </c>
      <c r="D566" s="22">
        <v>27.48</v>
      </c>
      <c r="E566">
        <v>0.56220000000000003</v>
      </c>
      <c r="F566" s="22">
        <f>1000*E566</f>
        <v>562.20000000000005</v>
      </c>
      <c r="G566" t="s">
        <v>13</v>
      </c>
    </row>
    <row r="567" spans="2:7">
      <c r="B567">
        <v>6</v>
      </c>
      <c r="C567" s="22">
        <v>448</v>
      </c>
      <c r="D567" s="22">
        <v>27.44</v>
      </c>
      <c r="E567">
        <v>0.56269999999999998</v>
      </c>
      <c r="F567" s="22">
        <f>1000*E567</f>
        <v>562.69999999999993</v>
      </c>
      <c r="G567" t="s">
        <v>13</v>
      </c>
    </row>
    <row r="568" spans="2:7">
      <c r="B568">
        <v>6</v>
      </c>
      <c r="C568" s="22">
        <v>448</v>
      </c>
      <c r="D568" s="22">
        <v>20.58</v>
      </c>
      <c r="E568">
        <v>0.54859999999999998</v>
      </c>
      <c r="F568" s="22">
        <f>1000*E568</f>
        <v>548.6</v>
      </c>
      <c r="G568" t="s">
        <v>13</v>
      </c>
    </row>
    <row r="569" spans="2:7">
      <c r="B569">
        <v>6</v>
      </c>
      <c r="C569" s="22">
        <v>448</v>
      </c>
      <c r="D569" s="22">
        <v>13.16</v>
      </c>
      <c r="E569">
        <v>0.53410000000000002</v>
      </c>
      <c r="F569" s="22">
        <f>1000*E569</f>
        <v>534.1</v>
      </c>
      <c r="G569" t="s">
        <v>13</v>
      </c>
    </row>
    <row r="570" spans="2:7">
      <c r="B570">
        <v>6</v>
      </c>
      <c r="C570">
        <v>463.15</v>
      </c>
      <c r="D570">
        <v>60</v>
      </c>
      <c r="E570" s="11">
        <v>0.60070000000000001</v>
      </c>
      <c r="F570">
        <f>1000*E570</f>
        <v>600.70000000000005</v>
      </c>
      <c r="G570" t="s">
        <v>3</v>
      </c>
    </row>
    <row r="571" spans="2:7">
      <c r="B571">
        <v>6</v>
      </c>
      <c r="C571">
        <v>463.15</v>
      </c>
      <c r="D571">
        <v>50</v>
      </c>
      <c r="E571" s="11">
        <v>0.58930000000000005</v>
      </c>
      <c r="F571">
        <f>1000*E571</f>
        <v>589.30000000000007</v>
      </c>
      <c r="G571" t="s">
        <v>3</v>
      </c>
    </row>
    <row r="572" spans="2:7">
      <c r="B572">
        <v>6</v>
      </c>
      <c r="C572">
        <v>463.15</v>
      </c>
      <c r="D572">
        <v>40</v>
      </c>
      <c r="E572" s="11">
        <v>0.57589999999999997</v>
      </c>
      <c r="F572">
        <f>1000*E572</f>
        <v>575.9</v>
      </c>
      <c r="G572" t="s">
        <v>3</v>
      </c>
    </row>
    <row r="573" spans="2:7">
      <c r="B573">
        <v>6</v>
      </c>
      <c r="C573" s="22">
        <v>463.15</v>
      </c>
      <c r="D573" s="22">
        <v>30</v>
      </c>
      <c r="E573" s="11">
        <v>0.55979999999999996</v>
      </c>
      <c r="F573" s="22">
        <f>1000*E573</f>
        <v>559.79999999999995</v>
      </c>
      <c r="G573" t="s">
        <v>3</v>
      </c>
    </row>
    <row r="574" spans="2:7">
      <c r="B574">
        <v>6</v>
      </c>
      <c r="C574" s="22">
        <v>463.15</v>
      </c>
      <c r="D574" s="22">
        <v>20</v>
      </c>
      <c r="E574" s="11">
        <v>0.53890000000000005</v>
      </c>
      <c r="F574" s="22">
        <f>1000*E574</f>
        <v>538.90000000000009</v>
      </c>
      <c r="G574" t="s">
        <v>3</v>
      </c>
    </row>
    <row r="575" spans="2:7">
      <c r="B575">
        <v>6</v>
      </c>
      <c r="C575" s="22">
        <v>463.15</v>
      </c>
      <c r="D575" s="22">
        <v>10</v>
      </c>
      <c r="E575" s="11">
        <v>0.50849999999999995</v>
      </c>
      <c r="F575" s="22">
        <f>1000*E575</f>
        <v>508.49999999999994</v>
      </c>
      <c r="G575" t="s">
        <v>3</v>
      </c>
    </row>
    <row r="576" spans="2:7">
      <c r="B576">
        <v>6</v>
      </c>
      <c r="C576">
        <v>463.15</v>
      </c>
      <c r="D576">
        <v>5</v>
      </c>
      <c r="E576" s="11">
        <v>0.48420000000000002</v>
      </c>
      <c r="F576">
        <f>1000*E576</f>
        <v>484.20000000000005</v>
      </c>
      <c r="G576" t="s">
        <v>3</v>
      </c>
    </row>
    <row r="577" spans="2:7">
      <c r="B577">
        <v>7</v>
      </c>
      <c r="C577" s="18">
        <v>293.08</v>
      </c>
      <c r="D577" s="18">
        <v>50</v>
      </c>
      <c r="E577">
        <f>Tabla2[[#This Row],[Densidad '[kg/m3']]]/1000</f>
        <v>0.72101999999999999</v>
      </c>
      <c r="F577" s="18">
        <v>721.02</v>
      </c>
      <c r="G577" t="s">
        <v>12</v>
      </c>
    </row>
    <row r="578" spans="2:7">
      <c r="B578">
        <v>7</v>
      </c>
      <c r="C578" s="18">
        <v>293.08</v>
      </c>
      <c r="D578" s="18">
        <v>45.02</v>
      </c>
      <c r="E578">
        <f>Tabla2[[#This Row],[Densidad '[kg/m3']]]/1000</f>
        <v>0.71801999999999999</v>
      </c>
      <c r="F578" s="18">
        <v>718.02</v>
      </c>
      <c r="G578" t="s">
        <v>12</v>
      </c>
    </row>
    <row r="579" spans="2:7">
      <c r="B579">
        <v>7</v>
      </c>
      <c r="C579" s="18">
        <v>293.08</v>
      </c>
      <c r="D579" s="18">
        <v>40.01</v>
      </c>
      <c r="E579">
        <f>Tabla2[[#This Row],[Densidad '[kg/m3']]]/1000</f>
        <v>0.71487000000000001</v>
      </c>
      <c r="F579" s="18">
        <v>714.87</v>
      </c>
      <c r="G579" t="s">
        <v>12</v>
      </c>
    </row>
    <row r="580" spans="2:7">
      <c r="B580">
        <v>7</v>
      </c>
      <c r="C580" s="18">
        <v>293.08</v>
      </c>
      <c r="D580" s="18">
        <v>37.51</v>
      </c>
      <c r="E580">
        <f>Tabla2[[#This Row],[Densidad '[kg/m3']]]/1000</f>
        <v>0.71329999999999993</v>
      </c>
      <c r="F580" s="18">
        <v>713.3</v>
      </c>
      <c r="G580" t="s">
        <v>12</v>
      </c>
    </row>
    <row r="581" spans="2:7">
      <c r="B581">
        <v>7</v>
      </c>
      <c r="C581" s="18">
        <v>293.08</v>
      </c>
      <c r="D581" s="18">
        <v>35.020000000000003</v>
      </c>
      <c r="E581">
        <f>Tabla2[[#This Row],[Densidad '[kg/m3']]]/1000</f>
        <v>0.71162000000000003</v>
      </c>
      <c r="F581" s="18">
        <v>711.62</v>
      </c>
      <c r="G581" t="s">
        <v>12</v>
      </c>
    </row>
    <row r="582" spans="2:7">
      <c r="B582">
        <v>7</v>
      </c>
      <c r="C582" s="18">
        <v>293.08</v>
      </c>
      <c r="D582" s="18">
        <v>32.51</v>
      </c>
      <c r="E582">
        <f>Tabla2[[#This Row],[Densidad '[kg/m3']]]/1000</f>
        <v>0.71001999999999998</v>
      </c>
      <c r="F582" s="18">
        <v>710.02</v>
      </c>
      <c r="G582" t="s">
        <v>12</v>
      </c>
    </row>
    <row r="583" spans="2:7">
      <c r="B583">
        <v>7</v>
      </c>
      <c r="C583" s="18">
        <v>293.08</v>
      </c>
      <c r="D583" s="18">
        <v>30.02</v>
      </c>
      <c r="E583">
        <f>Tabla2[[#This Row],[Densidad '[kg/m3']]]/1000</f>
        <v>0.70826999999999996</v>
      </c>
      <c r="F583" s="18">
        <v>708.27</v>
      </c>
      <c r="G583" t="s">
        <v>12</v>
      </c>
    </row>
    <row r="584" spans="2:7">
      <c r="B584">
        <v>7</v>
      </c>
      <c r="C584" s="18">
        <v>293.08</v>
      </c>
      <c r="D584" s="18">
        <v>27.52</v>
      </c>
      <c r="E584">
        <f>Tabla2[[#This Row],[Densidad '[kg/m3']]]/1000</f>
        <v>0.70652000000000004</v>
      </c>
      <c r="F584" s="18">
        <v>706.52</v>
      </c>
      <c r="G584" t="s">
        <v>12</v>
      </c>
    </row>
    <row r="585" spans="2:7">
      <c r="B585">
        <v>7</v>
      </c>
      <c r="C585" s="18">
        <v>293.08</v>
      </c>
      <c r="D585" s="18">
        <v>25.01</v>
      </c>
      <c r="E585">
        <f>Tabla2[[#This Row],[Densidad '[kg/m3']]]/1000</f>
        <v>0.70472000000000001</v>
      </c>
      <c r="F585" s="18">
        <v>704.72</v>
      </c>
      <c r="G585" t="s">
        <v>12</v>
      </c>
    </row>
    <row r="586" spans="2:7">
      <c r="B586">
        <v>7</v>
      </c>
      <c r="C586" s="18">
        <v>293.08</v>
      </c>
      <c r="D586" s="18">
        <v>22.5</v>
      </c>
      <c r="E586">
        <f>Tabla2[[#This Row],[Densidad '[kg/m3']]]/1000</f>
        <v>0.70282</v>
      </c>
      <c r="F586" s="18">
        <v>702.82</v>
      </c>
      <c r="G586" t="s">
        <v>12</v>
      </c>
    </row>
    <row r="587" spans="2:7">
      <c r="B587">
        <v>7</v>
      </c>
      <c r="C587" s="18">
        <v>293.08</v>
      </c>
      <c r="D587" s="18">
        <v>20.010000000000002</v>
      </c>
      <c r="E587">
        <f>Tabla2[[#This Row],[Densidad '[kg/m3']]]/1000</f>
        <v>0.70101999999999998</v>
      </c>
      <c r="F587" s="18">
        <v>701.02</v>
      </c>
      <c r="G587" t="s">
        <v>12</v>
      </c>
    </row>
    <row r="588" spans="2:7">
      <c r="B588">
        <v>7</v>
      </c>
      <c r="C588" s="18">
        <v>293.08</v>
      </c>
      <c r="D588" s="18">
        <v>17.489999999999998</v>
      </c>
      <c r="E588">
        <f>Tabla2[[#This Row],[Densidad '[kg/m3']]]/1000</f>
        <v>0.69907000000000008</v>
      </c>
      <c r="F588" s="18">
        <v>699.07</v>
      </c>
      <c r="G588" t="s">
        <v>12</v>
      </c>
    </row>
    <row r="589" spans="2:7">
      <c r="B589">
        <v>7</v>
      </c>
      <c r="C589" s="18">
        <v>293.08</v>
      </c>
      <c r="D589" s="18">
        <v>15.01</v>
      </c>
      <c r="E589">
        <f>Tabla2[[#This Row],[Densidad '[kg/m3']]]/1000</f>
        <v>0.69711999999999996</v>
      </c>
      <c r="F589" s="18">
        <v>697.12</v>
      </c>
      <c r="G589" t="s">
        <v>12</v>
      </c>
    </row>
    <row r="590" spans="2:7">
      <c r="B590">
        <v>7</v>
      </c>
      <c r="C590" s="18">
        <v>293.08</v>
      </c>
      <c r="D590" s="18">
        <v>12.51</v>
      </c>
      <c r="E590">
        <f>Tabla2[[#This Row],[Densidad '[kg/m3']]]/1000</f>
        <v>0.69511999999999996</v>
      </c>
      <c r="F590" s="18">
        <v>695.12</v>
      </c>
      <c r="G590" t="s">
        <v>12</v>
      </c>
    </row>
    <row r="591" spans="2:7">
      <c r="B591">
        <v>7</v>
      </c>
      <c r="C591" s="18">
        <v>293.08</v>
      </c>
      <c r="D591" s="18">
        <v>10.01</v>
      </c>
      <c r="E591">
        <f>Tabla2[[#This Row],[Densidad '[kg/m3']]]/1000</f>
        <v>0.69301999999999997</v>
      </c>
      <c r="F591" s="18">
        <v>693.02</v>
      </c>
      <c r="G591" t="s">
        <v>12</v>
      </c>
    </row>
    <row r="592" spans="2:7">
      <c r="B592">
        <v>7</v>
      </c>
      <c r="C592" s="18">
        <v>293.08</v>
      </c>
      <c r="D592" s="18">
        <v>7.51</v>
      </c>
      <c r="E592">
        <f>Tabla2[[#This Row],[Densidad '[kg/m3']]]/1000</f>
        <v>0.6908200000000001</v>
      </c>
      <c r="F592" s="18">
        <v>690.82</v>
      </c>
      <c r="G592" t="s">
        <v>12</v>
      </c>
    </row>
    <row r="593" spans="2:7">
      <c r="B593">
        <v>7</v>
      </c>
      <c r="C593" s="18">
        <v>293.08</v>
      </c>
      <c r="D593" s="18">
        <v>5.0199999999999996</v>
      </c>
      <c r="E593">
        <f>Tabla2[[#This Row],[Densidad '[kg/m3']]]/1000</f>
        <v>0.68862000000000001</v>
      </c>
      <c r="F593" s="18">
        <v>688.62</v>
      </c>
      <c r="G593" t="s">
        <v>12</v>
      </c>
    </row>
    <row r="594" spans="2:7">
      <c r="B594">
        <v>7</v>
      </c>
      <c r="C594" s="18">
        <v>293.08</v>
      </c>
      <c r="D594" s="18">
        <v>3.01</v>
      </c>
      <c r="E594">
        <f>Tabla2[[#This Row],[Densidad '[kg/m3']]]/1000</f>
        <v>0.6868200000000001</v>
      </c>
      <c r="F594" s="18">
        <v>686.82</v>
      </c>
      <c r="G594" t="s">
        <v>12</v>
      </c>
    </row>
    <row r="595" spans="2:7">
      <c r="B595">
        <v>7</v>
      </c>
      <c r="C595" s="18">
        <v>293.08</v>
      </c>
      <c r="D595" s="18">
        <v>2.0099999999999998</v>
      </c>
      <c r="E595">
        <f>Tabla2[[#This Row],[Densidad '[kg/m3']]]/1000</f>
        <v>0.68586000000000003</v>
      </c>
      <c r="F595" s="18">
        <v>685.86</v>
      </c>
      <c r="G595" t="s">
        <v>12</v>
      </c>
    </row>
    <row r="596" spans="2:7">
      <c r="B596" s="17">
        <v>7</v>
      </c>
      <c r="C596" s="25">
        <f>273.15+20</f>
        <v>293.14999999999998</v>
      </c>
      <c r="D596" s="25">
        <v>0.101325</v>
      </c>
      <c r="E596" s="17">
        <f>Tabla2[[#This Row],[Densidad '[kg/m3']]]/1000</f>
        <v>0.68379999999999996</v>
      </c>
      <c r="F596" s="25">
        <v>683.8</v>
      </c>
      <c r="G596" s="17" t="s">
        <v>7</v>
      </c>
    </row>
    <row r="597" spans="2:7">
      <c r="B597">
        <v>7</v>
      </c>
      <c r="C597" s="18">
        <v>298.05</v>
      </c>
      <c r="D597" s="18">
        <v>50.01</v>
      </c>
      <c r="E597">
        <f>Tabla2[[#This Row],[Densidad '[kg/m3']]]/1000</f>
        <v>0.71771000000000007</v>
      </c>
      <c r="F597" s="18">
        <v>717.71</v>
      </c>
      <c r="G597" t="s">
        <v>12</v>
      </c>
    </row>
    <row r="598" spans="2:7">
      <c r="B598">
        <v>7</v>
      </c>
      <c r="C598" s="18">
        <v>298.05</v>
      </c>
      <c r="D598" s="18">
        <v>44.99</v>
      </c>
      <c r="E598">
        <f>Tabla2[[#This Row],[Densidad '[kg/m3']]]/1000</f>
        <v>0.71460999999999997</v>
      </c>
      <c r="F598" s="18">
        <v>714.61</v>
      </c>
      <c r="G598" t="s">
        <v>12</v>
      </c>
    </row>
    <row r="599" spans="2:7">
      <c r="B599">
        <v>7</v>
      </c>
      <c r="C599" s="18">
        <v>298.05</v>
      </c>
      <c r="D599" s="18">
        <v>40</v>
      </c>
      <c r="E599">
        <f>Tabla2[[#This Row],[Densidad '[kg/m3']]]/1000</f>
        <v>0.71141999999999994</v>
      </c>
      <c r="F599" s="18">
        <v>711.42</v>
      </c>
      <c r="G599" t="s">
        <v>12</v>
      </c>
    </row>
    <row r="600" spans="2:7">
      <c r="B600">
        <v>7</v>
      </c>
      <c r="C600" s="18">
        <v>298.05</v>
      </c>
      <c r="D600" s="18">
        <v>37.5</v>
      </c>
      <c r="E600">
        <f>Tabla2[[#This Row],[Densidad '[kg/m3']]]/1000</f>
        <v>0.70972000000000002</v>
      </c>
      <c r="F600" s="18">
        <v>709.72</v>
      </c>
      <c r="G600" t="s">
        <v>12</v>
      </c>
    </row>
    <row r="601" spans="2:7">
      <c r="B601">
        <v>7</v>
      </c>
      <c r="C601" s="18">
        <v>298.05</v>
      </c>
      <c r="D601" s="18">
        <v>35.01</v>
      </c>
      <c r="E601">
        <f>Tabla2[[#This Row],[Densidad '[kg/m3']]]/1000</f>
        <v>0.70810000000000006</v>
      </c>
      <c r="F601" s="18">
        <v>708.1</v>
      </c>
      <c r="G601" t="s">
        <v>12</v>
      </c>
    </row>
    <row r="602" spans="2:7">
      <c r="B602">
        <v>7</v>
      </c>
      <c r="C602" s="18">
        <v>298.05</v>
      </c>
      <c r="D602" s="18">
        <v>32.5</v>
      </c>
      <c r="E602">
        <f>Tabla2[[#This Row],[Densidad '[kg/m3']]]/1000</f>
        <v>0.70632000000000006</v>
      </c>
      <c r="F602" s="18">
        <v>706.32</v>
      </c>
      <c r="G602" t="s">
        <v>12</v>
      </c>
    </row>
    <row r="603" spans="2:7">
      <c r="B603">
        <v>7</v>
      </c>
      <c r="C603" s="18">
        <v>298.05</v>
      </c>
      <c r="D603" s="18">
        <v>30</v>
      </c>
      <c r="E603">
        <f>Tabla2[[#This Row],[Densidad '[kg/m3']]]/1000</f>
        <v>0.70462000000000002</v>
      </c>
      <c r="F603" s="18">
        <v>704.62</v>
      </c>
      <c r="G603" t="s">
        <v>12</v>
      </c>
    </row>
    <row r="604" spans="2:7">
      <c r="B604">
        <v>7</v>
      </c>
      <c r="C604" s="18">
        <v>298.05</v>
      </c>
      <c r="D604" s="18">
        <v>27.49</v>
      </c>
      <c r="E604">
        <f>Tabla2[[#This Row],[Densidad '[kg/m3']]]/1000</f>
        <v>0.70282</v>
      </c>
      <c r="F604" s="18">
        <v>702.82</v>
      </c>
      <c r="G604" t="s">
        <v>12</v>
      </c>
    </row>
    <row r="605" spans="2:7">
      <c r="B605">
        <v>7</v>
      </c>
      <c r="C605" s="18">
        <v>298.05</v>
      </c>
      <c r="D605" s="18">
        <v>24.99</v>
      </c>
      <c r="E605">
        <f>Tabla2[[#This Row],[Densidad '[kg/m3']]]/1000</f>
        <v>0.70092999999999994</v>
      </c>
      <c r="F605" s="18">
        <v>700.93</v>
      </c>
      <c r="G605" t="s">
        <v>12</v>
      </c>
    </row>
    <row r="606" spans="2:7">
      <c r="B606">
        <v>7</v>
      </c>
      <c r="C606" s="18">
        <v>298.05</v>
      </c>
      <c r="D606" s="18">
        <v>22.5</v>
      </c>
      <c r="E606">
        <f>Tabla2[[#This Row],[Densidad '[kg/m3']]]/1000</f>
        <v>0.69911000000000001</v>
      </c>
      <c r="F606" s="18">
        <v>699.11</v>
      </c>
      <c r="G606" t="s">
        <v>12</v>
      </c>
    </row>
    <row r="607" spans="2:7">
      <c r="B607">
        <v>7</v>
      </c>
      <c r="C607" s="18">
        <v>298.05</v>
      </c>
      <c r="D607" s="18">
        <v>19.989999999999998</v>
      </c>
      <c r="E607">
        <f>Tabla2[[#This Row],[Densidad '[kg/m3']]]/1000</f>
        <v>0.69713000000000003</v>
      </c>
      <c r="F607" s="18">
        <v>697.13</v>
      </c>
      <c r="G607" t="s">
        <v>12</v>
      </c>
    </row>
    <row r="608" spans="2:7">
      <c r="B608">
        <v>7</v>
      </c>
      <c r="C608" s="18">
        <v>298.05</v>
      </c>
      <c r="D608" s="18">
        <v>17.5</v>
      </c>
      <c r="E608">
        <f>Tabla2[[#This Row],[Densidad '[kg/m3']]]/1000</f>
        <v>0.69517999999999991</v>
      </c>
      <c r="F608" s="18">
        <v>695.18</v>
      </c>
      <c r="G608" t="s">
        <v>12</v>
      </c>
    </row>
    <row r="609" spans="2:7">
      <c r="B609">
        <v>7</v>
      </c>
      <c r="C609" s="18">
        <v>298.05</v>
      </c>
      <c r="D609" s="18">
        <v>15</v>
      </c>
      <c r="E609">
        <f>Tabla2[[#This Row],[Densidad '[kg/m3']]]/1000</f>
        <v>0.69313000000000002</v>
      </c>
      <c r="F609" s="18">
        <v>693.13</v>
      </c>
      <c r="G609" t="s">
        <v>12</v>
      </c>
    </row>
    <row r="610" spans="2:7">
      <c r="B610">
        <v>7</v>
      </c>
      <c r="C610" s="18">
        <v>298.05</v>
      </c>
      <c r="D610" s="18">
        <v>12.5</v>
      </c>
      <c r="E610">
        <f>Tabla2[[#This Row],[Densidad '[kg/m3']]]/1000</f>
        <v>0.69102999999999992</v>
      </c>
      <c r="F610" s="18">
        <v>691.03</v>
      </c>
      <c r="G610" t="s">
        <v>12</v>
      </c>
    </row>
    <row r="611" spans="2:7">
      <c r="B611">
        <v>7</v>
      </c>
      <c r="C611" s="18">
        <v>298.05</v>
      </c>
      <c r="D611" s="18">
        <v>10.01</v>
      </c>
      <c r="E611">
        <f>Tabla2[[#This Row],[Densidad '[kg/m3']]]/1000</f>
        <v>0.68894000000000011</v>
      </c>
      <c r="F611" s="18">
        <v>688.94</v>
      </c>
      <c r="G611" t="s">
        <v>12</v>
      </c>
    </row>
    <row r="612" spans="2:7">
      <c r="B612">
        <v>7</v>
      </c>
      <c r="C612" s="18">
        <v>298.05</v>
      </c>
      <c r="D612" s="18">
        <v>7.5</v>
      </c>
      <c r="E612">
        <f>Tabla2[[#This Row],[Densidad '[kg/m3']]]/1000</f>
        <v>0.68674000000000002</v>
      </c>
      <c r="F612" s="18">
        <v>686.74</v>
      </c>
      <c r="G612" t="s">
        <v>12</v>
      </c>
    </row>
    <row r="613" spans="2:7">
      <c r="B613">
        <v>7</v>
      </c>
      <c r="C613" s="18">
        <v>298.05</v>
      </c>
      <c r="D613" s="18">
        <v>4.99</v>
      </c>
      <c r="E613">
        <f>Tabla2[[#This Row],[Densidad '[kg/m3']]]/1000</f>
        <v>0.68444000000000005</v>
      </c>
      <c r="F613" s="18">
        <v>684.44</v>
      </c>
      <c r="G613" t="s">
        <v>12</v>
      </c>
    </row>
    <row r="614" spans="2:7">
      <c r="B614">
        <v>7</v>
      </c>
      <c r="C614" s="18">
        <v>298.06</v>
      </c>
      <c r="D614" s="18">
        <v>3</v>
      </c>
      <c r="E614">
        <f>Tabla2[[#This Row],[Densidad '[kg/m3']]]/1000</f>
        <v>0.68253999999999992</v>
      </c>
      <c r="F614" s="18">
        <v>682.54</v>
      </c>
      <c r="G614" t="s">
        <v>12</v>
      </c>
    </row>
    <row r="615" spans="2:7">
      <c r="B615">
        <v>7</v>
      </c>
      <c r="C615" s="18">
        <v>298.06</v>
      </c>
      <c r="D615" s="18">
        <v>2</v>
      </c>
      <c r="E615">
        <f>Tabla2[[#This Row],[Densidad '[kg/m3']]]/1000</f>
        <v>0.68164000000000002</v>
      </c>
      <c r="F615" s="18">
        <v>681.64</v>
      </c>
      <c r="G615" t="s">
        <v>12</v>
      </c>
    </row>
    <row r="616" spans="2:7">
      <c r="B616">
        <v>7</v>
      </c>
      <c r="C616" s="22">
        <v>298.14999999999998</v>
      </c>
      <c r="D616" s="22">
        <v>98.06</v>
      </c>
      <c r="E616">
        <f>Tabla2[[#This Row],[Densidad '[kg/m3']]]/1000</f>
        <v>0.74151999999999996</v>
      </c>
      <c r="F616" s="22">
        <v>741.52</v>
      </c>
      <c r="G616" t="s">
        <v>15</v>
      </c>
    </row>
    <row r="617" spans="2:7">
      <c r="B617">
        <v>7</v>
      </c>
      <c r="C617" s="22">
        <v>298.14999999999998</v>
      </c>
      <c r="D617" s="22">
        <v>49.03</v>
      </c>
      <c r="E617">
        <f>Tabla2[[#This Row],[Densidad '[kg/m3']]]/1000</f>
        <v>0.71860999999999997</v>
      </c>
      <c r="F617" s="22">
        <v>718.61</v>
      </c>
      <c r="G617" t="s">
        <v>15</v>
      </c>
    </row>
    <row r="618" spans="2:7">
      <c r="B618">
        <v>7</v>
      </c>
      <c r="C618" s="22">
        <v>298.14999999999998</v>
      </c>
      <c r="D618" s="22">
        <v>24.51</v>
      </c>
      <c r="E618">
        <f>Tabla2[[#This Row],[Densidad '[kg/m3']]]/1000</f>
        <v>0.70284999999999997</v>
      </c>
      <c r="F618" s="22">
        <v>702.85</v>
      </c>
      <c r="G618" t="s">
        <v>15</v>
      </c>
    </row>
    <row r="619" spans="2:7">
      <c r="B619">
        <v>7</v>
      </c>
      <c r="C619">
        <v>298.14999999999998</v>
      </c>
      <c r="D619">
        <v>0.1</v>
      </c>
      <c r="E619">
        <v>0.67967999999999995</v>
      </c>
      <c r="F619">
        <f>1000*E619</f>
        <v>679.68</v>
      </c>
      <c r="G619" t="s">
        <v>24</v>
      </c>
    </row>
    <row r="620" spans="2:7">
      <c r="B620">
        <v>7</v>
      </c>
      <c r="C620" s="22">
        <v>298.14999999999998</v>
      </c>
      <c r="D620" s="22">
        <v>9.8000000000000004E-2</v>
      </c>
      <c r="E620">
        <f>Tabla2[[#This Row],[Densidad '[kg/m3']]]/1000</f>
        <v>0.67998999999999998</v>
      </c>
      <c r="F620" s="22">
        <v>679.99</v>
      </c>
      <c r="G620" t="s">
        <v>15</v>
      </c>
    </row>
    <row r="621" spans="2:7">
      <c r="B621">
        <v>7</v>
      </c>
      <c r="C621" s="18">
        <v>302.02999999999997</v>
      </c>
      <c r="D621" s="18">
        <v>49.98</v>
      </c>
      <c r="E621">
        <f>Tabla2[[#This Row],[Densidad '[kg/m3']]]/1000</f>
        <v>0.71533000000000002</v>
      </c>
      <c r="F621" s="18">
        <v>715.33</v>
      </c>
      <c r="G621" t="s">
        <v>12</v>
      </c>
    </row>
    <row r="622" spans="2:7">
      <c r="B622">
        <v>7</v>
      </c>
      <c r="C622" s="18">
        <v>302.02999999999997</v>
      </c>
      <c r="D622" s="18">
        <v>44.98</v>
      </c>
      <c r="E622">
        <f>Tabla2[[#This Row],[Densidad '[kg/m3']]]/1000</f>
        <v>0.71225000000000005</v>
      </c>
      <c r="F622" s="18">
        <v>712.25</v>
      </c>
      <c r="G622" t="s">
        <v>12</v>
      </c>
    </row>
    <row r="623" spans="2:7">
      <c r="B623">
        <v>7</v>
      </c>
      <c r="C623" s="18">
        <v>302.02999999999997</v>
      </c>
      <c r="D623" s="18">
        <v>39.979999999999997</v>
      </c>
      <c r="E623">
        <f>Tabla2[[#This Row],[Densidad '[kg/m3']]]/1000</f>
        <v>0.70895000000000008</v>
      </c>
      <c r="F623" s="18">
        <v>708.95</v>
      </c>
      <c r="G623" t="s">
        <v>12</v>
      </c>
    </row>
    <row r="624" spans="2:7">
      <c r="B624">
        <v>7</v>
      </c>
      <c r="C624" s="18">
        <v>302.02999999999997</v>
      </c>
      <c r="D624" s="18">
        <v>37.479999999999997</v>
      </c>
      <c r="E624">
        <f>Tabla2[[#This Row],[Densidad '[kg/m3']]]/1000</f>
        <v>0.70726</v>
      </c>
      <c r="F624" s="18">
        <v>707.26</v>
      </c>
      <c r="G624" t="s">
        <v>12</v>
      </c>
    </row>
    <row r="625" spans="2:7">
      <c r="B625">
        <v>7</v>
      </c>
      <c r="C625" s="18">
        <v>302.02999999999997</v>
      </c>
      <c r="D625" s="18">
        <v>34.99</v>
      </c>
      <c r="E625">
        <f>Tabla2[[#This Row],[Densidad '[kg/m3']]]/1000</f>
        <v>0.70555999999999996</v>
      </c>
      <c r="F625" s="18">
        <v>705.56</v>
      </c>
      <c r="G625" t="s">
        <v>12</v>
      </c>
    </row>
    <row r="626" spans="2:7">
      <c r="B626">
        <v>7</v>
      </c>
      <c r="C626" s="18">
        <v>302.02999999999997</v>
      </c>
      <c r="D626" s="18">
        <v>32.49</v>
      </c>
      <c r="E626">
        <f>Tabla2[[#This Row],[Densidad '[kg/m3']]]/1000</f>
        <v>0.70375999999999994</v>
      </c>
      <c r="F626" s="18">
        <v>703.76</v>
      </c>
      <c r="G626" t="s">
        <v>12</v>
      </c>
    </row>
    <row r="627" spans="2:7">
      <c r="B627">
        <v>7</v>
      </c>
      <c r="C627" s="18">
        <v>302.02999999999997</v>
      </c>
      <c r="D627" s="18">
        <v>29.99</v>
      </c>
      <c r="E627">
        <f>Tabla2[[#This Row],[Densidad '[kg/m3']]]/1000</f>
        <v>0.70196000000000003</v>
      </c>
      <c r="F627" s="18">
        <v>701.96</v>
      </c>
      <c r="G627" t="s">
        <v>12</v>
      </c>
    </row>
    <row r="628" spans="2:7">
      <c r="B628">
        <v>7</v>
      </c>
      <c r="C628" s="18">
        <v>302.02999999999997</v>
      </c>
      <c r="D628" s="18">
        <v>27.49</v>
      </c>
      <c r="E628">
        <f>Tabla2[[#This Row],[Densidad '[kg/m3']]]/1000</f>
        <v>0.70016999999999996</v>
      </c>
      <c r="F628" s="18">
        <v>700.17</v>
      </c>
      <c r="G628" t="s">
        <v>12</v>
      </c>
    </row>
    <row r="629" spans="2:7">
      <c r="B629">
        <v>7</v>
      </c>
      <c r="C629" s="18">
        <v>302.02999999999997</v>
      </c>
      <c r="D629" s="18">
        <v>24.99</v>
      </c>
      <c r="E629">
        <f>Tabla2[[#This Row],[Densidad '[kg/m3']]]/1000</f>
        <v>0.69837000000000005</v>
      </c>
      <c r="F629" s="18">
        <v>698.37</v>
      </c>
      <c r="G629" t="s">
        <v>12</v>
      </c>
    </row>
    <row r="630" spans="2:7">
      <c r="B630">
        <v>7</v>
      </c>
      <c r="C630" s="18">
        <v>302.02999999999997</v>
      </c>
      <c r="D630" s="18">
        <v>22.49</v>
      </c>
      <c r="E630">
        <f>Tabla2[[#This Row],[Densidad '[kg/m3']]]/1000</f>
        <v>0.69637000000000004</v>
      </c>
      <c r="F630" s="18">
        <v>696.37</v>
      </c>
      <c r="G630" t="s">
        <v>12</v>
      </c>
    </row>
    <row r="631" spans="2:7">
      <c r="B631">
        <v>7</v>
      </c>
      <c r="C631" s="18">
        <v>302.02999999999997</v>
      </c>
      <c r="D631" s="18">
        <v>19.989999999999998</v>
      </c>
      <c r="E631">
        <f>Tabla2[[#This Row],[Densidad '[kg/m3']]]/1000</f>
        <v>0.69438</v>
      </c>
      <c r="F631" s="18">
        <v>694.38</v>
      </c>
      <c r="G631" t="s">
        <v>12</v>
      </c>
    </row>
    <row r="632" spans="2:7">
      <c r="B632">
        <v>7</v>
      </c>
      <c r="C632" s="18">
        <v>302.02999999999997</v>
      </c>
      <c r="D632" s="18">
        <v>17.489999999999998</v>
      </c>
      <c r="E632">
        <f>Tabla2[[#This Row],[Densidad '[kg/m3']]]/1000</f>
        <v>0.69238</v>
      </c>
      <c r="F632" s="18">
        <v>692.38</v>
      </c>
      <c r="G632" t="s">
        <v>12</v>
      </c>
    </row>
    <row r="633" spans="2:7">
      <c r="B633">
        <v>7</v>
      </c>
      <c r="C633" s="18">
        <v>302.02999999999997</v>
      </c>
      <c r="D633" s="18">
        <v>15</v>
      </c>
      <c r="E633">
        <f>Tabla2[[#This Row],[Densidad '[kg/m3']]]/1000</f>
        <v>0.69008000000000003</v>
      </c>
      <c r="F633" s="18">
        <v>690.08</v>
      </c>
      <c r="G633" t="s">
        <v>12</v>
      </c>
    </row>
    <row r="634" spans="2:7">
      <c r="B634">
        <v>7</v>
      </c>
      <c r="C634" s="18">
        <v>302.02999999999997</v>
      </c>
      <c r="D634" s="18">
        <v>12.5</v>
      </c>
      <c r="E634">
        <f>Tabla2[[#This Row],[Densidad '[kg/m3']]]/1000</f>
        <v>0.68828999999999996</v>
      </c>
      <c r="F634" s="18">
        <v>688.29</v>
      </c>
      <c r="G634" t="s">
        <v>12</v>
      </c>
    </row>
    <row r="635" spans="2:7">
      <c r="B635">
        <v>7</v>
      </c>
      <c r="C635" s="18">
        <v>302.02999999999997</v>
      </c>
      <c r="D635" s="18">
        <v>10</v>
      </c>
      <c r="E635">
        <f>Tabla2[[#This Row],[Densidad '[kg/m3']]]/1000</f>
        <v>0.68608999999999998</v>
      </c>
      <c r="F635" s="18">
        <v>686.09</v>
      </c>
      <c r="G635" t="s">
        <v>12</v>
      </c>
    </row>
    <row r="636" spans="2:7">
      <c r="B636">
        <v>7</v>
      </c>
      <c r="C636" s="18">
        <v>302.02999999999997</v>
      </c>
      <c r="D636" s="18">
        <v>7.5</v>
      </c>
      <c r="E636">
        <f>Tabla2[[#This Row],[Densidad '[kg/m3']]]/1000</f>
        <v>0.68379000000000001</v>
      </c>
      <c r="F636" s="18">
        <v>683.79</v>
      </c>
      <c r="G636" t="s">
        <v>12</v>
      </c>
    </row>
    <row r="637" spans="2:7">
      <c r="B637">
        <v>7</v>
      </c>
      <c r="C637" s="18">
        <v>302.02999999999997</v>
      </c>
      <c r="D637" s="18">
        <v>5</v>
      </c>
      <c r="E637">
        <f>Tabla2[[#This Row],[Densidad '[kg/m3']]]/1000</f>
        <v>0.68140000000000001</v>
      </c>
      <c r="F637" s="18">
        <v>681.4</v>
      </c>
      <c r="G637" t="s">
        <v>12</v>
      </c>
    </row>
    <row r="638" spans="2:7">
      <c r="B638">
        <v>7</v>
      </c>
      <c r="C638" s="18">
        <v>302.02999999999997</v>
      </c>
      <c r="D638" s="18">
        <v>3</v>
      </c>
      <c r="E638">
        <f>Tabla2[[#This Row],[Densidad '[kg/m3']]]/1000</f>
        <v>0.67949999999999999</v>
      </c>
      <c r="F638" s="18">
        <v>679.5</v>
      </c>
      <c r="G638" t="s">
        <v>12</v>
      </c>
    </row>
    <row r="639" spans="2:7">
      <c r="B639">
        <v>7</v>
      </c>
      <c r="C639" s="18">
        <v>302.02999999999997</v>
      </c>
      <c r="D639" s="18">
        <v>2</v>
      </c>
      <c r="E639">
        <f>Tabla2[[#This Row],[Densidad '[kg/m3']]]/1000</f>
        <v>0.67849999999999999</v>
      </c>
      <c r="F639" s="18">
        <v>678.5</v>
      </c>
      <c r="G639" t="s">
        <v>12</v>
      </c>
    </row>
    <row r="640" spans="2:7">
      <c r="B640">
        <v>7</v>
      </c>
      <c r="C640" s="22">
        <v>303.14999999999998</v>
      </c>
      <c r="D640" s="22">
        <v>100.3</v>
      </c>
      <c r="E640">
        <f>Tabla2[[#This Row],[Densidad '[kg/m3']]]/1000</f>
        <v>0.74220000000000008</v>
      </c>
      <c r="F640" s="22">
        <v>742.2</v>
      </c>
      <c r="G640" t="s">
        <v>16</v>
      </c>
    </row>
    <row r="641" spans="2:7">
      <c r="B641">
        <v>7</v>
      </c>
      <c r="C641" s="22">
        <v>303.14999999999998</v>
      </c>
      <c r="D641" s="22">
        <v>98.06</v>
      </c>
      <c r="E641">
        <f>Tabla2[[#This Row],[Densidad '[kg/m3']]]/1000</f>
        <v>0.73904999999999998</v>
      </c>
      <c r="F641" s="22">
        <v>739.05</v>
      </c>
      <c r="G641" t="s">
        <v>15</v>
      </c>
    </row>
    <row r="642" spans="2:7">
      <c r="B642">
        <v>7</v>
      </c>
      <c r="C642" s="22">
        <v>303.14999999999998</v>
      </c>
      <c r="D642" s="22">
        <v>90.4</v>
      </c>
      <c r="E642">
        <f>Tabla2[[#This Row],[Densidad '[kg/m3']]]/1000</f>
        <v>0.7379</v>
      </c>
      <c r="F642" s="22">
        <v>737.9</v>
      </c>
      <c r="G642" t="s">
        <v>16</v>
      </c>
    </row>
    <row r="643" spans="2:7">
      <c r="B643">
        <v>7</v>
      </c>
      <c r="C643" s="22">
        <v>303.14999999999998</v>
      </c>
      <c r="D643" s="22">
        <v>80.2</v>
      </c>
      <c r="E643">
        <f>Tabla2[[#This Row],[Densidad '[kg/m3']]]/1000</f>
        <v>0.7319</v>
      </c>
      <c r="F643" s="22">
        <v>731.9</v>
      </c>
      <c r="G643" t="s">
        <v>16</v>
      </c>
    </row>
    <row r="644" spans="2:7">
      <c r="B644">
        <v>7</v>
      </c>
      <c r="C644" s="22">
        <v>303.14999999999998</v>
      </c>
      <c r="D644" s="22">
        <v>70.400000000000006</v>
      </c>
      <c r="E644">
        <f>Tabla2[[#This Row],[Densidad '[kg/m3']]]/1000</f>
        <v>0.72770000000000001</v>
      </c>
      <c r="F644" s="22">
        <v>727.7</v>
      </c>
      <c r="G644" t="s">
        <v>16</v>
      </c>
    </row>
    <row r="645" spans="2:7">
      <c r="B645">
        <v>7</v>
      </c>
      <c r="C645" s="22">
        <v>303.14999999999998</v>
      </c>
      <c r="D645" s="22">
        <v>60.35</v>
      </c>
      <c r="E645">
        <f>Tabla2[[#This Row],[Densidad '[kg/m3']]]/1000</f>
        <v>0.72170000000000001</v>
      </c>
      <c r="F645" s="22">
        <v>721.7</v>
      </c>
      <c r="G645" t="s">
        <v>16</v>
      </c>
    </row>
    <row r="646" spans="2:7">
      <c r="B646">
        <v>7</v>
      </c>
      <c r="C646" s="22">
        <v>303.14999999999998</v>
      </c>
      <c r="D646" s="22">
        <v>50.4</v>
      </c>
      <c r="E646">
        <f>Tabla2[[#This Row],[Densidad '[kg/m3']]]/1000</f>
        <v>0.71489999999999998</v>
      </c>
      <c r="F646" s="22">
        <v>714.9</v>
      </c>
      <c r="G646" t="s">
        <v>16</v>
      </c>
    </row>
    <row r="647" spans="2:7">
      <c r="B647">
        <v>7</v>
      </c>
      <c r="C647" s="22">
        <v>303.14999999999998</v>
      </c>
      <c r="D647" s="22">
        <v>49.03</v>
      </c>
      <c r="E647">
        <f>Tabla2[[#This Row],[Densidad '[kg/m3']]]/1000</f>
        <v>0.71378999999999992</v>
      </c>
      <c r="F647" s="22">
        <v>713.79</v>
      </c>
      <c r="G647" t="s">
        <v>15</v>
      </c>
    </row>
    <row r="648" spans="2:7">
      <c r="B648">
        <v>7</v>
      </c>
      <c r="C648" s="22">
        <v>303.14999999999998</v>
      </c>
      <c r="D648" s="22">
        <v>40.25</v>
      </c>
      <c r="E648">
        <f>Tabla2[[#This Row],[Densidad '[kg/m3']]]/1000</f>
        <v>0.70840000000000003</v>
      </c>
      <c r="F648" s="22">
        <v>708.4</v>
      </c>
      <c r="G648" t="s">
        <v>16</v>
      </c>
    </row>
    <row r="649" spans="2:7">
      <c r="B649">
        <v>7</v>
      </c>
      <c r="C649" s="22">
        <v>303.14999999999998</v>
      </c>
      <c r="D649" s="22">
        <v>30.1</v>
      </c>
      <c r="E649">
        <f>Tabla2[[#This Row],[Densidad '[kg/m3']]]/1000</f>
        <v>0.70179999999999998</v>
      </c>
      <c r="F649" s="22">
        <v>701.8</v>
      </c>
      <c r="G649" t="s">
        <v>16</v>
      </c>
    </row>
    <row r="650" spans="2:7">
      <c r="B650">
        <v>7</v>
      </c>
      <c r="C650" s="22">
        <v>303.14999999999998</v>
      </c>
      <c r="D650" s="22">
        <v>24.51</v>
      </c>
      <c r="E650">
        <f>Tabla2[[#This Row],[Densidad '[kg/m3']]]/1000</f>
        <v>0.69711000000000001</v>
      </c>
      <c r="F650" s="22">
        <v>697.11</v>
      </c>
      <c r="G650" t="s">
        <v>15</v>
      </c>
    </row>
    <row r="651" spans="2:7">
      <c r="B651">
        <v>7</v>
      </c>
      <c r="C651" s="22">
        <v>303.14999999999998</v>
      </c>
      <c r="D651" s="22">
        <v>20.399999999999999</v>
      </c>
      <c r="E651">
        <f>Tabla2[[#This Row],[Densidad '[kg/m3']]]/1000</f>
        <v>0.69340000000000002</v>
      </c>
      <c r="F651" s="22">
        <v>693.4</v>
      </c>
      <c r="G651" t="s">
        <v>16</v>
      </c>
    </row>
    <row r="652" spans="2:7">
      <c r="B652">
        <v>7</v>
      </c>
      <c r="C652" s="22">
        <v>303.14999999999998</v>
      </c>
      <c r="D652" s="22">
        <v>10.1</v>
      </c>
      <c r="E652">
        <f>Tabla2[[#This Row],[Densidad '[kg/m3']]]/1000</f>
        <v>0.6845</v>
      </c>
      <c r="F652" s="22">
        <v>684.5</v>
      </c>
      <c r="G652" t="s">
        <v>16</v>
      </c>
    </row>
    <row r="653" spans="2:7">
      <c r="B653">
        <v>7</v>
      </c>
      <c r="C653" s="22">
        <v>303.14999999999998</v>
      </c>
      <c r="D653" s="22">
        <v>0.1</v>
      </c>
      <c r="E653">
        <f>Tabla2[[#This Row],[Densidad '[kg/m3']]]/1000</f>
        <v>0.6754</v>
      </c>
      <c r="F653" s="22">
        <v>675.4</v>
      </c>
      <c r="G653" t="s">
        <v>16</v>
      </c>
    </row>
    <row r="654" spans="2:7">
      <c r="B654">
        <v>7</v>
      </c>
      <c r="C654" s="22">
        <v>303.14999999999998</v>
      </c>
      <c r="D654" s="22">
        <v>9.8000000000000004E-2</v>
      </c>
      <c r="E654">
        <f>Tabla2[[#This Row],[Densidad '[kg/m3']]]/1000</f>
        <v>0.67498000000000002</v>
      </c>
      <c r="F654" s="22">
        <v>674.98</v>
      </c>
      <c r="G654" t="s">
        <v>15</v>
      </c>
    </row>
    <row r="655" spans="2:7">
      <c r="B655">
        <v>7</v>
      </c>
      <c r="C655" s="18">
        <v>312.99</v>
      </c>
      <c r="D655" s="18">
        <v>50.01</v>
      </c>
      <c r="E655">
        <f>Tabla2[[#This Row],[Densidad '[kg/m3']]]/1000</f>
        <v>0.70822000000000007</v>
      </c>
      <c r="F655" s="18">
        <v>708.22</v>
      </c>
      <c r="G655" t="s">
        <v>12</v>
      </c>
    </row>
    <row r="656" spans="2:7">
      <c r="B656">
        <v>7</v>
      </c>
      <c r="C656" s="18">
        <v>312.99</v>
      </c>
      <c r="D656" s="18">
        <v>45.01</v>
      </c>
      <c r="E656">
        <f>Tabla2[[#This Row],[Densidad '[kg/m3']]]/1000</f>
        <v>0.70502999999999993</v>
      </c>
      <c r="F656" s="18">
        <v>705.03</v>
      </c>
      <c r="G656" t="s">
        <v>12</v>
      </c>
    </row>
    <row r="657" spans="2:7">
      <c r="B657">
        <v>7</v>
      </c>
      <c r="C657" s="18">
        <v>312.99</v>
      </c>
      <c r="D657" s="18">
        <v>40.01</v>
      </c>
      <c r="E657">
        <f>Tabla2[[#This Row],[Densidad '[kg/m3']]]/1000</f>
        <v>0.70152999999999999</v>
      </c>
      <c r="F657" s="18">
        <v>701.53</v>
      </c>
      <c r="G657" t="s">
        <v>12</v>
      </c>
    </row>
    <row r="658" spans="2:7">
      <c r="B658">
        <v>7</v>
      </c>
      <c r="C658" s="18">
        <v>312.99</v>
      </c>
      <c r="D658" s="18">
        <v>37.51</v>
      </c>
      <c r="E658">
        <f>Tabla2[[#This Row],[Densidad '[kg/m3']]]/1000</f>
        <v>0.69983000000000006</v>
      </c>
      <c r="F658" s="18">
        <v>699.83</v>
      </c>
      <c r="G658" t="s">
        <v>12</v>
      </c>
    </row>
    <row r="659" spans="2:7">
      <c r="B659">
        <v>7</v>
      </c>
      <c r="C659" s="18">
        <v>312.99</v>
      </c>
      <c r="D659" s="18">
        <v>35.01</v>
      </c>
      <c r="E659">
        <f>Tabla2[[#This Row],[Densidad '[kg/m3']]]/1000</f>
        <v>0.69792999999999994</v>
      </c>
      <c r="F659" s="18">
        <v>697.93</v>
      </c>
      <c r="G659" t="s">
        <v>12</v>
      </c>
    </row>
    <row r="660" spans="2:7">
      <c r="B660">
        <v>7</v>
      </c>
      <c r="C660" s="18">
        <v>312.99</v>
      </c>
      <c r="D660" s="18">
        <v>32.51</v>
      </c>
      <c r="E660">
        <f>Tabla2[[#This Row],[Densidad '[kg/m3']]]/1000</f>
        <v>0.69613000000000003</v>
      </c>
      <c r="F660" s="18">
        <v>696.13</v>
      </c>
      <c r="G660" t="s">
        <v>12</v>
      </c>
    </row>
    <row r="661" spans="2:7">
      <c r="B661">
        <v>7</v>
      </c>
      <c r="C661" s="18">
        <v>312.99</v>
      </c>
      <c r="D661" s="18">
        <v>30.01</v>
      </c>
      <c r="E661">
        <f>Tabla2[[#This Row],[Densidad '[kg/m3']]]/1000</f>
        <v>0.69423999999999997</v>
      </c>
      <c r="F661" s="18">
        <v>694.24</v>
      </c>
      <c r="G661" t="s">
        <v>12</v>
      </c>
    </row>
    <row r="662" spans="2:7">
      <c r="B662">
        <v>7</v>
      </c>
      <c r="C662" s="18">
        <v>312.99</v>
      </c>
      <c r="D662" s="18">
        <v>27.51</v>
      </c>
      <c r="E662">
        <f>Tabla2[[#This Row],[Densidad '[kg/m3']]]/1000</f>
        <v>0.69234000000000007</v>
      </c>
      <c r="F662" s="18">
        <v>692.34</v>
      </c>
      <c r="G662" t="s">
        <v>12</v>
      </c>
    </row>
    <row r="663" spans="2:7">
      <c r="B663">
        <v>7</v>
      </c>
      <c r="C663" s="18">
        <v>312.99</v>
      </c>
      <c r="D663" s="18">
        <v>25.01</v>
      </c>
      <c r="E663">
        <f>Tabla2[[#This Row],[Densidad '[kg/m3']]]/1000</f>
        <v>0.69023999999999996</v>
      </c>
      <c r="F663" s="18">
        <v>690.24</v>
      </c>
      <c r="G663" t="s">
        <v>12</v>
      </c>
    </row>
    <row r="664" spans="2:7">
      <c r="B664">
        <v>7</v>
      </c>
      <c r="C664" s="18">
        <v>312.99</v>
      </c>
      <c r="D664" s="18">
        <v>22.51</v>
      </c>
      <c r="E664">
        <f>Tabla2[[#This Row],[Densidad '[kg/m3']]]/1000</f>
        <v>0.68834000000000006</v>
      </c>
      <c r="F664" s="18">
        <v>688.34</v>
      </c>
      <c r="G664" t="s">
        <v>12</v>
      </c>
    </row>
    <row r="665" spans="2:7">
      <c r="B665">
        <v>7</v>
      </c>
      <c r="C665" s="18">
        <v>312.99</v>
      </c>
      <c r="D665" s="18">
        <v>20</v>
      </c>
      <c r="E665">
        <f>Tabla2[[#This Row],[Densidad '[kg/m3']]]/1000</f>
        <v>0.68623999999999996</v>
      </c>
      <c r="F665" s="18">
        <v>686.24</v>
      </c>
      <c r="G665" t="s">
        <v>12</v>
      </c>
    </row>
    <row r="666" spans="2:7">
      <c r="B666">
        <v>7</v>
      </c>
      <c r="C666" s="18">
        <v>312.99</v>
      </c>
      <c r="D666" s="18">
        <v>17.5</v>
      </c>
      <c r="E666">
        <f>Tabla2[[#This Row],[Densidad '[kg/m3']]]/1000</f>
        <v>0.68403999999999998</v>
      </c>
      <c r="F666" s="18">
        <v>684.04</v>
      </c>
      <c r="G666" t="s">
        <v>12</v>
      </c>
    </row>
    <row r="667" spans="2:7">
      <c r="B667">
        <v>7</v>
      </c>
      <c r="C667" s="18">
        <v>312.99</v>
      </c>
      <c r="D667" s="18">
        <v>15.01</v>
      </c>
      <c r="E667">
        <f>Tabla2[[#This Row],[Densidad '[kg/m3']]]/1000</f>
        <v>0.68184</v>
      </c>
      <c r="F667" s="18">
        <v>681.84</v>
      </c>
      <c r="G667" t="s">
        <v>12</v>
      </c>
    </row>
    <row r="668" spans="2:7">
      <c r="B668">
        <v>7</v>
      </c>
      <c r="C668" s="18">
        <v>312.99</v>
      </c>
      <c r="D668" s="18">
        <v>12.51</v>
      </c>
      <c r="E668">
        <f>Tabla2[[#This Row],[Densidad '[kg/m3']]]/1000</f>
        <v>0.67959000000000003</v>
      </c>
      <c r="F668" s="18">
        <v>679.59</v>
      </c>
      <c r="G668" t="s">
        <v>12</v>
      </c>
    </row>
    <row r="669" spans="2:7">
      <c r="B669">
        <v>7</v>
      </c>
      <c r="C669" s="18">
        <v>312.99</v>
      </c>
      <c r="D669" s="18">
        <v>10.01</v>
      </c>
      <c r="E669">
        <f>Tabla2[[#This Row],[Densidad '[kg/m3']]]/1000</f>
        <v>0.67724000000000006</v>
      </c>
      <c r="F669" s="18">
        <v>677.24</v>
      </c>
      <c r="G669" t="s">
        <v>12</v>
      </c>
    </row>
    <row r="670" spans="2:7">
      <c r="B670">
        <v>7</v>
      </c>
      <c r="C670" s="18">
        <v>312.99</v>
      </c>
      <c r="D670" s="18">
        <v>7.51</v>
      </c>
      <c r="E670">
        <f>Tabla2[[#This Row],[Densidad '[kg/m3']]]/1000</f>
        <v>0.67485000000000006</v>
      </c>
      <c r="F670" s="18">
        <v>674.85</v>
      </c>
      <c r="G670" t="s">
        <v>12</v>
      </c>
    </row>
    <row r="671" spans="2:7">
      <c r="B671">
        <v>7</v>
      </c>
      <c r="C671" s="18">
        <v>312.99</v>
      </c>
      <c r="D671" s="18">
        <v>5</v>
      </c>
      <c r="E671">
        <f>Tabla2[[#This Row],[Densidad '[kg/m3']]]/1000</f>
        <v>0.67235</v>
      </c>
      <c r="F671" s="18">
        <v>672.35</v>
      </c>
      <c r="G671" t="s">
        <v>12</v>
      </c>
    </row>
    <row r="672" spans="2:7">
      <c r="B672">
        <v>7</v>
      </c>
      <c r="C672" s="18">
        <v>312.99</v>
      </c>
      <c r="D672" s="18">
        <v>3</v>
      </c>
      <c r="E672">
        <f>Tabla2[[#This Row],[Densidad '[kg/m3']]]/1000</f>
        <v>0.67024000000000006</v>
      </c>
      <c r="F672" s="18">
        <v>670.24</v>
      </c>
      <c r="G672" t="s">
        <v>12</v>
      </c>
    </row>
    <row r="673" spans="2:7">
      <c r="B673">
        <v>7</v>
      </c>
      <c r="C673" s="18">
        <v>312.99</v>
      </c>
      <c r="D673" s="18">
        <v>2.0099999999999998</v>
      </c>
      <c r="E673">
        <f>Tabla2[[#This Row],[Densidad '[kg/m3']]]/1000</f>
        <v>0.66920000000000002</v>
      </c>
      <c r="F673" s="18">
        <v>669.2</v>
      </c>
      <c r="G673" t="s">
        <v>12</v>
      </c>
    </row>
    <row r="674" spans="2:7">
      <c r="B674">
        <v>7</v>
      </c>
      <c r="C674" s="22">
        <v>323.11</v>
      </c>
      <c r="D674" s="22">
        <v>49.03</v>
      </c>
      <c r="E674">
        <f>Tabla2[[#This Row],[Densidad '[kg/m3']]]/1000</f>
        <v>0.70117999999999991</v>
      </c>
      <c r="F674" s="22">
        <v>701.18</v>
      </c>
      <c r="G674" t="s">
        <v>15</v>
      </c>
    </row>
    <row r="675" spans="2:7">
      <c r="B675">
        <v>7</v>
      </c>
      <c r="C675" s="22">
        <v>323.13</v>
      </c>
      <c r="D675" s="22">
        <v>24.51</v>
      </c>
      <c r="E675">
        <f>Tabla2[[#This Row],[Densidad '[kg/m3']]]/1000</f>
        <v>0.6809400000000001</v>
      </c>
      <c r="F675" s="22">
        <v>680.94</v>
      </c>
      <c r="G675" t="s">
        <v>15</v>
      </c>
    </row>
    <row r="676" spans="2:7">
      <c r="B676">
        <v>7</v>
      </c>
      <c r="C676" s="22">
        <v>323.14999999999998</v>
      </c>
      <c r="D676" s="22">
        <v>100.3</v>
      </c>
      <c r="E676">
        <f>Tabla2[[#This Row],[Densidad '[kg/m3']]]/1000</f>
        <v>0.73199999999999998</v>
      </c>
      <c r="F676" s="22">
        <v>732</v>
      </c>
      <c r="G676" t="s">
        <v>16</v>
      </c>
    </row>
    <row r="677" spans="2:7">
      <c r="B677">
        <v>7</v>
      </c>
      <c r="C677" s="22">
        <v>323.14999999999998</v>
      </c>
      <c r="D677" s="22">
        <v>90.4</v>
      </c>
      <c r="E677">
        <f>Tabla2[[#This Row],[Densidad '[kg/m3']]]/1000</f>
        <v>0.7258</v>
      </c>
      <c r="F677" s="22">
        <v>725.8</v>
      </c>
      <c r="G677" t="s">
        <v>16</v>
      </c>
    </row>
    <row r="678" spans="2:7">
      <c r="B678">
        <v>7</v>
      </c>
      <c r="C678" s="22">
        <v>323.14999999999998</v>
      </c>
      <c r="D678" s="22">
        <v>80.2</v>
      </c>
      <c r="E678">
        <f>Tabla2[[#This Row],[Densidad '[kg/m3']]]/1000</f>
        <v>0.72220000000000006</v>
      </c>
      <c r="F678" s="22">
        <v>722.2</v>
      </c>
      <c r="G678" t="s">
        <v>16</v>
      </c>
    </row>
    <row r="679" spans="2:7">
      <c r="B679">
        <v>7</v>
      </c>
      <c r="C679" s="22">
        <v>323.14999999999998</v>
      </c>
      <c r="D679" s="22">
        <v>70.400000000000006</v>
      </c>
      <c r="E679">
        <f>Tabla2[[#This Row],[Densidad '[kg/m3']]]/1000</f>
        <v>0.71610000000000007</v>
      </c>
      <c r="F679" s="22">
        <v>716.1</v>
      </c>
      <c r="G679" t="s">
        <v>16</v>
      </c>
    </row>
    <row r="680" spans="2:7">
      <c r="B680">
        <v>7</v>
      </c>
      <c r="C680" s="22">
        <v>323.14999999999998</v>
      </c>
      <c r="D680" s="22">
        <v>60.35</v>
      </c>
      <c r="E680">
        <f>Tabla2[[#This Row],[Densidad '[kg/m3']]]/1000</f>
        <v>0.70829999999999993</v>
      </c>
      <c r="F680" s="22">
        <v>708.3</v>
      </c>
      <c r="G680" t="s">
        <v>16</v>
      </c>
    </row>
    <row r="681" spans="2:7">
      <c r="B681">
        <v>7</v>
      </c>
      <c r="C681" s="22">
        <v>323.14999999999998</v>
      </c>
      <c r="D681" s="22">
        <v>50.4</v>
      </c>
      <c r="E681">
        <f>Tabla2[[#This Row],[Densidad '[kg/m3']]]/1000</f>
        <v>0.70229999999999992</v>
      </c>
      <c r="F681" s="22">
        <v>702.3</v>
      </c>
      <c r="G681" t="s">
        <v>16</v>
      </c>
    </row>
    <row r="682" spans="2:7">
      <c r="B682">
        <v>7</v>
      </c>
      <c r="C682" s="22">
        <v>323.14999999999998</v>
      </c>
      <c r="D682" s="22">
        <v>40.25</v>
      </c>
      <c r="E682">
        <f>Tabla2[[#This Row],[Densidad '[kg/m3']]]/1000</f>
        <v>0.69629999999999992</v>
      </c>
      <c r="F682" s="22">
        <v>696.3</v>
      </c>
      <c r="G682" t="s">
        <v>16</v>
      </c>
    </row>
    <row r="683" spans="2:7">
      <c r="B683">
        <v>7</v>
      </c>
      <c r="C683" s="22">
        <v>323.14999999999998</v>
      </c>
      <c r="D683" s="22">
        <v>40</v>
      </c>
      <c r="E683">
        <v>0.69430999999999998</v>
      </c>
      <c r="F683" s="22">
        <f>1000*E683</f>
        <v>694.31</v>
      </c>
      <c r="G683" t="s">
        <v>24</v>
      </c>
    </row>
    <row r="684" spans="2:7">
      <c r="B684">
        <v>7</v>
      </c>
      <c r="C684" s="22">
        <v>323.14999999999998</v>
      </c>
      <c r="D684" s="22">
        <v>30.1</v>
      </c>
      <c r="E684">
        <f>Tabla2[[#This Row],[Densidad '[kg/m3']]]/1000</f>
        <v>0.68779999999999997</v>
      </c>
      <c r="F684" s="22">
        <v>687.8</v>
      </c>
      <c r="G684" t="s">
        <v>16</v>
      </c>
    </row>
    <row r="685" spans="2:7">
      <c r="B685">
        <v>7</v>
      </c>
      <c r="C685" s="22">
        <v>323.14999999999998</v>
      </c>
      <c r="D685" s="22">
        <v>20.399999999999999</v>
      </c>
      <c r="E685">
        <f>Tabla2[[#This Row],[Densidad '[kg/m3']]]/1000</f>
        <v>0.68020000000000003</v>
      </c>
      <c r="F685" s="22">
        <v>680.2</v>
      </c>
      <c r="G685" t="s">
        <v>16</v>
      </c>
    </row>
    <row r="686" spans="2:7">
      <c r="B686">
        <v>7</v>
      </c>
      <c r="C686" s="22">
        <v>323.14999999999998</v>
      </c>
      <c r="D686" s="22">
        <v>20</v>
      </c>
      <c r="E686">
        <v>0.67779</v>
      </c>
      <c r="F686" s="22">
        <f>1000*E686</f>
        <v>677.79</v>
      </c>
      <c r="G686" t="s">
        <v>24</v>
      </c>
    </row>
    <row r="687" spans="2:7">
      <c r="B687">
        <v>7</v>
      </c>
      <c r="C687" s="22">
        <v>323.14999999999998</v>
      </c>
      <c r="D687" s="22">
        <v>10.1</v>
      </c>
      <c r="E687">
        <f>Tabla2[[#This Row],[Densidad '[kg/m3']]]/1000</f>
        <v>0.66910000000000003</v>
      </c>
      <c r="F687" s="22">
        <v>669.1</v>
      </c>
      <c r="G687" t="s">
        <v>16</v>
      </c>
    </row>
    <row r="688" spans="2:7">
      <c r="B688">
        <v>7</v>
      </c>
      <c r="C688" s="22">
        <v>323.14999999999998</v>
      </c>
      <c r="D688" s="22">
        <v>0.1</v>
      </c>
      <c r="E688">
        <v>0.65780000000000005</v>
      </c>
      <c r="F688" s="22">
        <f>1000*E688</f>
        <v>657.80000000000007</v>
      </c>
      <c r="G688" t="s">
        <v>24</v>
      </c>
    </row>
    <row r="689" spans="2:7">
      <c r="B689">
        <v>7</v>
      </c>
      <c r="C689" s="22">
        <v>323.14999999999998</v>
      </c>
      <c r="D689" s="22">
        <v>0.1</v>
      </c>
      <c r="E689">
        <f>Tabla2[[#This Row],[Densidad '[kg/m3']]]/1000</f>
        <v>0.65889999999999993</v>
      </c>
      <c r="F689" s="22">
        <v>658.9</v>
      </c>
      <c r="G689" t="s">
        <v>16</v>
      </c>
    </row>
    <row r="690" spans="2:7">
      <c r="B690">
        <v>7</v>
      </c>
      <c r="C690" s="22">
        <v>323.2</v>
      </c>
      <c r="D690" s="22">
        <v>98.06</v>
      </c>
      <c r="E690">
        <f>Tabla2[[#This Row],[Densidad '[kg/m3']]]/1000</f>
        <v>0.73108000000000006</v>
      </c>
      <c r="F690" s="22">
        <v>731.08</v>
      </c>
      <c r="G690" t="s">
        <v>15</v>
      </c>
    </row>
    <row r="691" spans="2:7">
      <c r="B691">
        <v>7</v>
      </c>
      <c r="C691" s="22">
        <v>323.25</v>
      </c>
      <c r="D691" s="22">
        <v>9.8000000000000004E-2</v>
      </c>
      <c r="E691">
        <f>Tabla2[[#This Row],[Densidad '[kg/m3']]]/1000</f>
        <v>0.65915999999999997</v>
      </c>
      <c r="F691" s="22">
        <v>659.16</v>
      </c>
      <c r="G691" t="s">
        <v>15</v>
      </c>
    </row>
    <row r="692" spans="2:7">
      <c r="B692">
        <v>7</v>
      </c>
      <c r="C692" s="18">
        <v>332.94</v>
      </c>
      <c r="D692" s="18">
        <v>50</v>
      </c>
      <c r="E692">
        <f>Tabla2[[#This Row],[Densidad '[kg/m3']]]/1000</f>
        <v>0.69533</v>
      </c>
      <c r="F692" s="18">
        <v>695.33</v>
      </c>
      <c r="G692" t="s">
        <v>12</v>
      </c>
    </row>
    <row r="693" spans="2:7">
      <c r="B693">
        <v>7</v>
      </c>
      <c r="C693" s="18">
        <v>332.94</v>
      </c>
      <c r="D693" s="18">
        <v>45</v>
      </c>
      <c r="E693">
        <f>Tabla2[[#This Row],[Densidad '[kg/m3']]]/1000</f>
        <v>0.69183000000000006</v>
      </c>
      <c r="F693" s="18">
        <v>691.83</v>
      </c>
      <c r="G693" t="s">
        <v>12</v>
      </c>
    </row>
    <row r="694" spans="2:7">
      <c r="B694">
        <v>7</v>
      </c>
      <c r="C694" s="18">
        <v>332.94</v>
      </c>
      <c r="D694" s="18">
        <v>40</v>
      </c>
      <c r="E694">
        <f>Tabla2[[#This Row],[Densidad '[kg/m3']]]/1000</f>
        <v>0.68811999999999995</v>
      </c>
      <c r="F694" s="18">
        <v>688.12</v>
      </c>
      <c r="G694" t="s">
        <v>12</v>
      </c>
    </row>
    <row r="695" spans="2:7">
      <c r="B695">
        <v>7</v>
      </c>
      <c r="C695" s="18">
        <v>332.94</v>
      </c>
      <c r="D695" s="18">
        <v>37.5</v>
      </c>
      <c r="E695">
        <f>Tabla2[[#This Row],[Densidad '[kg/m3']]]/1000</f>
        <v>0.68622000000000005</v>
      </c>
      <c r="F695" s="18">
        <v>686.22</v>
      </c>
      <c r="G695" t="s">
        <v>12</v>
      </c>
    </row>
    <row r="696" spans="2:7">
      <c r="B696">
        <v>7</v>
      </c>
      <c r="C696" s="18">
        <v>332.94</v>
      </c>
      <c r="D696" s="18">
        <v>35</v>
      </c>
      <c r="E696">
        <f>Tabla2[[#This Row],[Densidad '[kg/m3']]]/1000</f>
        <v>0.68422000000000005</v>
      </c>
      <c r="F696" s="18">
        <v>684.22</v>
      </c>
      <c r="G696" t="s">
        <v>12</v>
      </c>
    </row>
    <row r="697" spans="2:7">
      <c r="B697">
        <v>7</v>
      </c>
      <c r="C697" s="18">
        <v>332.94</v>
      </c>
      <c r="D697" s="18">
        <v>32.5</v>
      </c>
      <c r="E697">
        <f>Tabla2[[#This Row],[Densidad '[kg/m3']]]/1000</f>
        <v>0.68229999999999991</v>
      </c>
      <c r="F697" s="18">
        <v>682.3</v>
      </c>
      <c r="G697" t="s">
        <v>12</v>
      </c>
    </row>
    <row r="698" spans="2:7">
      <c r="B698">
        <v>7</v>
      </c>
      <c r="C698" s="18">
        <v>332.94</v>
      </c>
      <c r="D698" s="18">
        <v>30</v>
      </c>
      <c r="E698">
        <f>Tabla2[[#This Row],[Densidad '[kg/m3']]]/1000</f>
        <v>0.68013000000000001</v>
      </c>
      <c r="F698" s="18">
        <v>680.13</v>
      </c>
      <c r="G698" t="s">
        <v>12</v>
      </c>
    </row>
    <row r="699" spans="2:7">
      <c r="B699">
        <v>7</v>
      </c>
      <c r="C699" s="18">
        <v>332.94</v>
      </c>
      <c r="D699" s="18">
        <v>27.5</v>
      </c>
      <c r="E699">
        <f>Tabla2[[#This Row],[Densidad '[kg/m3']]]/1000</f>
        <v>0.67801</v>
      </c>
      <c r="F699" s="18">
        <v>678.01</v>
      </c>
      <c r="G699" t="s">
        <v>12</v>
      </c>
    </row>
    <row r="700" spans="2:7">
      <c r="B700">
        <v>7</v>
      </c>
      <c r="C700" s="18">
        <v>332.94</v>
      </c>
      <c r="D700" s="18">
        <v>25</v>
      </c>
      <c r="E700">
        <f>Tabla2[[#This Row],[Densidad '[kg/m3']]]/1000</f>
        <v>0.67580999999999991</v>
      </c>
      <c r="F700" s="18">
        <v>675.81</v>
      </c>
      <c r="G700" t="s">
        <v>12</v>
      </c>
    </row>
    <row r="701" spans="2:7">
      <c r="B701">
        <v>7</v>
      </c>
      <c r="C701" s="18">
        <v>332.94</v>
      </c>
      <c r="D701" s="18">
        <v>22.5</v>
      </c>
      <c r="E701">
        <f>Tabla2[[#This Row],[Densidad '[kg/m3']]]/1000</f>
        <v>0.67350999999999994</v>
      </c>
      <c r="F701" s="18">
        <v>673.51</v>
      </c>
      <c r="G701" t="s">
        <v>12</v>
      </c>
    </row>
    <row r="702" spans="2:7">
      <c r="B702">
        <v>7</v>
      </c>
      <c r="C702" s="18">
        <v>332.94</v>
      </c>
      <c r="D702" s="18">
        <v>20.010000000000002</v>
      </c>
      <c r="E702">
        <f>Tabla2[[#This Row],[Densidad '[kg/m3']]]/1000</f>
        <v>0.67125999999999997</v>
      </c>
      <c r="F702" s="18">
        <v>671.26</v>
      </c>
      <c r="G702" t="s">
        <v>12</v>
      </c>
    </row>
    <row r="703" spans="2:7">
      <c r="B703">
        <v>7</v>
      </c>
      <c r="C703" s="18">
        <v>332.94</v>
      </c>
      <c r="D703" s="18">
        <v>17.5</v>
      </c>
      <c r="E703">
        <f>Tabla2[[#This Row],[Densidad '[kg/m3']]]/1000</f>
        <v>0.66879999999999995</v>
      </c>
      <c r="F703" s="18">
        <v>668.8</v>
      </c>
      <c r="G703" t="s">
        <v>12</v>
      </c>
    </row>
    <row r="704" spans="2:7">
      <c r="B704">
        <v>7</v>
      </c>
      <c r="C704" s="18">
        <v>332.94</v>
      </c>
      <c r="D704" s="18">
        <v>15</v>
      </c>
      <c r="E704">
        <f>Tabla2[[#This Row],[Densidad '[kg/m3']]]/1000</f>
        <v>0.66639999999999999</v>
      </c>
      <c r="F704" s="18">
        <v>666.4</v>
      </c>
      <c r="G704" t="s">
        <v>12</v>
      </c>
    </row>
    <row r="705" spans="2:7">
      <c r="B705">
        <v>7</v>
      </c>
      <c r="C705" s="18">
        <v>332.94</v>
      </c>
      <c r="D705" s="18">
        <v>12.51</v>
      </c>
      <c r="E705">
        <f>Tabla2[[#This Row],[Densidad '[kg/m3']]]/1000</f>
        <v>0.66379999999999995</v>
      </c>
      <c r="F705" s="18">
        <v>663.8</v>
      </c>
      <c r="G705" t="s">
        <v>12</v>
      </c>
    </row>
    <row r="706" spans="2:7">
      <c r="B706">
        <v>7</v>
      </c>
      <c r="C706" s="18">
        <v>332.94</v>
      </c>
      <c r="D706" s="18">
        <v>10</v>
      </c>
      <c r="E706">
        <f>Tabla2[[#This Row],[Densidad '[kg/m3']]]/1000</f>
        <v>0.66113</v>
      </c>
      <c r="F706" s="18">
        <v>661.13</v>
      </c>
      <c r="G706" t="s">
        <v>12</v>
      </c>
    </row>
    <row r="707" spans="2:7">
      <c r="B707">
        <v>7</v>
      </c>
      <c r="C707" s="18">
        <v>332.94</v>
      </c>
      <c r="D707" s="18">
        <v>7.5</v>
      </c>
      <c r="E707">
        <f>Tabla2[[#This Row],[Densidad '[kg/m3']]]/1000</f>
        <v>0.65839999999999999</v>
      </c>
      <c r="F707" s="18">
        <v>658.4</v>
      </c>
      <c r="G707" t="s">
        <v>12</v>
      </c>
    </row>
    <row r="708" spans="2:7">
      <c r="B708">
        <v>7</v>
      </c>
      <c r="C708" s="18">
        <v>332.94</v>
      </c>
      <c r="D708" s="18">
        <v>5</v>
      </c>
      <c r="E708">
        <f>Tabla2[[#This Row],[Densidad '[kg/m3']]]/1000</f>
        <v>0.65549000000000002</v>
      </c>
      <c r="F708" s="18">
        <v>655.49</v>
      </c>
      <c r="G708" t="s">
        <v>12</v>
      </c>
    </row>
    <row r="709" spans="2:7">
      <c r="B709">
        <v>7</v>
      </c>
      <c r="C709" s="18">
        <v>332.94</v>
      </c>
      <c r="D709" s="18">
        <v>2.99</v>
      </c>
      <c r="E709">
        <f>Tabla2[[#This Row],[Densidad '[kg/m3']]]/1000</f>
        <v>0.65309000000000006</v>
      </c>
      <c r="F709" s="18">
        <v>653.09</v>
      </c>
      <c r="G709" t="s">
        <v>12</v>
      </c>
    </row>
    <row r="710" spans="2:7">
      <c r="B710">
        <v>7</v>
      </c>
      <c r="C710" s="18">
        <v>332.94</v>
      </c>
      <c r="D710" s="18">
        <v>1.99</v>
      </c>
      <c r="E710">
        <f>Tabla2[[#This Row],[Densidad '[kg/m3']]]/1000</f>
        <v>0.65188999999999997</v>
      </c>
      <c r="F710" s="18">
        <v>651.89</v>
      </c>
      <c r="G710" t="s">
        <v>12</v>
      </c>
    </row>
    <row r="711" spans="2:7">
      <c r="B711">
        <v>7</v>
      </c>
      <c r="C711" s="18">
        <v>352.89</v>
      </c>
      <c r="D711" s="18">
        <v>50.02</v>
      </c>
      <c r="E711">
        <f>Tabla2[[#This Row],[Densidad '[kg/m3']]]/1000</f>
        <v>0.68300000000000005</v>
      </c>
      <c r="F711" s="18">
        <v>683</v>
      </c>
      <c r="G711" t="s">
        <v>12</v>
      </c>
    </row>
    <row r="712" spans="2:7">
      <c r="B712">
        <v>7</v>
      </c>
      <c r="C712" s="18">
        <v>352.89</v>
      </c>
      <c r="D712" s="18">
        <v>45.02</v>
      </c>
      <c r="E712">
        <f>Tabla2[[#This Row],[Densidad '[kg/m3']]]/1000</f>
        <v>0.67910000000000004</v>
      </c>
      <c r="F712" s="18">
        <v>679.1</v>
      </c>
      <c r="G712" t="s">
        <v>12</v>
      </c>
    </row>
    <row r="713" spans="2:7">
      <c r="B713">
        <v>7</v>
      </c>
      <c r="C713" s="18">
        <v>352.89</v>
      </c>
      <c r="D713" s="18">
        <v>40</v>
      </c>
      <c r="E713">
        <f>Tabla2[[#This Row],[Densidad '[kg/m3']]]/1000</f>
        <v>0.67504999999999993</v>
      </c>
      <c r="F713" s="18">
        <v>675.05</v>
      </c>
      <c r="G713" t="s">
        <v>12</v>
      </c>
    </row>
    <row r="714" spans="2:7">
      <c r="B714">
        <v>7</v>
      </c>
      <c r="C714" s="18">
        <v>352.89</v>
      </c>
      <c r="D714" s="18">
        <v>37.5</v>
      </c>
      <c r="E714">
        <f>Tabla2[[#This Row],[Densidad '[kg/m3']]]/1000</f>
        <v>0.67300000000000004</v>
      </c>
      <c r="F714" s="18">
        <v>673</v>
      </c>
      <c r="G714" t="s">
        <v>12</v>
      </c>
    </row>
    <row r="715" spans="2:7">
      <c r="B715">
        <v>7</v>
      </c>
      <c r="C715" s="18">
        <v>352.89</v>
      </c>
      <c r="D715" s="18">
        <v>35</v>
      </c>
      <c r="E715">
        <f>Tabla2[[#This Row],[Densidad '[kg/m3']]]/1000</f>
        <v>0.67079999999999995</v>
      </c>
      <c r="F715" s="18">
        <v>670.8</v>
      </c>
      <c r="G715" t="s">
        <v>12</v>
      </c>
    </row>
    <row r="716" spans="2:7">
      <c r="B716">
        <v>7</v>
      </c>
      <c r="C716" s="18">
        <v>352.89</v>
      </c>
      <c r="D716" s="18">
        <v>32.51</v>
      </c>
      <c r="E716">
        <f>Tabla2[[#This Row],[Densidad '[kg/m3']]]/1000</f>
        <v>0.66859999999999997</v>
      </c>
      <c r="F716" s="18">
        <v>668.6</v>
      </c>
      <c r="G716" t="s">
        <v>12</v>
      </c>
    </row>
    <row r="717" spans="2:7">
      <c r="B717">
        <v>7</v>
      </c>
      <c r="C717" s="18">
        <v>352.89</v>
      </c>
      <c r="D717" s="18">
        <v>30</v>
      </c>
      <c r="E717">
        <f>Tabla2[[#This Row],[Densidad '[kg/m3']]]/1000</f>
        <v>0.6663</v>
      </c>
      <c r="F717" s="18">
        <v>666.3</v>
      </c>
      <c r="G717" t="s">
        <v>12</v>
      </c>
    </row>
    <row r="718" spans="2:7">
      <c r="B718">
        <v>7</v>
      </c>
      <c r="C718" s="18">
        <v>352.89</v>
      </c>
      <c r="D718" s="18">
        <v>27.5</v>
      </c>
      <c r="E718">
        <f>Tabla2[[#This Row],[Densidad '[kg/m3']]]/1000</f>
        <v>0.66400000000000003</v>
      </c>
      <c r="F718" s="18">
        <v>664</v>
      </c>
      <c r="G718" t="s">
        <v>12</v>
      </c>
    </row>
    <row r="719" spans="2:7">
      <c r="B719">
        <v>7</v>
      </c>
      <c r="C719" s="18">
        <v>352.89</v>
      </c>
      <c r="D719" s="18">
        <v>25</v>
      </c>
      <c r="E719">
        <f>Tabla2[[#This Row],[Densidad '[kg/m3']]]/1000</f>
        <v>0.66159000000000001</v>
      </c>
      <c r="F719" s="18">
        <v>661.59</v>
      </c>
      <c r="G719" t="s">
        <v>12</v>
      </c>
    </row>
    <row r="720" spans="2:7">
      <c r="B720">
        <v>7</v>
      </c>
      <c r="C720" s="18">
        <v>352.89</v>
      </c>
      <c r="D720" s="18">
        <v>22.5</v>
      </c>
      <c r="E720">
        <f>Tabla2[[#This Row],[Densidad '[kg/m3']]]/1000</f>
        <v>0.65900999999999998</v>
      </c>
      <c r="F720" s="18">
        <v>659.01</v>
      </c>
      <c r="G720" t="s">
        <v>12</v>
      </c>
    </row>
    <row r="721" spans="2:7">
      <c r="B721">
        <v>7</v>
      </c>
      <c r="C721" s="18">
        <v>352.89</v>
      </c>
      <c r="D721" s="18">
        <v>20.010000000000002</v>
      </c>
      <c r="E721">
        <f>Tabla2[[#This Row],[Densidad '[kg/m3']]]/1000</f>
        <v>0.65649000000000002</v>
      </c>
      <c r="F721" s="18">
        <v>656.49</v>
      </c>
      <c r="G721" t="s">
        <v>12</v>
      </c>
    </row>
    <row r="722" spans="2:7">
      <c r="B722">
        <v>7</v>
      </c>
      <c r="C722" s="18">
        <v>352.89</v>
      </c>
      <c r="D722" s="18">
        <v>17.52</v>
      </c>
      <c r="E722">
        <f>Tabla2[[#This Row],[Densidad '[kg/m3']]]/1000</f>
        <v>0.65378999999999998</v>
      </c>
      <c r="F722" s="18">
        <v>653.79</v>
      </c>
      <c r="G722" t="s">
        <v>12</v>
      </c>
    </row>
    <row r="723" spans="2:7">
      <c r="B723">
        <v>7</v>
      </c>
      <c r="C723" s="18">
        <v>352.89</v>
      </c>
      <c r="D723" s="18">
        <v>15.02</v>
      </c>
      <c r="E723">
        <f>Tabla2[[#This Row],[Densidad '[kg/m3']]]/1000</f>
        <v>0.65098999999999996</v>
      </c>
      <c r="F723" s="18">
        <v>650.99</v>
      </c>
      <c r="G723" t="s">
        <v>12</v>
      </c>
    </row>
    <row r="724" spans="2:7">
      <c r="B724">
        <v>7</v>
      </c>
      <c r="C724" s="18">
        <v>352.89</v>
      </c>
      <c r="D724" s="18">
        <v>12.52</v>
      </c>
      <c r="E724">
        <f>Tabla2[[#This Row],[Densidad '[kg/m3']]]/1000</f>
        <v>0.64809000000000005</v>
      </c>
      <c r="F724" s="18">
        <v>648.09</v>
      </c>
      <c r="G724" t="s">
        <v>12</v>
      </c>
    </row>
    <row r="725" spans="2:7">
      <c r="B725">
        <v>7</v>
      </c>
      <c r="C725" s="18">
        <v>352.89</v>
      </c>
      <c r="D725" s="18">
        <v>10</v>
      </c>
      <c r="E725">
        <f>Tabla2[[#This Row],[Densidad '[kg/m3']]]/1000</f>
        <v>0.64509000000000005</v>
      </c>
      <c r="F725" s="18">
        <v>645.09</v>
      </c>
      <c r="G725" t="s">
        <v>12</v>
      </c>
    </row>
    <row r="726" spans="2:7">
      <c r="B726">
        <v>7</v>
      </c>
      <c r="C726" s="18">
        <v>352.89</v>
      </c>
      <c r="D726" s="18">
        <v>7.5</v>
      </c>
      <c r="E726">
        <f>Tabla2[[#This Row],[Densidad '[kg/m3']]]/1000</f>
        <v>0.64194000000000007</v>
      </c>
      <c r="F726" s="18">
        <v>641.94000000000005</v>
      </c>
      <c r="G726" t="s">
        <v>12</v>
      </c>
    </row>
    <row r="727" spans="2:7">
      <c r="B727">
        <v>7</v>
      </c>
      <c r="C727" s="18">
        <v>352.89</v>
      </c>
      <c r="D727" s="18">
        <v>5.01</v>
      </c>
      <c r="E727">
        <f>Tabla2[[#This Row],[Densidad '[kg/m3']]]/1000</f>
        <v>0.63858999999999999</v>
      </c>
      <c r="F727" s="18">
        <v>638.59</v>
      </c>
      <c r="G727" t="s">
        <v>12</v>
      </c>
    </row>
    <row r="728" spans="2:7">
      <c r="B728">
        <v>7</v>
      </c>
      <c r="C728" s="18">
        <v>352.89</v>
      </c>
      <c r="D728" s="18">
        <v>3.01</v>
      </c>
      <c r="E728">
        <f>Tabla2[[#This Row],[Densidad '[kg/m3']]]/1000</f>
        <v>0.63578999999999997</v>
      </c>
      <c r="F728" s="18">
        <v>635.79</v>
      </c>
      <c r="G728" t="s">
        <v>12</v>
      </c>
    </row>
    <row r="729" spans="2:7">
      <c r="B729">
        <v>7</v>
      </c>
      <c r="C729" s="18">
        <v>352.89</v>
      </c>
      <c r="D729" s="18">
        <v>2</v>
      </c>
      <c r="E729">
        <f>Tabla2[[#This Row],[Densidad '[kg/m3']]]/1000</f>
        <v>0.63439000000000001</v>
      </c>
      <c r="F729" s="18">
        <v>634.39</v>
      </c>
      <c r="G729" t="s">
        <v>12</v>
      </c>
    </row>
    <row r="730" spans="2:7">
      <c r="B730">
        <v>7</v>
      </c>
      <c r="C730" s="22">
        <v>362.83</v>
      </c>
      <c r="D730" s="22">
        <v>98.06</v>
      </c>
      <c r="E730">
        <f>Tabla2[[#This Row],[Densidad '[kg/m3']]]/1000</f>
        <v>0.70950000000000002</v>
      </c>
      <c r="F730" s="22">
        <v>709.5</v>
      </c>
      <c r="G730" t="s">
        <v>15</v>
      </c>
    </row>
    <row r="731" spans="2:7">
      <c r="B731">
        <v>7</v>
      </c>
      <c r="C731" s="22">
        <v>362.85</v>
      </c>
      <c r="D731" s="22">
        <v>49.03</v>
      </c>
      <c r="E731">
        <f>Tabla2[[#This Row],[Densidad '[kg/m3']]]/1000</f>
        <v>0.67589999999999995</v>
      </c>
      <c r="F731" s="22">
        <v>675.9</v>
      </c>
      <c r="G731" t="s">
        <v>15</v>
      </c>
    </row>
    <row r="732" spans="2:7">
      <c r="B732">
        <v>7</v>
      </c>
      <c r="C732" s="22">
        <v>362.92</v>
      </c>
      <c r="D732" s="22">
        <v>9.8000000000000004E-2</v>
      </c>
      <c r="E732">
        <f>Tabla2[[#This Row],[Densidad '[kg/m3']]]/1000</f>
        <v>0.62263000000000002</v>
      </c>
      <c r="F732" s="22">
        <v>622.63</v>
      </c>
      <c r="G732" t="s">
        <v>15</v>
      </c>
    </row>
    <row r="733" spans="2:7">
      <c r="B733">
        <v>7</v>
      </c>
      <c r="C733" s="22">
        <v>363.07</v>
      </c>
      <c r="D733" s="22">
        <v>24.51</v>
      </c>
      <c r="E733">
        <f>Tabla2[[#This Row],[Densidad '[kg/m3']]]/1000</f>
        <v>0.65430999999999995</v>
      </c>
      <c r="F733" s="22">
        <v>654.30999999999995</v>
      </c>
      <c r="G733" t="s">
        <v>15</v>
      </c>
    </row>
    <row r="734" spans="2:7">
      <c r="B734">
        <v>7</v>
      </c>
      <c r="C734" s="22">
        <v>392.04</v>
      </c>
      <c r="D734" s="22">
        <v>98.06</v>
      </c>
      <c r="E734">
        <f>Tabla2[[#This Row],[Densidad '[kg/m3']]]/1000</f>
        <v>0.69622000000000006</v>
      </c>
      <c r="F734" s="22">
        <v>696.22</v>
      </c>
      <c r="G734" t="s">
        <v>15</v>
      </c>
    </row>
    <row r="735" spans="2:7">
      <c r="B735">
        <v>7</v>
      </c>
      <c r="C735" s="22">
        <v>393.01</v>
      </c>
      <c r="D735" s="22">
        <v>24.51</v>
      </c>
      <c r="E735">
        <f>Tabla2[[#This Row],[Densidad '[kg/m3']]]/1000</f>
        <v>0.63469000000000009</v>
      </c>
      <c r="F735" s="22">
        <v>634.69000000000005</v>
      </c>
      <c r="G735" t="s">
        <v>15</v>
      </c>
    </row>
    <row r="736" spans="2:7">
      <c r="B736">
        <v>7</v>
      </c>
      <c r="C736" s="22">
        <v>393.14</v>
      </c>
      <c r="D736" s="22">
        <v>49.03</v>
      </c>
      <c r="E736">
        <f>Tabla2[[#This Row],[Densidad '[kg/m3']]]/1000</f>
        <v>0.6579299999999999</v>
      </c>
      <c r="F736" s="22">
        <v>657.93</v>
      </c>
      <c r="G736" t="s">
        <v>15</v>
      </c>
    </row>
    <row r="737" spans="2:7">
      <c r="B737">
        <v>7</v>
      </c>
      <c r="C737" s="22">
        <v>422.24</v>
      </c>
      <c r="D737" s="22">
        <v>98.06</v>
      </c>
      <c r="E737">
        <f>Tabla2[[#This Row],[Densidad '[kg/m3']]]/1000</f>
        <v>0.67962</v>
      </c>
      <c r="F737" s="22">
        <v>679.62</v>
      </c>
      <c r="G737" t="s">
        <v>15</v>
      </c>
    </row>
    <row r="738" spans="2:7">
      <c r="B738">
        <v>7</v>
      </c>
      <c r="C738" s="22">
        <v>422.58</v>
      </c>
      <c r="D738" s="22">
        <v>24.51</v>
      </c>
      <c r="E738">
        <f>Tabla2[[#This Row],[Densidad '[kg/m3']]]/1000</f>
        <v>0.61127999999999993</v>
      </c>
      <c r="F738" s="22">
        <v>611.28</v>
      </c>
      <c r="G738" t="s">
        <v>15</v>
      </c>
    </row>
    <row r="739" spans="2:7">
      <c r="B739">
        <v>7</v>
      </c>
      <c r="C739" s="22">
        <v>422.6</v>
      </c>
      <c r="D739" s="22">
        <v>49.03</v>
      </c>
      <c r="E739">
        <f>Tabla2[[#This Row],[Densidad '[kg/m3']]]/1000</f>
        <v>0.63888999999999996</v>
      </c>
      <c r="F739" s="22">
        <v>638.89</v>
      </c>
      <c r="G739" t="s">
        <v>15</v>
      </c>
    </row>
    <row r="740" spans="2:7">
      <c r="B740">
        <v>7</v>
      </c>
      <c r="C740" s="22">
        <v>453.16</v>
      </c>
      <c r="D740" s="22">
        <v>98.06</v>
      </c>
      <c r="E740">
        <f>Tabla2[[#This Row],[Densidad '[kg/m3']]]/1000</f>
        <v>0.66637999999999997</v>
      </c>
      <c r="F740" s="22">
        <v>666.38</v>
      </c>
      <c r="G740" t="s">
        <v>15</v>
      </c>
    </row>
    <row r="741" spans="2:7">
      <c r="B741">
        <v>7</v>
      </c>
      <c r="C741" s="22">
        <v>453.24</v>
      </c>
      <c r="D741" s="22">
        <v>49.03</v>
      </c>
      <c r="E741">
        <f>Tabla2[[#This Row],[Densidad '[kg/m3']]]/1000</f>
        <v>0.62155999999999989</v>
      </c>
      <c r="F741" s="22">
        <v>621.55999999999995</v>
      </c>
      <c r="G741" t="s">
        <v>15</v>
      </c>
    </row>
    <row r="742" spans="2:7">
      <c r="B742">
        <v>7</v>
      </c>
      <c r="C742" s="22">
        <v>453.4</v>
      </c>
      <c r="D742" s="22">
        <v>24.51</v>
      </c>
      <c r="E742">
        <f>Tabla2[[#This Row],[Densidad '[kg/m3']]]/1000</f>
        <v>0.58904999999999996</v>
      </c>
      <c r="F742" s="22">
        <v>589.04999999999995</v>
      </c>
      <c r="G742" t="s">
        <v>15</v>
      </c>
    </row>
    <row r="743" spans="2:7">
      <c r="B743">
        <v>7</v>
      </c>
      <c r="C743" s="22">
        <v>470.1</v>
      </c>
      <c r="D743" s="22">
        <v>49.03</v>
      </c>
      <c r="E743">
        <f>Tabla2[[#This Row],[Densidad '[kg/m3']]]/1000</f>
        <v>0.61177999999999999</v>
      </c>
      <c r="F743" s="22">
        <v>611.78</v>
      </c>
      <c r="G743" t="s">
        <v>15</v>
      </c>
    </row>
    <row r="744" spans="2:7">
      <c r="B744">
        <v>7</v>
      </c>
      <c r="C744" s="22">
        <v>470.19</v>
      </c>
      <c r="D744" s="22">
        <v>98.06</v>
      </c>
      <c r="E744">
        <f>Tabla2[[#This Row],[Densidad '[kg/m3']]]/1000</f>
        <v>0.65870000000000006</v>
      </c>
      <c r="F744" s="22">
        <v>658.7</v>
      </c>
      <c r="G744" t="s">
        <v>15</v>
      </c>
    </row>
    <row r="745" spans="2:7">
      <c r="B745">
        <v>7</v>
      </c>
      <c r="C745" s="22">
        <v>470.19</v>
      </c>
      <c r="D745" s="22">
        <v>24.51</v>
      </c>
      <c r="E745">
        <f>Tabla2[[#This Row],[Densidad '[kg/m3']]]/1000</f>
        <v>0.57455000000000001</v>
      </c>
      <c r="F745" s="22">
        <v>574.54999999999995</v>
      </c>
      <c r="G745" t="s">
        <v>15</v>
      </c>
    </row>
    <row r="746" spans="2:7">
      <c r="B746">
        <v>8</v>
      </c>
      <c r="C746" s="23">
        <v>292.99</v>
      </c>
      <c r="D746" s="23">
        <v>12.51</v>
      </c>
      <c r="E746">
        <f>Tabla2[[#This Row],[Densidad '[kg/m3']]]/1000</f>
        <v>0.71294000000000002</v>
      </c>
      <c r="F746" s="23">
        <v>712.94</v>
      </c>
      <c r="G746" t="s">
        <v>12</v>
      </c>
    </row>
    <row r="747" spans="2:7">
      <c r="B747">
        <v>8</v>
      </c>
      <c r="C747" s="23">
        <v>292.99</v>
      </c>
      <c r="D747" s="23">
        <v>3</v>
      </c>
      <c r="E747">
        <f>Tabla2[[#This Row],[Densidad '[kg/m3']]]/1000</f>
        <v>0.70533000000000001</v>
      </c>
      <c r="F747" s="23">
        <v>705.33</v>
      </c>
      <c r="G747" t="s">
        <v>12</v>
      </c>
    </row>
    <row r="748" spans="2:7">
      <c r="B748">
        <v>8</v>
      </c>
      <c r="C748" s="23">
        <v>293</v>
      </c>
      <c r="D748" s="23">
        <v>25</v>
      </c>
      <c r="E748">
        <f>Tabla2[[#This Row],[Densidad '[kg/m3']]]/1000</f>
        <v>0.72192000000000001</v>
      </c>
      <c r="F748" s="23">
        <v>721.92</v>
      </c>
      <c r="G748" t="s">
        <v>12</v>
      </c>
    </row>
    <row r="749" spans="2:7">
      <c r="B749">
        <v>8</v>
      </c>
      <c r="C749" s="23">
        <v>293</v>
      </c>
      <c r="D749" s="23">
        <v>22.5</v>
      </c>
      <c r="E749">
        <f>Tabla2[[#This Row],[Densidad '[kg/m3']]]/1000</f>
        <v>0.72022000000000008</v>
      </c>
      <c r="F749" s="23">
        <v>720.22</v>
      </c>
      <c r="G749" t="s">
        <v>12</v>
      </c>
    </row>
    <row r="750" spans="2:7">
      <c r="B750">
        <v>8</v>
      </c>
      <c r="C750" s="23">
        <v>293</v>
      </c>
      <c r="D750" s="23">
        <v>20</v>
      </c>
      <c r="E750">
        <f>Tabla2[[#This Row],[Densidad '[kg/m3']]]/1000</f>
        <v>0.71841999999999995</v>
      </c>
      <c r="F750" s="23">
        <v>718.42</v>
      </c>
      <c r="G750" t="s">
        <v>12</v>
      </c>
    </row>
    <row r="751" spans="2:7">
      <c r="B751">
        <v>8</v>
      </c>
      <c r="C751" s="23">
        <v>293</v>
      </c>
      <c r="D751" s="23">
        <v>17.489999999999998</v>
      </c>
      <c r="E751">
        <f>Tabla2[[#This Row],[Densidad '[kg/m3']]]/1000</f>
        <v>0.71663999999999994</v>
      </c>
      <c r="F751" s="23">
        <v>716.64</v>
      </c>
      <c r="G751" t="s">
        <v>12</v>
      </c>
    </row>
    <row r="752" spans="2:7">
      <c r="B752">
        <v>8</v>
      </c>
      <c r="C752" s="23">
        <v>293</v>
      </c>
      <c r="D752" s="23">
        <v>15.01</v>
      </c>
      <c r="E752">
        <f>Tabla2[[#This Row],[Densidad '[kg/m3']]]/1000</f>
        <v>0.71482000000000001</v>
      </c>
      <c r="F752" s="23">
        <v>714.82</v>
      </c>
      <c r="G752" t="s">
        <v>12</v>
      </c>
    </row>
    <row r="753" spans="2:7">
      <c r="B753">
        <v>8</v>
      </c>
      <c r="C753" s="23">
        <v>293</v>
      </c>
      <c r="D753" s="23">
        <v>10.01</v>
      </c>
      <c r="E753">
        <f>Tabla2[[#This Row],[Densidad '[kg/m3']]]/1000</f>
        <v>0.71101999999999999</v>
      </c>
      <c r="F753" s="23">
        <v>711.02</v>
      </c>
      <c r="G753" t="s">
        <v>12</v>
      </c>
    </row>
    <row r="754" spans="2:7">
      <c r="B754">
        <v>8</v>
      </c>
      <c r="C754" s="23">
        <v>293</v>
      </c>
      <c r="D754" s="23">
        <v>7.51</v>
      </c>
      <c r="E754">
        <f>Tabla2[[#This Row],[Densidad '[kg/m3']]]/1000</f>
        <v>0.70902999999999994</v>
      </c>
      <c r="F754" s="23">
        <v>709.03</v>
      </c>
      <c r="G754" t="s">
        <v>12</v>
      </c>
    </row>
    <row r="755" spans="2:7">
      <c r="B755">
        <v>8</v>
      </c>
      <c r="C755" s="23">
        <v>293</v>
      </c>
      <c r="D755" s="23">
        <v>5.0199999999999996</v>
      </c>
      <c r="E755">
        <f>Tabla2[[#This Row],[Densidad '[kg/m3']]]/1000</f>
        <v>0.70702999999999994</v>
      </c>
      <c r="F755" s="23">
        <v>707.03</v>
      </c>
      <c r="G755" t="s">
        <v>12</v>
      </c>
    </row>
    <row r="756" spans="2:7">
      <c r="B756">
        <v>8</v>
      </c>
      <c r="C756" s="23">
        <v>293</v>
      </c>
      <c r="D756" s="23">
        <v>2</v>
      </c>
      <c r="E756">
        <f>Tabla2[[#This Row],[Densidad '[kg/m3']]]/1000</f>
        <v>0.70452999999999999</v>
      </c>
      <c r="F756" s="23">
        <v>704.53</v>
      </c>
      <c r="G756" t="s">
        <v>12</v>
      </c>
    </row>
    <row r="757" spans="2:7">
      <c r="B757">
        <v>8</v>
      </c>
      <c r="C757" s="23">
        <v>293.01</v>
      </c>
      <c r="D757" s="23">
        <v>30.01</v>
      </c>
      <c r="E757">
        <f>Tabla2[[#This Row],[Densidad '[kg/m3']]]/1000</f>
        <v>0.72521999999999998</v>
      </c>
      <c r="F757" s="23">
        <v>725.22</v>
      </c>
      <c r="G757" t="s">
        <v>12</v>
      </c>
    </row>
    <row r="758" spans="2:7">
      <c r="B758">
        <v>8</v>
      </c>
      <c r="C758" s="23">
        <v>293.01</v>
      </c>
      <c r="D758" s="23">
        <v>27.51</v>
      </c>
      <c r="E758">
        <f>Tabla2[[#This Row],[Densidad '[kg/m3']]]/1000</f>
        <v>0.72362000000000004</v>
      </c>
      <c r="F758" s="23">
        <v>723.62</v>
      </c>
      <c r="G758" t="s">
        <v>12</v>
      </c>
    </row>
    <row r="759" spans="2:7">
      <c r="B759">
        <v>8</v>
      </c>
      <c r="C759" s="23">
        <v>293.02</v>
      </c>
      <c r="D759" s="23">
        <v>50.02</v>
      </c>
      <c r="E759">
        <f>Tabla2[[#This Row],[Densidad '[kg/m3']]]/1000</f>
        <v>0.73729999999999996</v>
      </c>
      <c r="F759" s="23">
        <v>737.3</v>
      </c>
      <c r="G759" t="s">
        <v>12</v>
      </c>
    </row>
    <row r="760" spans="2:7">
      <c r="B760">
        <v>8</v>
      </c>
      <c r="C760" s="23">
        <v>293.02</v>
      </c>
      <c r="D760" s="23">
        <v>45.01</v>
      </c>
      <c r="E760">
        <f>Tabla2[[#This Row],[Densidad '[kg/m3']]]/1000</f>
        <v>0.73441999999999996</v>
      </c>
      <c r="F760" s="23">
        <v>734.42</v>
      </c>
      <c r="G760" t="s">
        <v>12</v>
      </c>
    </row>
    <row r="761" spans="2:7">
      <c r="B761">
        <v>8</v>
      </c>
      <c r="C761" s="23">
        <v>293.02</v>
      </c>
      <c r="D761" s="23">
        <v>40.01</v>
      </c>
      <c r="E761">
        <f>Tabla2[[#This Row],[Densidad '[kg/m3']]]/1000</f>
        <v>0.73151999999999995</v>
      </c>
      <c r="F761" s="23">
        <v>731.52</v>
      </c>
      <c r="G761" t="s">
        <v>12</v>
      </c>
    </row>
    <row r="762" spans="2:7">
      <c r="B762">
        <v>8</v>
      </c>
      <c r="C762" s="23">
        <v>293.02</v>
      </c>
      <c r="D762" s="23">
        <v>37.5</v>
      </c>
      <c r="E762">
        <f>Tabla2[[#This Row],[Densidad '[kg/m3']]]/1000</f>
        <v>0.72992000000000001</v>
      </c>
      <c r="F762" s="23">
        <v>729.92</v>
      </c>
      <c r="G762" t="s">
        <v>12</v>
      </c>
    </row>
    <row r="763" spans="2:7">
      <c r="B763">
        <v>8</v>
      </c>
      <c r="C763" s="23">
        <v>293.02</v>
      </c>
      <c r="D763" s="23">
        <v>35.01</v>
      </c>
      <c r="E763">
        <f>Tabla2[[#This Row],[Densidad '[kg/m3']]]/1000</f>
        <v>0.72841999999999996</v>
      </c>
      <c r="F763" s="23">
        <v>728.42</v>
      </c>
      <c r="G763" t="s">
        <v>12</v>
      </c>
    </row>
    <row r="764" spans="2:7">
      <c r="B764">
        <v>8</v>
      </c>
      <c r="C764" s="23">
        <v>293.02</v>
      </c>
      <c r="D764" s="23">
        <v>32.5</v>
      </c>
      <c r="E764">
        <f>Tabla2[[#This Row],[Densidad '[kg/m3']]]/1000</f>
        <v>0.72682000000000002</v>
      </c>
      <c r="F764" s="23">
        <v>726.82</v>
      </c>
      <c r="G764" t="s">
        <v>12</v>
      </c>
    </row>
    <row r="765" spans="2:7">
      <c r="B765" s="17">
        <v>8</v>
      </c>
      <c r="C765" s="25">
        <f>273.15+20</f>
        <v>293.14999999999998</v>
      </c>
      <c r="D765" s="25">
        <v>0.101325</v>
      </c>
      <c r="E765" s="17">
        <f>Tabla2[[#This Row],[Densidad '[kg/m3']]]/1000</f>
        <v>0.70250000000000001</v>
      </c>
      <c r="F765" s="25">
        <v>702.5</v>
      </c>
      <c r="G765" s="17" t="s">
        <v>7</v>
      </c>
    </row>
    <row r="766" spans="2:7">
      <c r="B766">
        <v>8</v>
      </c>
      <c r="C766" s="22">
        <v>293.20999999999998</v>
      </c>
      <c r="D766" s="22">
        <v>8.0039999999999996</v>
      </c>
      <c r="E766">
        <f>Tabla2[[#This Row],[Densidad '[kg/m3']]]/1000</f>
        <v>0.70925000000000005</v>
      </c>
      <c r="F766" s="22">
        <v>709.25</v>
      </c>
      <c r="G766" t="s">
        <v>14</v>
      </c>
    </row>
    <row r="767" spans="2:7">
      <c r="B767">
        <v>8</v>
      </c>
      <c r="C767" s="22">
        <v>293.21300000000002</v>
      </c>
      <c r="D767" s="22">
        <v>13.01</v>
      </c>
      <c r="E767">
        <f>Tabla2[[#This Row],[Densidad '[kg/m3']]]/1000</f>
        <v>0.71321000000000001</v>
      </c>
      <c r="F767" s="22">
        <v>713.21</v>
      </c>
      <c r="G767" t="s">
        <v>14</v>
      </c>
    </row>
    <row r="768" spans="2:7">
      <c r="B768">
        <v>8</v>
      </c>
      <c r="C768" s="22">
        <v>293.214</v>
      </c>
      <c r="D768" s="22">
        <v>30.001999999999999</v>
      </c>
      <c r="E768">
        <f>Tabla2[[#This Row],[Densidad '[kg/m3']]]/1000</f>
        <v>0.72553999999999996</v>
      </c>
      <c r="F768" s="22">
        <v>725.54</v>
      </c>
      <c r="G768" t="s">
        <v>14</v>
      </c>
    </row>
    <row r="769" spans="2:7">
      <c r="B769">
        <v>8</v>
      </c>
      <c r="C769" s="22">
        <v>293.214</v>
      </c>
      <c r="D769" s="22">
        <v>1.996</v>
      </c>
      <c r="E769">
        <f>Tabla2[[#This Row],[Densidad '[kg/m3']]]/1000</f>
        <v>0.70375999999999994</v>
      </c>
      <c r="F769" s="22">
        <v>703.76</v>
      </c>
      <c r="G769" t="s">
        <v>14</v>
      </c>
    </row>
    <row r="770" spans="2:7">
      <c r="B770">
        <v>8</v>
      </c>
      <c r="C770" s="22">
        <v>293.21600000000001</v>
      </c>
      <c r="D770" s="22">
        <v>10.009</v>
      </c>
      <c r="E770">
        <f>Tabla2[[#This Row],[Densidad '[kg/m3']]]/1000</f>
        <v>0.71087999999999996</v>
      </c>
      <c r="F770" s="22">
        <v>710.88</v>
      </c>
      <c r="G770" t="s">
        <v>14</v>
      </c>
    </row>
    <row r="771" spans="2:7">
      <c r="B771">
        <v>8</v>
      </c>
      <c r="C771" s="22">
        <v>293.21600000000001</v>
      </c>
      <c r="D771" s="22">
        <v>6.0010000000000003</v>
      </c>
      <c r="E771">
        <f>Tabla2[[#This Row],[Densidad '[kg/m3']]]/1000</f>
        <v>0.70757000000000003</v>
      </c>
      <c r="F771" s="22">
        <v>707.57</v>
      </c>
      <c r="G771" t="s">
        <v>14</v>
      </c>
    </row>
    <row r="772" spans="2:7">
      <c r="B772">
        <v>8</v>
      </c>
      <c r="C772" s="22">
        <v>293.21699999999998</v>
      </c>
      <c r="D772" s="22">
        <v>3.9940000000000002</v>
      </c>
      <c r="E772">
        <f>Tabla2[[#This Row],[Densidad '[kg/m3']]]/1000</f>
        <v>0.70571000000000006</v>
      </c>
      <c r="F772" s="22">
        <v>705.71</v>
      </c>
      <c r="G772" t="s">
        <v>14</v>
      </c>
    </row>
    <row r="773" spans="2:7">
      <c r="B773">
        <v>8</v>
      </c>
      <c r="C773" s="22">
        <v>293.21800000000002</v>
      </c>
      <c r="D773" s="22">
        <v>28.004000000000001</v>
      </c>
      <c r="E773">
        <f>Tabla2[[#This Row],[Densidad '[kg/m3']]]/1000</f>
        <v>0.72419</v>
      </c>
      <c r="F773" s="22">
        <v>724.19</v>
      </c>
      <c r="G773" t="s">
        <v>14</v>
      </c>
    </row>
    <row r="774" spans="2:7">
      <c r="B774">
        <v>8</v>
      </c>
      <c r="C774" s="22">
        <v>293.21899999999999</v>
      </c>
      <c r="D774" s="22">
        <v>22.012</v>
      </c>
      <c r="E774">
        <f>Tabla2[[#This Row],[Densidad '[kg/m3']]]/1000</f>
        <v>0.71975999999999996</v>
      </c>
      <c r="F774" s="22">
        <v>719.76</v>
      </c>
      <c r="G774" t="s">
        <v>14</v>
      </c>
    </row>
    <row r="775" spans="2:7">
      <c r="B775">
        <v>8</v>
      </c>
      <c r="C775" s="22">
        <v>293.21899999999999</v>
      </c>
      <c r="D775" s="22">
        <v>16.009</v>
      </c>
      <c r="E775">
        <f>Tabla2[[#This Row],[Densidad '[kg/m3']]]/1000</f>
        <v>0.7154299999999999</v>
      </c>
      <c r="F775" s="22">
        <v>715.43</v>
      </c>
      <c r="G775" t="s">
        <v>14</v>
      </c>
    </row>
    <row r="776" spans="2:7">
      <c r="B776">
        <v>8</v>
      </c>
      <c r="C776" s="22">
        <v>293.22000000000003</v>
      </c>
      <c r="D776" s="22">
        <v>25.004000000000001</v>
      </c>
      <c r="E776">
        <f>Tabla2[[#This Row],[Densidad '[kg/m3']]]/1000</f>
        <v>0.72187999999999997</v>
      </c>
      <c r="F776" s="22">
        <v>721.88</v>
      </c>
      <c r="G776" t="s">
        <v>14</v>
      </c>
    </row>
    <row r="777" spans="2:7">
      <c r="B777">
        <v>8</v>
      </c>
      <c r="C777" s="22">
        <v>293.22000000000003</v>
      </c>
      <c r="D777" s="22">
        <v>19.010999999999999</v>
      </c>
      <c r="E777">
        <f>Tabla2[[#This Row],[Densidad '[kg/m3']]]/1000</f>
        <v>0.71757000000000004</v>
      </c>
      <c r="F777" s="22">
        <v>717.57</v>
      </c>
      <c r="G777" t="s">
        <v>14</v>
      </c>
    </row>
    <row r="778" spans="2:7">
      <c r="B778">
        <v>8</v>
      </c>
      <c r="C778" s="23">
        <v>298.06</v>
      </c>
      <c r="D778" s="23">
        <v>50.01</v>
      </c>
      <c r="E778">
        <f>Tabla2[[#This Row],[Densidad '[kg/m3']]]/1000</f>
        <v>0.73421000000000003</v>
      </c>
      <c r="F778" s="23">
        <v>734.21</v>
      </c>
      <c r="G778" t="s">
        <v>12</v>
      </c>
    </row>
    <row r="779" spans="2:7">
      <c r="B779">
        <v>8</v>
      </c>
      <c r="C779" s="23">
        <v>298.06</v>
      </c>
      <c r="D779" s="23">
        <v>45</v>
      </c>
      <c r="E779">
        <f>Tabla2[[#This Row],[Densidad '[kg/m3']]]/1000</f>
        <v>0.73126999999999998</v>
      </c>
      <c r="F779" s="23">
        <v>731.27</v>
      </c>
      <c r="G779" t="s">
        <v>12</v>
      </c>
    </row>
    <row r="780" spans="2:7">
      <c r="B780">
        <v>8</v>
      </c>
      <c r="C780" s="23">
        <v>298.06</v>
      </c>
      <c r="D780" s="23">
        <v>40</v>
      </c>
      <c r="E780">
        <f>Tabla2[[#This Row],[Densidad '[kg/m3']]]/1000</f>
        <v>0.72826999999999997</v>
      </c>
      <c r="F780" s="23">
        <v>728.27</v>
      </c>
      <c r="G780" t="s">
        <v>12</v>
      </c>
    </row>
    <row r="781" spans="2:7">
      <c r="B781">
        <v>8</v>
      </c>
      <c r="C781" s="23">
        <v>298.06</v>
      </c>
      <c r="D781" s="23">
        <v>37.5</v>
      </c>
      <c r="E781">
        <f>Tabla2[[#This Row],[Densidad '[kg/m3']]]/1000</f>
        <v>0.72667999999999999</v>
      </c>
      <c r="F781" s="23">
        <v>726.68</v>
      </c>
      <c r="G781" t="s">
        <v>12</v>
      </c>
    </row>
    <row r="782" spans="2:7">
      <c r="B782">
        <v>8</v>
      </c>
      <c r="C782" s="23">
        <v>298.06</v>
      </c>
      <c r="D782" s="23">
        <v>35</v>
      </c>
      <c r="E782">
        <f>Tabla2[[#This Row],[Densidad '[kg/m3']]]/1000</f>
        <v>0.72510000000000008</v>
      </c>
      <c r="F782" s="23">
        <v>725.1</v>
      </c>
      <c r="G782" t="s">
        <v>12</v>
      </c>
    </row>
    <row r="783" spans="2:7">
      <c r="B783">
        <v>8</v>
      </c>
      <c r="C783" s="23">
        <v>298.06</v>
      </c>
      <c r="D783" s="23">
        <v>32.5</v>
      </c>
      <c r="E783">
        <f>Tabla2[[#This Row],[Densidad '[kg/m3']]]/1000</f>
        <v>0.72347000000000006</v>
      </c>
      <c r="F783" s="23">
        <v>723.47</v>
      </c>
      <c r="G783" t="s">
        <v>12</v>
      </c>
    </row>
    <row r="784" spans="2:7">
      <c r="B784">
        <v>8</v>
      </c>
      <c r="C784" s="23">
        <v>298.06</v>
      </c>
      <c r="D784" s="23">
        <v>30</v>
      </c>
      <c r="E784">
        <f>Tabla2[[#This Row],[Densidad '[kg/m3']]]/1000</f>
        <v>0.72184999999999999</v>
      </c>
      <c r="F784" s="23">
        <v>721.85</v>
      </c>
      <c r="G784" t="s">
        <v>12</v>
      </c>
    </row>
    <row r="785" spans="2:7">
      <c r="B785">
        <v>8</v>
      </c>
      <c r="C785" s="23">
        <v>298.06</v>
      </c>
      <c r="D785" s="23">
        <v>27.5</v>
      </c>
      <c r="E785">
        <f>Tabla2[[#This Row],[Densidad '[kg/m3']]]/1000</f>
        <v>0.72022000000000008</v>
      </c>
      <c r="F785" s="23">
        <v>720.22</v>
      </c>
      <c r="G785" t="s">
        <v>12</v>
      </c>
    </row>
    <row r="786" spans="2:7">
      <c r="B786">
        <v>8</v>
      </c>
      <c r="C786" s="23">
        <v>298.06</v>
      </c>
      <c r="D786" s="23">
        <v>25</v>
      </c>
      <c r="E786">
        <f>Tabla2[[#This Row],[Densidad '[kg/m3']]]/1000</f>
        <v>0.71847000000000005</v>
      </c>
      <c r="F786" s="23">
        <v>718.47</v>
      </c>
      <c r="G786" t="s">
        <v>12</v>
      </c>
    </row>
    <row r="787" spans="2:7">
      <c r="B787">
        <v>8</v>
      </c>
      <c r="C787" s="23">
        <v>298.06</v>
      </c>
      <c r="D787" s="23">
        <v>22.51</v>
      </c>
      <c r="E787">
        <f>Tabla2[[#This Row],[Densidad '[kg/m3']]]/1000</f>
        <v>0.71666999999999992</v>
      </c>
      <c r="F787" s="23">
        <v>716.67</v>
      </c>
      <c r="G787" t="s">
        <v>12</v>
      </c>
    </row>
    <row r="788" spans="2:7">
      <c r="B788">
        <v>8</v>
      </c>
      <c r="C788" s="23">
        <v>298.06</v>
      </c>
      <c r="D788" s="23">
        <v>20</v>
      </c>
      <c r="E788">
        <f>Tabla2[[#This Row],[Densidad '[kg/m3']]]/1000</f>
        <v>0.71487000000000001</v>
      </c>
      <c r="F788" s="23">
        <v>714.87</v>
      </c>
      <c r="G788" t="s">
        <v>12</v>
      </c>
    </row>
    <row r="789" spans="2:7">
      <c r="B789">
        <v>8</v>
      </c>
      <c r="C789" s="23">
        <v>298.06</v>
      </c>
      <c r="D789" s="23">
        <v>17.5</v>
      </c>
      <c r="E789">
        <f>Tabla2[[#This Row],[Densidad '[kg/m3']]]/1000</f>
        <v>0.71307000000000009</v>
      </c>
      <c r="F789" s="23">
        <v>713.07</v>
      </c>
      <c r="G789" t="s">
        <v>12</v>
      </c>
    </row>
    <row r="790" spans="2:7">
      <c r="B790">
        <v>8</v>
      </c>
      <c r="C790" s="23">
        <v>298.06</v>
      </c>
      <c r="D790" s="23">
        <v>15.01</v>
      </c>
      <c r="E790">
        <f>Tabla2[[#This Row],[Densidad '[kg/m3']]]/1000</f>
        <v>0.71123999999999998</v>
      </c>
      <c r="F790" s="23">
        <v>711.24</v>
      </c>
      <c r="G790" t="s">
        <v>12</v>
      </c>
    </row>
    <row r="791" spans="2:7">
      <c r="B791">
        <v>8</v>
      </c>
      <c r="C791" s="23">
        <v>298.06</v>
      </c>
      <c r="D791" s="23">
        <v>12.51</v>
      </c>
      <c r="E791">
        <f>Tabla2[[#This Row],[Densidad '[kg/m3']]]/1000</f>
        <v>0.70925000000000005</v>
      </c>
      <c r="F791" s="23">
        <v>709.25</v>
      </c>
      <c r="G791" t="s">
        <v>12</v>
      </c>
    </row>
    <row r="792" spans="2:7">
      <c r="B792">
        <v>8</v>
      </c>
      <c r="C792" s="23">
        <v>298.06</v>
      </c>
      <c r="D792" s="23">
        <v>10.01</v>
      </c>
      <c r="E792">
        <f>Tabla2[[#This Row],[Densidad '[kg/m3']]]/1000</f>
        <v>0.70726999999999995</v>
      </c>
      <c r="F792" s="23">
        <v>707.27</v>
      </c>
      <c r="G792" t="s">
        <v>12</v>
      </c>
    </row>
    <row r="793" spans="2:7">
      <c r="B793">
        <v>8</v>
      </c>
      <c r="C793" s="23">
        <v>298.06</v>
      </c>
      <c r="D793" s="23">
        <v>7.5</v>
      </c>
      <c r="E793">
        <f>Tabla2[[#This Row],[Densidad '[kg/m3']]]/1000</f>
        <v>0.70523999999999998</v>
      </c>
      <c r="F793" s="23">
        <v>705.24</v>
      </c>
      <c r="G793" t="s">
        <v>12</v>
      </c>
    </row>
    <row r="794" spans="2:7">
      <c r="B794">
        <v>8</v>
      </c>
      <c r="C794" s="23">
        <v>298.06</v>
      </c>
      <c r="D794" s="23">
        <v>5</v>
      </c>
      <c r="E794">
        <f>Tabla2[[#This Row],[Densidad '[kg/m3']]]/1000</f>
        <v>0.70308999999999999</v>
      </c>
      <c r="F794" s="23">
        <v>703.09</v>
      </c>
      <c r="G794" t="s">
        <v>12</v>
      </c>
    </row>
    <row r="795" spans="2:7">
      <c r="B795">
        <v>8</v>
      </c>
      <c r="C795" s="23">
        <v>298.06</v>
      </c>
      <c r="D795" s="23">
        <v>3</v>
      </c>
      <c r="E795">
        <f>Tabla2[[#This Row],[Densidad '[kg/m3']]]/1000</f>
        <v>0.70137000000000005</v>
      </c>
      <c r="F795" s="23">
        <v>701.37</v>
      </c>
      <c r="G795" t="s">
        <v>12</v>
      </c>
    </row>
    <row r="796" spans="2:7">
      <c r="B796">
        <v>8</v>
      </c>
      <c r="C796" s="23">
        <v>298.06</v>
      </c>
      <c r="D796" s="23">
        <v>2</v>
      </c>
      <c r="E796">
        <f>Tabla2[[#This Row],[Densidad '[kg/m3']]]/1000</f>
        <v>0.70055000000000001</v>
      </c>
      <c r="F796" s="23">
        <v>700.55</v>
      </c>
      <c r="G796" t="s">
        <v>12</v>
      </c>
    </row>
    <row r="797" spans="2:7">
      <c r="B797">
        <v>8</v>
      </c>
      <c r="C797" s="22">
        <v>298.14999999999998</v>
      </c>
      <c r="D797" s="22">
        <v>197.2</v>
      </c>
      <c r="E797">
        <f>Tabla2[[#This Row],[Densidad '[kg/m3']]]/1000</f>
        <v>0.79420000000000002</v>
      </c>
      <c r="F797" s="22">
        <v>794.2</v>
      </c>
      <c r="G797" t="s">
        <v>18</v>
      </c>
    </row>
    <row r="798" spans="2:7">
      <c r="B798">
        <v>8</v>
      </c>
      <c r="C798" s="22">
        <v>298.14999999999998</v>
      </c>
      <c r="D798" s="22">
        <v>179.6</v>
      </c>
      <c r="E798">
        <f>Tabla2[[#This Row],[Densidad '[kg/m3']]]/1000</f>
        <v>0.78870000000000007</v>
      </c>
      <c r="F798" s="22">
        <v>788.7</v>
      </c>
      <c r="G798" t="s">
        <v>18</v>
      </c>
    </row>
    <row r="799" spans="2:7">
      <c r="B799">
        <v>8</v>
      </c>
      <c r="C799" s="22">
        <v>298.14999999999998</v>
      </c>
      <c r="D799" s="22">
        <v>159.5</v>
      </c>
      <c r="E799">
        <f>Tabla2[[#This Row],[Densidad '[kg/m3']]]/1000</f>
        <v>0.78200000000000003</v>
      </c>
      <c r="F799" s="22">
        <v>782</v>
      </c>
      <c r="G799" t="s">
        <v>18</v>
      </c>
    </row>
    <row r="800" spans="2:7">
      <c r="B800">
        <v>8</v>
      </c>
      <c r="C800" s="22">
        <v>298.14999999999998</v>
      </c>
      <c r="D800" s="22">
        <v>139.9</v>
      </c>
      <c r="E800">
        <f>Tabla2[[#This Row],[Densidad '[kg/m3']]]/1000</f>
        <v>0.77489999999999992</v>
      </c>
      <c r="F800" s="22">
        <v>774.9</v>
      </c>
      <c r="G800" t="s">
        <v>18</v>
      </c>
    </row>
    <row r="801" spans="2:7">
      <c r="B801">
        <v>8</v>
      </c>
      <c r="C801" s="22">
        <v>298.14999999999998</v>
      </c>
      <c r="D801" s="22">
        <v>139.69999999999999</v>
      </c>
      <c r="E801">
        <f>Tabla2[[#This Row],[Densidad '[kg/m3']]]/1000</f>
        <v>0.77479999999999993</v>
      </c>
      <c r="F801" s="22">
        <v>774.8</v>
      </c>
      <c r="G801" t="s">
        <v>18</v>
      </c>
    </row>
    <row r="802" spans="2:7">
      <c r="B802">
        <v>8</v>
      </c>
      <c r="C802" s="22">
        <v>298.14999999999998</v>
      </c>
      <c r="D802" s="22">
        <v>120.1</v>
      </c>
      <c r="E802">
        <f>Tabla2[[#This Row],[Densidad '[kg/m3']]]/1000</f>
        <v>0.76729999999999998</v>
      </c>
      <c r="F802" s="22">
        <v>767.3</v>
      </c>
      <c r="G802" t="s">
        <v>18</v>
      </c>
    </row>
    <row r="803" spans="2:7">
      <c r="B803">
        <v>8</v>
      </c>
      <c r="C803" s="22">
        <v>298.14999999999998</v>
      </c>
      <c r="D803" s="22">
        <v>100.3</v>
      </c>
      <c r="E803">
        <f>Tabla2[[#This Row],[Densidad '[kg/m3']]]/1000</f>
        <v>0.7591</v>
      </c>
      <c r="F803" s="22">
        <v>759.1</v>
      </c>
      <c r="G803" t="s">
        <v>18</v>
      </c>
    </row>
    <row r="804" spans="2:7">
      <c r="B804">
        <v>8</v>
      </c>
      <c r="C804" s="22">
        <v>298.14999999999998</v>
      </c>
      <c r="D804" s="22">
        <v>80.099999999999994</v>
      </c>
      <c r="E804">
        <f>Tabla2[[#This Row],[Densidad '[kg/m3']]]/1000</f>
        <v>0.74979999999999991</v>
      </c>
      <c r="F804" s="22">
        <v>749.8</v>
      </c>
      <c r="G804" t="s">
        <v>18</v>
      </c>
    </row>
    <row r="805" spans="2:7">
      <c r="B805">
        <v>8</v>
      </c>
      <c r="C805" s="22">
        <v>298.14999999999998</v>
      </c>
      <c r="D805" s="22">
        <v>80</v>
      </c>
      <c r="E805">
        <f>Tabla2[[#This Row],[Densidad '[kg/m3']]]/1000</f>
        <v>0.74960000000000004</v>
      </c>
      <c r="F805" s="22">
        <v>749.6</v>
      </c>
      <c r="G805" t="s">
        <v>18</v>
      </c>
    </row>
    <row r="806" spans="2:7">
      <c r="B806">
        <v>8</v>
      </c>
      <c r="C806" s="22">
        <v>298.14999999999998</v>
      </c>
      <c r="D806" s="22">
        <v>60.9</v>
      </c>
      <c r="E806">
        <f>Tabla2[[#This Row],[Densidad '[kg/m3']]]/1000</f>
        <v>0.74</v>
      </c>
      <c r="F806" s="22">
        <v>740</v>
      </c>
      <c r="G806" t="s">
        <v>18</v>
      </c>
    </row>
    <row r="807" spans="2:7">
      <c r="B807">
        <v>8</v>
      </c>
      <c r="C807" s="22">
        <v>298.14999999999998</v>
      </c>
      <c r="D807" s="22">
        <v>40.6</v>
      </c>
      <c r="E807">
        <f>Tabla2[[#This Row],[Densidad '[kg/m3']]]/1000</f>
        <v>0.72829999999999995</v>
      </c>
      <c r="F807" s="22">
        <v>728.3</v>
      </c>
      <c r="G807" t="s">
        <v>18</v>
      </c>
    </row>
    <row r="808" spans="2:7">
      <c r="B808">
        <v>8</v>
      </c>
      <c r="C808" s="22">
        <v>298.14999999999998</v>
      </c>
      <c r="D808" s="22">
        <v>20.9</v>
      </c>
      <c r="E808">
        <f>Tabla2[[#This Row],[Densidad '[kg/m3']]]/1000</f>
        <v>0.71520000000000006</v>
      </c>
      <c r="F808" s="22">
        <v>715.2</v>
      </c>
      <c r="G808" t="s">
        <v>18</v>
      </c>
    </row>
    <row r="809" spans="2:7">
      <c r="B809">
        <v>8</v>
      </c>
      <c r="C809" s="22">
        <v>298.14999999999998</v>
      </c>
      <c r="D809" s="22">
        <v>0.1</v>
      </c>
      <c r="E809">
        <f>Tabla2[[#This Row],[Densidad '[kg/m3']]]/1000</f>
        <v>0.6986</v>
      </c>
      <c r="F809" s="22">
        <v>698.6</v>
      </c>
      <c r="G809" t="s">
        <v>18</v>
      </c>
    </row>
    <row r="810" spans="2:7">
      <c r="B810">
        <v>8</v>
      </c>
      <c r="C810" s="23">
        <v>303.02</v>
      </c>
      <c r="D810" s="23">
        <v>50.01</v>
      </c>
      <c r="E810">
        <f>Tabla2[[#This Row],[Densidad '[kg/m3']]]/1000</f>
        <v>0.73082000000000003</v>
      </c>
      <c r="F810" s="23">
        <v>730.82</v>
      </c>
      <c r="G810" t="s">
        <v>12</v>
      </c>
    </row>
    <row r="811" spans="2:7">
      <c r="B811">
        <v>8</v>
      </c>
      <c r="C811" s="23">
        <v>303.02</v>
      </c>
      <c r="D811" s="23">
        <v>45.01</v>
      </c>
      <c r="E811">
        <f>Tabla2[[#This Row],[Densidad '[kg/m3']]]/1000</f>
        <v>0.72785</v>
      </c>
      <c r="F811" s="23">
        <v>727.85</v>
      </c>
      <c r="G811" t="s">
        <v>12</v>
      </c>
    </row>
    <row r="812" spans="2:7">
      <c r="B812">
        <v>8</v>
      </c>
      <c r="C812" s="23">
        <v>303.02</v>
      </c>
      <c r="D812" s="23">
        <v>40</v>
      </c>
      <c r="E812">
        <f>Tabla2[[#This Row],[Densidad '[kg/m3']]]/1000</f>
        <v>0.72475999999999996</v>
      </c>
      <c r="F812" s="23">
        <v>724.76</v>
      </c>
      <c r="G812" t="s">
        <v>12</v>
      </c>
    </row>
    <row r="813" spans="2:7">
      <c r="B813">
        <v>8</v>
      </c>
      <c r="C813" s="23">
        <v>303.02</v>
      </c>
      <c r="D813" s="23">
        <v>37.51</v>
      </c>
      <c r="E813">
        <f>Tabla2[[#This Row],[Densidad '[kg/m3']]]/1000</f>
        <v>0.72313000000000005</v>
      </c>
      <c r="F813" s="23">
        <v>723.13</v>
      </c>
      <c r="G813" t="s">
        <v>12</v>
      </c>
    </row>
    <row r="814" spans="2:7">
      <c r="B814">
        <v>8</v>
      </c>
      <c r="C814" s="23">
        <v>303.02</v>
      </c>
      <c r="D814" s="23">
        <v>35.01</v>
      </c>
      <c r="E814">
        <f>Tabla2[[#This Row],[Densidad '[kg/m3']]]/1000</f>
        <v>0.72155999999999998</v>
      </c>
      <c r="F814" s="23">
        <v>721.56</v>
      </c>
      <c r="G814" t="s">
        <v>12</v>
      </c>
    </row>
    <row r="815" spans="2:7">
      <c r="B815">
        <v>8</v>
      </c>
      <c r="C815" s="23">
        <v>303.02</v>
      </c>
      <c r="D815" s="23">
        <v>32.51</v>
      </c>
      <c r="E815">
        <f>Tabla2[[#This Row],[Densidad '[kg/m3']]]/1000</f>
        <v>0.71989999999999998</v>
      </c>
      <c r="F815" s="23">
        <v>719.9</v>
      </c>
      <c r="G815" t="s">
        <v>12</v>
      </c>
    </row>
    <row r="816" spans="2:7">
      <c r="B816">
        <v>8</v>
      </c>
      <c r="C816" s="23">
        <v>303.02</v>
      </c>
      <c r="D816" s="23">
        <v>30</v>
      </c>
      <c r="E816">
        <f>Tabla2[[#This Row],[Densidad '[kg/m3']]]/1000</f>
        <v>0.71821000000000002</v>
      </c>
      <c r="F816" s="23">
        <v>718.21</v>
      </c>
      <c r="G816" t="s">
        <v>12</v>
      </c>
    </row>
    <row r="817" spans="2:7">
      <c r="B817">
        <v>8</v>
      </c>
      <c r="C817" s="23">
        <v>303.02</v>
      </c>
      <c r="D817" s="23">
        <v>27.5</v>
      </c>
      <c r="E817">
        <f>Tabla2[[#This Row],[Densidad '[kg/m3']]]/1000</f>
        <v>0.71650999999999998</v>
      </c>
      <c r="F817" s="23">
        <v>716.51</v>
      </c>
      <c r="G817" t="s">
        <v>12</v>
      </c>
    </row>
    <row r="818" spans="2:7">
      <c r="B818">
        <v>8</v>
      </c>
      <c r="C818" s="23">
        <v>303.02</v>
      </c>
      <c r="D818" s="23">
        <v>25</v>
      </c>
      <c r="E818">
        <f>Tabla2[[#This Row],[Densidad '[kg/m3']]]/1000</f>
        <v>0.71472999999999998</v>
      </c>
      <c r="F818" s="23">
        <v>714.73</v>
      </c>
      <c r="G818" t="s">
        <v>12</v>
      </c>
    </row>
    <row r="819" spans="2:7">
      <c r="B819">
        <v>8</v>
      </c>
      <c r="C819" s="23">
        <v>303.02</v>
      </c>
      <c r="D819" s="23">
        <v>22.5</v>
      </c>
      <c r="E819">
        <f>Tabla2[[#This Row],[Densidad '[kg/m3']]]/1000</f>
        <v>0.71298000000000006</v>
      </c>
      <c r="F819" s="23">
        <v>712.98</v>
      </c>
      <c r="G819" t="s">
        <v>12</v>
      </c>
    </row>
    <row r="820" spans="2:7">
      <c r="B820">
        <v>8</v>
      </c>
      <c r="C820" s="23">
        <v>303.02</v>
      </c>
      <c r="D820" s="23">
        <v>20</v>
      </c>
      <c r="E820">
        <f>Tabla2[[#This Row],[Densidad '[kg/m3']]]/1000</f>
        <v>0.71110000000000007</v>
      </c>
      <c r="F820" s="23">
        <v>711.1</v>
      </c>
      <c r="G820" t="s">
        <v>12</v>
      </c>
    </row>
    <row r="821" spans="2:7">
      <c r="B821">
        <v>8</v>
      </c>
      <c r="C821" s="23">
        <v>303.02</v>
      </c>
      <c r="D821" s="23">
        <v>17.5</v>
      </c>
      <c r="E821">
        <f>Tabla2[[#This Row],[Densidad '[kg/m3']]]/1000</f>
        <v>0.70920000000000005</v>
      </c>
      <c r="F821" s="23">
        <v>709.2</v>
      </c>
      <c r="G821" t="s">
        <v>12</v>
      </c>
    </row>
    <row r="822" spans="2:7">
      <c r="B822">
        <v>8</v>
      </c>
      <c r="C822" s="23">
        <v>303.02</v>
      </c>
      <c r="D822" s="23">
        <v>15</v>
      </c>
      <c r="E822">
        <f>Tabla2[[#This Row],[Densidad '[kg/m3']]]/1000</f>
        <v>0.70729999999999993</v>
      </c>
      <c r="F822" s="23">
        <v>707.3</v>
      </c>
      <c r="G822" t="s">
        <v>12</v>
      </c>
    </row>
    <row r="823" spans="2:7">
      <c r="B823">
        <v>8</v>
      </c>
      <c r="C823" s="23">
        <v>303.02</v>
      </c>
      <c r="D823" s="23">
        <v>12.5</v>
      </c>
      <c r="E823">
        <f>Tabla2[[#This Row],[Densidad '[kg/m3']]]/1000</f>
        <v>0.70528999999999997</v>
      </c>
      <c r="F823" s="23">
        <v>705.29</v>
      </c>
      <c r="G823" t="s">
        <v>12</v>
      </c>
    </row>
    <row r="824" spans="2:7">
      <c r="B824">
        <v>8</v>
      </c>
      <c r="C824" s="23">
        <v>303.02</v>
      </c>
      <c r="D824" s="23">
        <v>10</v>
      </c>
      <c r="E824">
        <f>Tabla2[[#This Row],[Densidad '[kg/m3']]]/1000</f>
        <v>0.70322000000000007</v>
      </c>
      <c r="F824" s="23">
        <v>703.22</v>
      </c>
      <c r="G824" t="s">
        <v>12</v>
      </c>
    </row>
    <row r="825" spans="2:7">
      <c r="B825">
        <v>8</v>
      </c>
      <c r="C825" s="23">
        <v>303.02</v>
      </c>
      <c r="D825" s="23">
        <v>7.51</v>
      </c>
      <c r="E825">
        <f>Tabla2[[#This Row],[Densidad '[kg/m3']]]/1000</f>
        <v>0.70113000000000003</v>
      </c>
      <c r="F825" s="23">
        <v>701.13</v>
      </c>
      <c r="G825" t="s">
        <v>12</v>
      </c>
    </row>
    <row r="826" spans="2:7">
      <c r="B826">
        <v>8</v>
      </c>
      <c r="C826" s="23">
        <v>303.02</v>
      </c>
      <c r="D826" s="23">
        <v>5.01</v>
      </c>
      <c r="E826">
        <f>Tabla2[[#This Row],[Densidad '[kg/m3']]]/1000</f>
        <v>0.69896999999999998</v>
      </c>
      <c r="F826" s="23">
        <v>698.97</v>
      </c>
      <c r="G826" t="s">
        <v>12</v>
      </c>
    </row>
    <row r="827" spans="2:7">
      <c r="B827">
        <v>8</v>
      </c>
      <c r="C827" s="23">
        <v>303.02</v>
      </c>
      <c r="D827" s="23">
        <v>3.01</v>
      </c>
      <c r="E827">
        <f>Tabla2[[#This Row],[Densidad '[kg/m3']]]/1000</f>
        <v>0.69717999999999991</v>
      </c>
      <c r="F827" s="23">
        <v>697.18</v>
      </c>
      <c r="G827" t="s">
        <v>12</v>
      </c>
    </row>
    <row r="828" spans="2:7">
      <c r="B828">
        <v>8</v>
      </c>
      <c r="C828" s="23">
        <v>303.02</v>
      </c>
      <c r="D828" s="23">
        <v>2.0099999999999998</v>
      </c>
      <c r="E828">
        <f>Tabla2[[#This Row],[Densidad '[kg/m3']]]/1000</f>
        <v>0.69628000000000001</v>
      </c>
      <c r="F828" s="23">
        <v>696.28</v>
      </c>
      <c r="G828" t="s">
        <v>12</v>
      </c>
    </row>
    <row r="829" spans="2:7">
      <c r="B829">
        <v>8</v>
      </c>
      <c r="C829" s="23">
        <v>312.99</v>
      </c>
      <c r="D829" s="23">
        <v>20</v>
      </c>
      <c r="E829">
        <f>Tabla2[[#This Row],[Densidad '[kg/m3']]]/1000</f>
        <v>0.70428999999999997</v>
      </c>
      <c r="F829" s="23">
        <v>704.29</v>
      </c>
      <c r="G829" t="s">
        <v>12</v>
      </c>
    </row>
    <row r="830" spans="2:7">
      <c r="B830">
        <v>8</v>
      </c>
      <c r="C830" s="23">
        <v>312.99</v>
      </c>
      <c r="D830" s="23">
        <v>17.5</v>
      </c>
      <c r="E830">
        <f>Tabla2[[#This Row],[Densidad '[kg/m3']]]/1000</f>
        <v>0.70226</v>
      </c>
      <c r="F830" s="23">
        <v>702.26</v>
      </c>
      <c r="G830" t="s">
        <v>12</v>
      </c>
    </row>
    <row r="831" spans="2:7">
      <c r="B831">
        <v>8</v>
      </c>
      <c r="C831" s="23">
        <v>312.99</v>
      </c>
      <c r="D831" s="23">
        <v>15</v>
      </c>
      <c r="E831">
        <f>Tabla2[[#This Row],[Densidad '[kg/m3']]]/1000</f>
        <v>0.70026999999999995</v>
      </c>
      <c r="F831" s="23">
        <v>700.27</v>
      </c>
      <c r="G831" t="s">
        <v>12</v>
      </c>
    </row>
    <row r="832" spans="2:7">
      <c r="B832">
        <v>8</v>
      </c>
      <c r="C832" s="23">
        <v>312.99</v>
      </c>
      <c r="D832" s="23">
        <v>12.51</v>
      </c>
      <c r="E832">
        <f>Tabla2[[#This Row],[Densidad '[kg/m3']]]/1000</f>
        <v>0.69811999999999996</v>
      </c>
      <c r="F832" s="23">
        <v>698.12</v>
      </c>
      <c r="G832" t="s">
        <v>12</v>
      </c>
    </row>
    <row r="833" spans="2:7">
      <c r="B833">
        <v>8</v>
      </c>
      <c r="C833" s="23">
        <v>312.99</v>
      </c>
      <c r="D833" s="23">
        <v>10.01</v>
      </c>
      <c r="E833">
        <f>Tabla2[[#This Row],[Densidad '[kg/m3']]]/1000</f>
        <v>0.69599</v>
      </c>
      <c r="F833" s="23">
        <v>695.99</v>
      </c>
      <c r="G833" t="s">
        <v>12</v>
      </c>
    </row>
    <row r="834" spans="2:7">
      <c r="B834">
        <v>8</v>
      </c>
      <c r="C834" s="23">
        <v>312.99</v>
      </c>
      <c r="D834" s="23">
        <v>7.51</v>
      </c>
      <c r="E834">
        <f>Tabla2[[#This Row],[Densidad '[kg/m3']]]/1000</f>
        <v>0.69372</v>
      </c>
      <c r="F834" s="23">
        <v>693.72</v>
      </c>
      <c r="G834" t="s">
        <v>12</v>
      </c>
    </row>
    <row r="835" spans="2:7">
      <c r="B835">
        <v>8</v>
      </c>
      <c r="C835" s="23">
        <v>312.99</v>
      </c>
      <c r="D835" s="23">
        <v>5.01</v>
      </c>
      <c r="E835">
        <f>Tabla2[[#This Row],[Densidad '[kg/m3']]]/1000</f>
        <v>0.69142999999999999</v>
      </c>
      <c r="F835" s="23">
        <v>691.43</v>
      </c>
      <c r="G835" t="s">
        <v>12</v>
      </c>
    </row>
    <row r="836" spans="2:7">
      <c r="B836">
        <v>8</v>
      </c>
      <c r="C836" s="23">
        <v>312.99</v>
      </c>
      <c r="D836" s="23">
        <v>2.99</v>
      </c>
      <c r="E836">
        <f>Tabla2[[#This Row],[Densidad '[kg/m3']]]/1000</f>
        <v>0.68950999999999996</v>
      </c>
      <c r="F836" s="23">
        <v>689.51</v>
      </c>
      <c r="G836" t="s">
        <v>12</v>
      </c>
    </row>
    <row r="837" spans="2:7">
      <c r="B837">
        <v>8</v>
      </c>
      <c r="C837" s="23">
        <v>312.99</v>
      </c>
      <c r="D837" s="23">
        <v>2.0099999999999998</v>
      </c>
      <c r="E837">
        <f>Tabla2[[#This Row],[Densidad '[kg/m3']]]/1000</f>
        <v>0.68853999999999993</v>
      </c>
      <c r="F837" s="23">
        <v>688.54</v>
      </c>
      <c r="G837" t="s">
        <v>12</v>
      </c>
    </row>
    <row r="838" spans="2:7">
      <c r="B838">
        <v>8</v>
      </c>
      <c r="C838" s="23">
        <v>313</v>
      </c>
      <c r="D838" s="23">
        <v>50.01</v>
      </c>
      <c r="E838">
        <f>Tabla2[[#This Row],[Densidad '[kg/m3']]]/1000</f>
        <v>0.72490999999999994</v>
      </c>
      <c r="F838" s="23">
        <v>724.91</v>
      </c>
      <c r="G838" t="s">
        <v>12</v>
      </c>
    </row>
    <row r="839" spans="2:7">
      <c r="B839">
        <v>8</v>
      </c>
      <c r="C839" s="23">
        <v>313</v>
      </c>
      <c r="D839" s="23">
        <v>45</v>
      </c>
      <c r="E839">
        <f>Tabla2[[#This Row],[Densidad '[kg/m3']]]/1000</f>
        <v>0.72178999999999993</v>
      </c>
      <c r="F839" s="23">
        <v>721.79</v>
      </c>
      <c r="G839" t="s">
        <v>12</v>
      </c>
    </row>
    <row r="840" spans="2:7">
      <c r="B840">
        <v>8</v>
      </c>
      <c r="C840" s="23">
        <v>313</v>
      </c>
      <c r="D840" s="23">
        <v>40.01</v>
      </c>
      <c r="E840">
        <f>Tabla2[[#This Row],[Densidad '[kg/m3']]]/1000</f>
        <v>0.71858</v>
      </c>
      <c r="F840" s="23">
        <v>718.58</v>
      </c>
      <c r="G840" t="s">
        <v>12</v>
      </c>
    </row>
    <row r="841" spans="2:7">
      <c r="B841">
        <v>8</v>
      </c>
      <c r="C841" s="23">
        <v>313</v>
      </c>
      <c r="D841" s="23">
        <v>37.5</v>
      </c>
      <c r="E841">
        <f>Tabla2[[#This Row],[Densidad '[kg/m3']]]/1000</f>
        <v>0.71692999999999996</v>
      </c>
      <c r="F841" s="23">
        <v>716.93</v>
      </c>
      <c r="G841" t="s">
        <v>12</v>
      </c>
    </row>
    <row r="842" spans="2:7">
      <c r="B842">
        <v>8</v>
      </c>
      <c r="C842" s="23">
        <v>313</v>
      </c>
      <c r="D842" s="23">
        <v>35.01</v>
      </c>
      <c r="E842">
        <f>Tabla2[[#This Row],[Densidad '[kg/m3']]]/1000</f>
        <v>0.71528000000000003</v>
      </c>
      <c r="F842" s="23">
        <v>715.28</v>
      </c>
      <c r="G842" t="s">
        <v>12</v>
      </c>
    </row>
    <row r="843" spans="2:7">
      <c r="B843">
        <v>8</v>
      </c>
      <c r="C843" s="23">
        <v>313</v>
      </c>
      <c r="D843" s="23">
        <v>32.5</v>
      </c>
      <c r="E843">
        <f>Tabla2[[#This Row],[Densidad '[kg/m3']]]/1000</f>
        <v>0.71350999999999998</v>
      </c>
      <c r="F843" s="23">
        <v>713.51</v>
      </c>
      <c r="G843" t="s">
        <v>12</v>
      </c>
    </row>
    <row r="844" spans="2:7">
      <c r="B844">
        <v>8</v>
      </c>
      <c r="C844" s="23">
        <v>313</v>
      </c>
      <c r="D844" s="23">
        <v>30.01</v>
      </c>
      <c r="E844">
        <f>Tabla2[[#This Row],[Densidad '[kg/m3']]]/1000</f>
        <v>0.71174000000000004</v>
      </c>
      <c r="F844" s="23">
        <v>711.74</v>
      </c>
      <c r="G844" t="s">
        <v>12</v>
      </c>
    </row>
    <row r="845" spans="2:7">
      <c r="B845">
        <v>8</v>
      </c>
      <c r="C845" s="23">
        <v>313</v>
      </c>
      <c r="D845" s="23">
        <v>27.5</v>
      </c>
      <c r="E845">
        <f>Tabla2[[#This Row],[Densidad '[kg/m3']]]/1000</f>
        <v>0.70995000000000008</v>
      </c>
      <c r="F845" s="23">
        <v>709.95</v>
      </c>
      <c r="G845" t="s">
        <v>12</v>
      </c>
    </row>
    <row r="846" spans="2:7">
      <c r="B846">
        <v>8</v>
      </c>
      <c r="C846" s="23">
        <v>313</v>
      </c>
      <c r="D846" s="23">
        <v>25</v>
      </c>
      <c r="E846">
        <f>Tabla2[[#This Row],[Densidad '[kg/m3']]]/1000</f>
        <v>0.7081900000000001</v>
      </c>
      <c r="F846" s="23">
        <v>708.19</v>
      </c>
      <c r="G846" t="s">
        <v>12</v>
      </c>
    </row>
    <row r="847" spans="2:7">
      <c r="B847">
        <v>8</v>
      </c>
      <c r="C847" s="23">
        <v>313</v>
      </c>
      <c r="D847" s="23">
        <v>22.5</v>
      </c>
      <c r="E847">
        <f>Tabla2[[#This Row],[Densidad '[kg/m3']]]/1000</f>
        <v>0.70626999999999995</v>
      </c>
      <c r="F847" s="23">
        <v>706.27</v>
      </c>
      <c r="G847" t="s">
        <v>12</v>
      </c>
    </row>
    <row r="848" spans="2:7">
      <c r="B848">
        <v>8</v>
      </c>
      <c r="C848" s="22">
        <v>313.10199999999998</v>
      </c>
      <c r="D848" s="22">
        <v>19.006</v>
      </c>
      <c r="E848">
        <f>Tabla2[[#This Row],[Densidad '[kg/m3']]]/1000</f>
        <v>0.70350000000000001</v>
      </c>
      <c r="F848" s="22">
        <v>703.5</v>
      </c>
      <c r="G848" t="s">
        <v>14</v>
      </c>
    </row>
    <row r="849" spans="2:7">
      <c r="B849">
        <v>8</v>
      </c>
      <c r="C849" s="22">
        <v>313.10300000000001</v>
      </c>
      <c r="D849" s="22">
        <v>30.001000000000001</v>
      </c>
      <c r="E849">
        <f>Tabla2[[#This Row],[Densidad '[kg/m3']]]/1000</f>
        <v>0.71214999999999995</v>
      </c>
      <c r="F849" s="22">
        <v>712.15</v>
      </c>
      <c r="G849" t="s">
        <v>14</v>
      </c>
    </row>
    <row r="850" spans="2:7">
      <c r="B850">
        <v>8</v>
      </c>
      <c r="C850" s="22">
        <v>313.10300000000001</v>
      </c>
      <c r="D850" s="22">
        <v>27.998000000000001</v>
      </c>
      <c r="E850">
        <f>Tabla2[[#This Row],[Densidad '[kg/m3']]]/1000</f>
        <v>0.71066999999999991</v>
      </c>
      <c r="F850" s="22">
        <v>710.67</v>
      </c>
      <c r="G850" t="s">
        <v>14</v>
      </c>
    </row>
    <row r="851" spans="2:7">
      <c r="B851">
        <v>8</v>
      </c>
      <c r="C851" s="22">
        <v>313.10300000000001</v>
      </c>
      <c r="D851" s="22">
        <v>25</v>
      </c>
      <c r="E851">
        <f>Tabla2[[#This Row],[Densidad '[kg/m3']]]/1000</f>
        <v>0.70838999999999996</v>
      </c>
      <c r="F851" s="22">
        <v>708.39</v>
      </c>
      <c r="G851" t="s">
        <v>14</v>
      </c>
    </row>
    <row r="852" spans="2:7">
      <c r="B852">
        <v>8</v>
      </c>
      <c r="C852" s="22">
        <v>313.10300000000001</v>
      </c>
      <c r="D852" s="22">
        <v>21.998000000000001</v>
      </c>
      <c r="E852">
        <f>Tabla2[[#This Row],[Densidad '[kg/m3']]]/1000</f>
        <v>0.70604999999999996</v>
      </c>
      <c r="F852" s="22">
        <v>706.05</v>
      </c>
      <c r="G852" t="s">
        <v>14</v>
      </c>
    </row>
    <row r="853" spans="2:7">
      <c r="B853">
        <v>8</v>
      </c>
      <c r="C853" s="22">
        <v>313.10399999999998</v>
      </c>
      <c r="D853" s="22">
        <v>5.9989999999999997</v>
      </c>
      <c r="E853">
        <f>Tabla2[[#This Row],[Densidad '[kg/m3']]]/1000</f>
        <v>0.69207000000000007</v>
      </c>
      <c r="F853" s="22">
        <v>692.07</v>
      </c>
      <c r="G853" t="s">
        <v>14</v>
      </c>
    </row>
    <row r="854" spans="2:7">
      <c r="B854">
        <v>8</v>
      </c>
      <c r="C854" s="22">
        <v>313.10500000000002</v>
      </c>
      <c r="D854" s="22">
        <v>16.009</v>
      </c>
      <c r="E854">
        <f>Tabla2[[#This Row],[Densidad '[kg/m3']]]/1000</f>
        <v>0.70084000000000002</v>
      </c>
      <c r="F854" s="22">
        <v>700.84</v>
      </c>
      <c r="G854" t="s">
        <v>14</v>
      </c>
    </row>
    <row r="855" spans="2:7">
      <c r="B855">
        <v>8</v>
      </c>
      <c r="C855" s="22">
        <v>313.10599999999999</v>
      </c>
      <c r="D855" s="22">
        <v>13.005000000000001</v>
      </c>
      <c r="E855">
        <f>Tabla2[[#This Row],[Densidad '[kg/m3']]]/1000</f>
        <v>0.69825999999999999</v>
      </c>
      <c r="F855" s="22">
        <v>698.26</v>
      </c>
      <c r="G855" t="s">
        <v>14</v>
      </c>
    </row>
    <row r="856" spans="2:7">
      <c r="B856">
        <v>8</v>
      </c>
      <c r="C856" s="22">
        <v>313.10599999999999</v>
      </c>
      <c r="D856" s="22">
        <v>10.009</v>
      </c>
      <c r="E856">
        <f>Tabla2[[#This Row],[Densidad '[kg/m3']]]/1000</f>
        <v>0.69559000000000004</v>
      </c>
      <c r="F856" s="22">
        <v>695.59</v>
      </c>
      <c r="G856" t="s">
        <v>14</v>
      </c>
    </row>
    <row r="857" spans="2:7">
      <c r="B857">
        <v>8</v>
      </c>
      <c r="C857" s="22">
        <v>313.10599999999999</v>
      </c>
      <c r="D857" s="22">
        <v>7.9969999999999999</v>
      </c>
      <c r="E857">
        <f>Tabla2[[#This Row],[Densidad '[kg/m3']]]/1000</f>
        <v>0.69385000000000008</v>
      </c>
      <c r="F857" s="22">
        <v>693.85</v>
      </c>
      <c r="G857" t="s">
        <v>14</v>
      </c>
    </row>
    <row r="858" spans="2:7">
      <c r="B858">
        <v>8</v>
      </c>
      <c r="C858" s="22">
        <v>313.10700000000003</v>
      </c>
      <c r="D858" s="22">
        <v>2.0070000000000001</v>
      </c>
      <c r="E858">
        <f>Tabla2[[#This Row],[Densidad '[kg/m3']]]/1000</f>
        <v>0.68826999999999994</v>
      </c>
      <c r="F858" s="22">
        <v>688.27</v>
      </c>
      <c r="G858" t="s">
        <v>14</v>
      </c>
    </row>
    <row r="859" spans="2:7">
      <c r="B859">
        <v>8</v>
      </c>
      <c r="C859" s="22">
        <v>313.10899999999998</v>
      </c>
      <c r="D859" s="22">
        <v>4</v>
      </c>
      <c r="E859">
        <f>Tabla2[[#This Row],[Densidad '[kg/m3']]]/1000</f>
        <v>0.69025999999999998</v>
      </c>
      <c r="F859" s="22">
        <v>690.26</v>
      </c>
      <c r="G859" t="s">
        <v>14</v>
      </c>
    </row>
    <row r="860" spans="2:7">
      <c r="B860">
        <v>8</v>
      </c>
      <c r="C860" s="22">
        <v>318.14999999999998</v>
      </c>
      <c r="D860" s="22">
        <v>10</v>
      </c>
      <c r="E860">
        <f>Tabla2[[#This Row],[Densidad '[kg/m3']]]/1000</f>
        <v>0.69122000000000006</v>
      </c>
      <c r="F860" s="22">
        <v>691.22</v>
      </c>
      <c r="G860" t="s">
        <v>19</v>
      </c>
    </row>
    <row r="861" spans="2:7">
      <c r="B861">
        <v>8</v>
      </c>
      <c r="C861" s="22">
        <v>318.14999999999998</v>
      </c>
      <c r="D861" s="22">
        <v>7.5</v>
      </c>
      <c r="E861">
        <f>Tabla2[[#This Row],[Densidad '[kg/m3']]]/1000</f>
        <v>0.68904999999999994</v>
      </c>
      <c r="F861" s="22">
        <v>689.05</v>
      </c>
      <c r="G861" t="s">
        <v>19</v>
      </c>
    </row>
    <row r="862" spans="2:7">
      <c r="B862">
        <v>8</v>
      </c>
      <c r="C862" s="22">
        <v>318.14999999999998</v>
      </c>
      <c r="D862" s="22">
        <v>5</v>
      </c>
      <c r="E862">
        <f>Tabla2[[#This Row],[Densidad '[kg/m3']]]/1000</f>
        <v>0.68676999999999999</v>
      </c>
      <c r="F862" s="22">
        <v>686.77</v>
      </c>
      <c r="G862" t="s">
        <v>19</v>
      </c>
    </row>
    <row r="863" spans="2:7">
      <c r="B863">
        <v>8</v>
      </c>
      <c r="C863" s="22">
        <v>318.14999999999998</v>
      </c>
      <c r="D863" s="22">
        <v>3</v>
      </c>
      <c r="E863">
        <f>Tabla2[[#This Row],[Densidad '[kg/m3']]]/1000</f>
        <v>0.68489</v>
      </c>
      <c r="F863" s="22">
        <v>684.89</v>
      </c>
      <c r="G863" t="s">
        <v>19</v>
      </c>
    </row>
    <row r="864" spans="2:7">
      <c r="B864">
        <v>8</v>
      </c>
      <c r="C864" s="22">
        <v>318.14999999999998</v>
      </c>
      <c r="D864" s="22">
        <v>1</v>
      </c>
      <c r="E864">
        <f>Tabla2[[#This Row],[Densidad '[kg/m3']]]/1000</f>
        <v>0.68289</v>
      </c>
      <c r="F864" s="22">
        <v>682.89</v>
      </c>
      <c r="G864" t="s">
        <v>19</v>
      </c>
    </row>
    <row r="865" spans="2:7">
      <c r="B865">
        <v>8</v>
      </c>
      <c r="C865" s="22">
        <v>318.14999999999998</v>
      </c>
      <c r="D865" s="22">
        <v>0.1</v>
      </c>
      <c r="E865">
        <f>Tabla2[[#This Row],[Densidad '[kg/m3']]]/1000</f>
        <v>0.68189</v>
      </c>
      <c r="F865" s="22">
        <v>681.89</v>
      </c>
      <c r="G865" t="s">
        <v>19</v>
      </c>
    </row>
    <row r="866" spans="2:7">
      <c r="B866">
        <v>8</v>
      </c>
      <c r="C866" s="22">
        <f>273.15+48.7</f>
        <v>321.84999999999997</v>
      </c>
      <c r="D866" s="22">
        <v>274.39999999999998</v>
      </c>
      <c r="E866" s="11">
        <v>0.80200000000000005</v>
      </c>
      <c r="F866" s="22">
        <f>1000*E866</f>
        <v>802</v>
      </c>
      <c r="G866" t="s">
        <v>10</v>
      </c>
    </row>
    <row r="867" spans="2:7">
      <c r="B867">
        <v>8</v>
      </c>
      <c r="C867" s="22">
        <f>273.15+48.7</f>
        <v>321.84999999999997</v>
      </c>
      <c r="D867" s="22">
        <v>241</v>
      </c>
      <c r="E867" s="11">
        <v>0.79200000000000004</v>
      </c>
      <c r="F867" s="22">
        <f>1000*E867</f>
        <v>792</v>
      </c>
      <c r="G867" t="s">
        <v>10</v>
      </c>
    </row>
    <row r="868" spans="2:7">
      <c r="B868">
        <v>8</v>
      </c>
      <c r="C868" s="22">
        <f>273.15+48.7</f>
        <v>321.84999999999997</v>
      </c>
      <c r="D868" s="22">
        <v>207.6</v>
      </c>
      <c r="E868" s="11">
        <v>0.78300000000000003</v>
      </c>
      <c r="F868" s="22">
        <f>1000*E868</f>
        <v>783</v>
      </c>
      <c r="G868" t="s">
        <v>10</v>
      </c>
    </row>
    <row r="869" spans="2:7">
      <c r="B869">
        <v>8</v>
      </c>
      <c r="C869" s="22">
        <f>273.15+48.7</f>
        <v>321.84999999999997</v>
      </c>
      <c r="D869" s="22">
        <v>172.5</v>
      </c>
      <c r="E869" s="11">
        <v>0.77100000000000002</v>
      </c>
      <c r="F869" s="22">
        <f>1000*E869</f>
        <v>771</v>
      </c>
      <c r="G869" t="s">
        <v>10</v>
      </c>
    </row>
    <row r="870" spans="2:7">
      <c r="B870">
        <v>8</v>
      </c>
      <c r="C870" s="22">
        <f>273.15+48.7</f>
        <v>321.84999999999997</v>
      </c>
      <c r="D870" s="22">
        <v>139.9</v>
      </c>
      <c r="E870" s="11">
        <v>0.76</v>
      </c>
      <c r="F870" s="22">
        <f>1000*E870</f>
        <v>760</v>
      </c>
      <c r="G870" t="s">
        <v>10</v>
      </c>
    </row>
    <row r="871" spans="2:7">
      <c r="B871">
        <v>8</v>
      </c>
      <c r="C871" s="22">
        <f>273.15+48.7</f>
        <v>321.84999999999997</v>
      </c>
      <c r="D871" s="22">
        <v>111.3</v>
      </c>
      <c r="E871" s="11">
        <v>0.748</v>
      </c>
      <c r="F871" s="22">
        <f>1000*E871</f>
        <v>748</v>
      </c>
      <c r="G871" t="s">
        <v>10</v>
      </c>
    </row>
    <row r="872" spans="2:7">
      <c r="B872">
        <v>8</v>
      </c>
      <c r="C872" s="22">
        <f>273.15+48.7</f>
        <v>321.84999999999997</v>
      </c>
      <c r="D872" s="22">
        <v>84</v>
      </c>
      <c r="E872" s="11">
        <v>0.73499999999999999</v>
      </c>
      <c r="F872" s="22">
        <f>1000*E872</f>
        <v>735</v>
      </c>
      <c r="G872" t="s">
        <v>10</v>
      </c>
    </row>
    <row r="873" spans="2:7">
      <c r="B873">
        <v>8</v>
      </c>
      <c r="C873" s="22">
        <f>273.15+48.7</f>
        <v>321.84999999999997</v>
      </c>
      <c r="D873" s="22">
        <v>56.3</v>
      </c>
      <c r="E873" s="11">
        <v>0.72099999999999997</v>
      </c>
      <c r="F873" s="22">
        <f>1000*E873</f>
        <v>721</v>
      </c>
      <c r="G873" t="s">
        <v>10</v>
      </c>
    </row>
    <row r="874" spans="2:7">
      <c r="B874">
        <v>8</v>
      </c>
      <c r="C874" s="22">
        <f>273.15+48.7</f>
        <v>321.84999999999997</v>
      </c>
      <c r="D874" s="22">
        <v>28.5</v>
      </c>
      <c r="E874" s="11">
        <v>0.70199999999999996</v>
      </c>
      <c r="F874" s="22">
        <f>1000*E874</f>
        <v>702</v>
      </c>
      <c r="G874" t="s">
        <v>10</v>
      </c>
    </row>
    <row r="875" spans="2:7">
      <c r="B875">
        <v>8</v>
      </c>
      <c r="C875" s="22">
        <f>273.15+48.7</f>
        <v>321.84999999999997</v>
      </c>
      <c r="D875" s="22">
        <v>14.3</v>
      </c>
      <c r="E875" s="11">
        <v>0.68799999999999994</v>
      </c>
      <c r="F875" s="22">
        <f>1000*E875</f>
        <v>688</v>
      </c>
      <c r="G875" t="s">
        <v>10</v>
      </c>
    </row>
    <row r="876" spans="2:7">
      <c r="B876">
        <v>8</v>
      </c>
      <c r="C876" s="22">
        <v>323</v>
      </c>
      <c r="D876" s="22">
        <v>64.650000000000006</v>
      </c>
      <c r="E876">
        <v>0.72529999999999994</v>
      </c>
      <c r="F876" s="22">
        <f>1000*E876</f>
        <v>725.3</v>
      </c>
      <c r="G876" t="s">
        <v>13</v>
      </c>
    </row>
    <row r="877" spans="2:7">
      <c r="B877">
        <v>8</v>
      </c>
      <c r="C877" s="22">
        <v>323</v>
      </c>
      <c r="D877" s="22">
        <v>55.57</v>
      </c>
      <c r="E877">
        <v>0.71930000000000005</v>
      </c>
      <c r="F877" s="22">
        <f>1000*E877</f>
        <v>719.30000000000007</v>
      </c>
      <c r="G877" t="s">
        <v>13</v>
      </c>
    </row>
    <row r="878" spans="2:7">
      <c r="B878">
        <v>8</v>
      </c>
      <c r="C878" s="22">
        <v>323</v>
      </c>
      <c r="D878" s="22">
        <v>44.99</v>
      </c>
      <c r="E878">
        <v>0.71189999999999998</v>
      </c>
      <c r="F878" s="22">
        <f>1000*E878</f>
        <v>711.9</v>
      </c>
      <c r="G878" t="s">
        <v>13</v>
      </c>
    </row>
    <row r="879" spans="2:7">
      <c r="B879">
        <v>8</v>
      </c>
      <c r="C879" s="22">
        <v>323</v>
      </c>
      <c r="D879" s="22">
        <v>34.520000000000003</v>
      </c>
      <c r="E879">
        <v>0.70399999999999996</v>
      </c>
      <c r="F879" s="22">
        <f>1000*E879</f>
        <v>704</v>
      </c>
      <c r="G879" t="s">
        <v>13</v>
      </c>
    </row>
    <row r="880" spans="2:7">
      <c r="B880">
        <v>8</v>
      </c>
      <c r="C880" s="22">
        <v>323</v>
      </c>
      <c r="D880" s="22">
        <v>24.4</v>
      </c>
      <c r="E880">
        <v>0.69550000000000001</v>
      </c>
      <c r="F880" s="22">
        <f>1000*E880</f>
        <v>695.5</v>
      </c>
      <c r="G880" t="s">
        <v>13</v>
      </c>
    </row>
    <row r="881" spans="2:7">
      <c r="B881">
        <v>8</v>
      </c>
      <c r="C881" s="22">
        <v>323</v>
      </c>
      <c r="D881" s="22">
        <v>12.86</v>
      </c>
      <c r="E881">
        <v>0.68469999999999998</v>
      </c>
      <c r="F881" s="22">
        <f>1000*E881</f>
        <v>684.69999999999993</v>
      </c>
      <c r="G881" t="s">
        <v>13</v>
      </c>
    </row>
    <row r="882" spans="2:7">
      <c r="B882">
        <v>8</v>
      </c>
      <c r="C882" s="22">
        <v>323.14999999999998</v>
      </c>
      <c r="D882" s="22">
        <v>201.8</v>
      </c>
      <c r="E882">
        <f>Tabla2[[#This Row],[Densidad '[kg/m3']]]/1000</f>
        <v>0.78479999999999994</v>
      </c>
      <c r="F882" s="22">
        <v>784.8</v>
      </c>
      <c r="G882" t="s">
        <v>18</v>
      </c>
    </row>
    <row r="883" spans="2:7">
      <c r="B883">
        <v>8</v>
      </c>
      <c r="C883" s="22">
        <v>323.14999999999998</v>
      </c>
      <c r="D883" s="22">
        <v>180.7</v>
      </c>
      <c r="E883">
        <f>Tabla2[[#This Row],[Densidad '[kg/m3']]]/1000</f>
        <v>0.77770000000000006</v>
      </c>
      <c r="F883" s="22">
        <v>777.7</v>
      </c>
      <c r="G883" t="s">
        <v>18</v>
      </c>
    </row>
    <row r="884" spans="2:7">
      <c r="B884">
        <v>8</v>
      </c>
      <c r="C884" s="22">
        <v>323.14999999999998</v>
      </c>
      <c r="D884" s="22">
        <v>160.30000000000001</v>
      </c>
      <c r="E884">
        <f>Tabla2[[#This Row],[Densidad '[kg/m3']]]/1000</f>
        <v>0.77049999999999996</v>
      </c>
      <c r="F884" s="22">
        <v>770.5</v>
      </c>
      <c r="G884" t="s">
        <v>18</v>
      </c>
    </row>
    <row r="885" spans="2:7">
      <c r="B885">
        <v>8</v>
      </c>
      <c r="C885" s="22">
        <v>323.14999999999998</v>
      </c>
      <c r="D885" s="22">
        <v>141.6</v>
      </c>
      <c r="E885">
        <f>Tabla2[[#This Row],[Densidad '[kg/m3']]]/1000</f>
        <v>0.7632000000000001</v>
      </c>
      <c r="F885" s="22">
        <v>763.2</v>
      </c>
      <c r="G885" t="s">
        <v>18</v>
      </c>
    </row>
    <row r="886" spans="2:7">
      <c r="B886">
        <v>8</v>
      </c>
      <c r="C886" s="22">
        <v>323.14999999999998</v>
      </c>
      <c r="D886" s="22">
        <v>141.5</v>
      </c>
      <c r="E886">
        <f>Tabla2[[#This Row],[Densidad '[kg/m3']]]/1000</f>
        <v>0.76339999999999997</v>
      </c>
      <c r="F886" s="22">
        <v>763.4</v>
      </c>
      <c r="G886" t="s">
        <v>18</v>
      </c>
    </row>
    <row r="887" spans="2:7">
      <c r="B887">
        <v>8</v>
      </c>
      <c r="C887" s="22">
        <v>323.14999999999998</v>
      </c>
      <c r="D887" s="22">
        <v>120.3</v>
      </c>
      <c r="E887">
        <f>Tabla2[[#This Row],[Densidad '[kg/m3']]]/1000</f>
        <v>0.75470000000000004</v>
      </c>
      <c r="F887" s="22">
        <v>754.7</v>
      </c>
      <c r="G887" t="s">
        <v>18</v>
      </c>
    </row>
    <row r="888" spans="2:7">
      <c r="B888">
        <v>8</v>
      </c>
      <c r="C888" s="22">
        <v>323.14999999999998</v>
      </c>
      <c r="D888" s="22">
        <v>101</v>
      </c>
      <c r="E888">
        <f>Tabla2[[#This Row],[Densidad '[kg/m3']]]/1000</f>
        <v>0.74609999999999999</v>
      </c>
      <c r="F888" s="22">
        <v>746.1</v>
      </c>
      <c r="G888" t="s">
        <v>18</v>
      </c>
    </row>
    <row r="889" spans="2:7">
      <c r="B889">
        <v>8</v>
      </c>
      <c r="C889" s="22">
        <v>323.14999999999998</v>
      </c>
      <c r="D889" s="22">
        <v>80.099999999999994</v>
      </c>
      <c r="E889">
        <f>Tabla2[[#This Row],[Densidad '[kg/m3']]]/1000</f>
        <v>0.73560000000000003</v>
      </c>
      <c r="F889" s="22">
        <v>735.6</v>
      </c>
      <c r="G889" t="s">
        <v>18</v>
      </c>
    </row>
    <row r="890" spans="2:7">
      <c r="B890">
        <v>8</v>
      </c>
      <c r="C890" s="22">
        <v>323.14999999999998</v>
      </c>
      <c r="D890" s="22">
        <v>80.099999999999994</v>
      </c>
      <c r="E890">
        <f>Tabla2[[#This Row],[Densidad '[kg/m3']]]/1000</f>
        <v>0.73580000000000001</v>
      </c>
      <c r="F890" s="22">
        <v>735.8</v>
      </c>
      <c r="G890" t="s">
        <v>18</v>
      </c>
    </row>
    <row r="891" spans="2:7">
      <c r="B891">
        <v>8</v>
      </c>
      <c r="C891" s="22">
        <v>323.14999999999998</v>
      </c>
      <c r="D891" s="22">
        <v>60.6</v>
      </c>
      <c r="E891">
        <f>Tabla2[[#This Row],[Densidad '[kg/m3']]]/1000</f>
        <v>0.72499999999999998</v>
      </c>
      <c r="F891" s="22">
        <v>725</v>
      </c>
      <c r="G891" t="s">
        <v>18</v>
      </c>
    </row>
    <row r="892" spans="2:7">
      <c r="B892">
        <v>8</v>
      </c>
      <c r="C892" s="22">
        <v>323.14999999999998</v>
      </c>
      <c r="D892" s="22">
        <v>40</v>
      </c>
      <c r="E892">
        <f>Tabla2[[#This Row],[Densidad '[kg/m3']]]/1000</f>
        <v>0.71199999999999997</v>
      </c>
      <c r="F892" s="22">
        <v>712</v>
      </c>
      <c r="G892" t="s">
        <v>18</v>
      </c>
    </row>
    <row r="893" spans="2:7">
      <c r="B893">
        <v>8</v>
      </c>
      <c r="C893" s="22">
        <v>323.14999999999998</v>
      </c>
      <c r="D893" s="22">
        <v>20.100000000000001</v>
      </c>
      <c r="E893">
        <f>Tabla2[[#This Row],[Densidad '[kg/m3']]]/1000</f>
        <v>0.69699999999999995</v>
      </c>
      <c r="F893" s="22">
        <v>697</v>
      </c>
      <c r="G893" t="s">
        <v>18</v>
      </c>
    </row>
    <row r="894" spans="2:7">
      <c r="B894">
        <v>8</v>
      </c>
      <c r="C894" s="22">
        <v>323.14999999999998</v>
      </c>
      <c r="D894" s="22">
        <v>10</v>
      </c>
      <c r="E894">
        <f>Tabla2[[#This Row],[Densidad '[kg/m3']]]/1000</f>
        <v>0.68750999999999995</v>
      </c>
      <c r="F894" s="22">
        <v>687.51</v>
      </c>
      <c r="G894" t="s">
        <v>19</v>
      </c>
    </row>
    <row r="895" spans="2:7">
      <c r="B895">
        <v>8</v>
      </c>
      <c r="C895" s="22">
        <v>323.14999999999998</v>
      </c>
      <c r="D895" s="22">
        <v>7.5</v>
      </c>
      <c r="E895">
        <f>Tabla2[[#This Row],[Densidad '[kg/m3']]]/1000</f>
        <v>0.68525999999999998</v>
      </c>
      <c r="F895" s="22">
        <v>685.26</v>
      </c>
      <c r="G895" t="s">
        <v>19</v>
      </c>
    </row>
    <row r="896" spans="2:7">
      <c r="B896">
        <v>8</v>
      </c>
      <c r="C896" s="22">
        <v>323.14999999999998</v>
      </c>
      <c r="D896" s="22">
        <v>5</v>
      </c>
      <c r="E896">
        <f>Tabla2[[#This Row],[Densidad '[kg/m3']]]/1000</f>
        <v>0.68301000000000001</v>
      </c>
      <c r="F896" s="22">
        <v>683.01</v>
      </c>
      <c r="G896" t="s">
        <v>19</v>
      </c>
    </row>
    <row r="897" spans="2:7">
      <c r="B897">
        <v>8</v>
      </c>
      <c r="C897" s="22">
        <v>323.14999999999998</v>
      </c>
      <c r="D897" s="22">
        <v>3</v>
      </c>
      <c r="E897">
        <f>Tabla2[[#This Row],[Densidad '[kg/m3']]]/1000</f>
        <v>0.68091000000000002</v>
      </c>
      <c r="F897" s="22">
        <v>680.91</v>
      </c>
      <c r="G897" t="s">
        <v>19</v>
      </c>
    </row>
    <row r="898" spans="2:7">
      <c r="B898">
        <v>8</v>
      </c>
      <c r="C898" s="22">
        <v>323.14999999999998</v>
      </c>
      <c r="D898" s="22">
        <v>1</v>
      </c>
      <c r="E898">
        <f>Tabla2[[#This Row],[Densidad '[kg/m3']]]/1000</f>
        <v>0.67876999999999998</v>
      </c>
      <c r="F898" s="22">
        <v>678.77</v>
      </c>
      <c r="G898" t="s">
        <v>19</v>
      </c>
    </row>
    <row r="899" spans="2:7">
      <c r="B899">
        <v>8</v>
      </c>
      <c r="C899" s="22">
        <v>323.14999999999998</v>
      </c>
      <c r="D899" s="22">
        <v>0.1</v>
      </c>
      <c r="E899">
        <f>Tabla2[[#This Row],[Densidad '[kg/m3']]]/1000</f>
        <v>0.67777999999999994</v>
      </c>
      <c r="F899" s="22">
        <v>677.78</v>
      </c>
      <c r="G899" t="s">
        <v>19</v>
      </c>
    </row>
    <row r="900" spans="2:7">
      <c r="B900">
        <v>8</v>
      </c>
      <c r="C900" s="22">
        <v>323.14999999999998</v>
      </c>
      <c r="D900" s="22">
        <v>0.1</v>
      </c>
      <c r="E900">
        <f>Tabla2[[#This Row],[Densidad '[kg/m3']]]/1000</f>
        <v>0.67820000000000003</v>
      </c>
      <c r="F900" s="22">
        <v>678.2</v>
      </c>
      <c r="G900" t="s">
        <v>18</v>
      </c>
    </row>
    <row r="901" spans="2:7">
      <c r="B901">
        <v>8</v>
      </c>
      <c r="C901" s="22">
        <v>328.15</v>
      </c>
      <c r="D901" s="22">
        <v>10</v>
      </c>
      <c r="E901">
        <f>Tabla2[[#This Row],[Densidad '[kg/m3']]]/1000</f>
        <v>0.68392999999999993</v>
      </c>
      <c r="F901" s="22">
        <v>683.93</v>
      </c>
      <c r="G901" t="s">
        <v>19</v>
      </c>
    </row>
    <row r="902" spans="2:7">
      <c r="B902">
        <v>8</v>
      </c>
      <c r="C902" s="22">
        <v>328.15</v>
      </c>
      <c r="D902" s="22">
        <v>7.5</v>
      </c>
      <c r="E902">
        <f>Tabla2[[#This Row],[Densidad '[kg/m3']]]/1000</f>
        <v>0.68177999999999994</v>
      </c>
      <c r="F902" s="22">
        <v>681.78</v>
      </c>
      <c r="G902" t="s">
        <v>19</v>
      </c>
    </row>
    <row r="903" spans="2:7">
      <c r="B903">
        <v>8</v>
      </c>
      <c r="C903" s="22">
        <v>328.15</v>
      </c>
      <c r="D903" s="22">
        <v>5</v>
      </c>
      <c r="E903">
        <f>Tabla2[[#This Row],[Densidad '[kg/m3']]]/1000</f>
        <v>0.67935999999999996</v>
      </c>
      <c r="F903" s="22">
        <v>679.36</v>
      </c>
      <c r="G903" t="s">
        <v>19</v>
      </c>
    </row>
    <row r="904" spans="2:7">
      <c r="B904">
        <v>8</v>
      </c>
      <c r="C904" s="22">
        <v>328.15</v>
      </c>
      <c r="D904" s="22">
        <v>3</v>
      </c>
      <c r="E904">
        <f>Tabla2[[#This Row],[Densidad '[kg/m3']]]/1000</f>
        <v>0.67698000000000003</v>
      </c>
      <c r="F904" s="22">
        <v>676.98</v>
      </c>
      <c r="G904" t="s">
        <v>19</v>
      </c>
    </row>
    <row r="905" spans="2:7">
      <c r="B905">
        <v>8</v>
      </c>
      <c r="C905" s="22">
        <v>328.15</v>
      </c>
      <c r="D905" s="22">
        <v>1</v>
      </c>
      <c r="E905">
        <f>Tabla2[[#This Row],[Densidad '[kg/m3']]]/1000</f>
        <v>0.67523</v>
      </c>
      <c r="F905" s="22">
        <v>675.23</v>
      </c>
      <c r="G905" t="s">
        <v>19</v>
      </c>
    </row>
    <row r="906" spans="2:7">
      <c r="B906">
        <v>8</v>
      </c>
      <c r="C906" s="22">
        <v>328.15</v>
      </c>
      <c r="D906" s="22">
        <v>0.1</v>
      </c>
      <c r="E906">
        <f>Tabla2[[#This Row],[Densidad '[kg/m3']]]/1000</f>
        <v>0.67415999999999998</v>
      </c>
      <c r="F906" s="22">
        <v>674.16</v>
      </c>
      <c r="G906" t="s">
        <v>19</v>
      </c>
    </row>
    <row r="907" spans="2:7">
      <c r="B907">
        <v>8</v>
      </c>
      <c r="C907" s="23">
        <v>332.94</v>
      </c>
      <c r="D907" s="23">
        <v>17.5</v>
      </c>
      <c r="E907">
        <f>Tabla2[[#This Row],[Densidad '[kg/m3']]]/1000</f>
        <v>0.68773000000000006</v>
      </c>
      <c r="F907" s="23">
        <v>687.73</v>
      </c>
      <c r="G907" t="s">
        <v>12</v>
      </c>
    </row>
    <row r="908" spans="2:7">
      <c r="B908">
        <v>8</v>
      </c>
      <c r="C908" s="23">
        <v>332.94</v>
      </c>
      <c r="D908" s="23">
        <v>15</v>
      </c>
      <c r="E908">
        <f>Tabla2[[#This Row],[Densidad '[kg/m3']]]/1000</f>
        <v>0.68542999999999998</v>
      </c>
      <c r="F908" s="23">
        <v>685.43</v>
      </c>
      <c r="G908" t="s">
        <v>12</v>
      </c>
    </row>
    <row r="909" spans="2:7">
      <c r="B909">
        <v>8</v>
      </c>
      <c r="C909" s="23">
        <v>332.94</v>
      </c>
      <c r="D909" s="23">
        <v>12.5</v>
      </c>
      <c r="E909">
        <f>Tabla2[[#This Row],[Densidad '[kg/m3']]]/1000</f>
        <v>0.68306</v>
      </c>
      <c r="F909" s="23">
        <v>683.06</v>
      </c>
      <c r="G909" t="s">
        <v>12</v>
      </c>
    </row>
    <row r="910" spans="2:7">
      <c r="B910">
        <v>8</v>
      </c>
      <c r="C910" s="23">
        <v>332.94</v>
      </c>
      <c r="D910" s="23">
        <v>10</v>
      </c>
      <c r="E910">
        <f>Tabla2[[#This Row],[Densidad '[kg/m3']]]/1000</f>
        <v>0.68061000000000005</v>
      </c>
      <c r="F910" s="23">
        <v>680.61</v>
      </c>
      <c r="G910" t="s">
        <v>12</v>
      </c>
    </row>
    <row r="911" spans="2:7">
      <c r="B911">
        <v>8</v>
      </c>
      <c r="C911" s="23">
        <v>332.94</v>
      </c>
      <c r="D911" s="23">
        <v>7.5</v>
      </c>
      <c r="E911">
        <f>Tabla2[[#This Row],[Densidad '[kg/m3']]]/1000</f>
        <v>0.67816999999999994</v>
      </c>
      <c r="F911" s="23">
        <v>678.17</v>
      </c>
      <c r="G911" t="s">
        <v>12</v>
      </c>
    </row>
    <row r="912" spans="2:7">
      <c r="B912">
        <v>8</v>
      </c>
      <c r="C912" s="23">
        <v>332.94</v>
      </c>
      <c r="D912" s="23">
        <v>5</v>
      </c>
      <c r="E912">
        <f>Tabla2[[#This Row],[Densidad '[kg/m3']]]/1000</f>
        <v>0.67549000000000003</v>
      </c>
      <c r="F912" s="23">
        <v>675.49</v>
      </c>
      <c r="G912" t="s">
        <v>12</v>
      </c>
    </row>
    <row r="913" spans="2:7">
      <c r="B913">
        <v>8</v>
      </c>
      <c r="C913" s="23">
        <v>332.94</v>
      </c>
      <c r="D913" s="23">
        <v>3</v>
      </c>
      <c r="E913">
        <f>Tabla2[[#This Row],[Densidad '[kg/m3']]]/1000</f>
        <v>0.67328999999999994</v>
      </c>
      <c r="F913" s="23">
        <v>673.29</v>
      </c>
      <c r="G913" t="s">
        <v>12</v>
      </c>
    </row>
    <row r="914" spans="2:7">
      <c r="B914">
        <v>8</v>
      </c>
      <c r="C914" s="23">
        <v>332.94</v>
      </c>
      <c r="D914" s="23">
        <v>2</v>
      </c>
      <c r="E914">
        <f>Tabla2[[#This Row],[Densidad '[kg/m3']]]/1000</f>
        <v>0.67219000000000007</v>
      </c>
      <c r="F914" s="23">
        <v>672.19</v>
      </c>
      <c r="G914" t="s">
        <v>12</v>
      </c>
    </row>
    <row r="915" spans="2:7">
      <c r="B915">
        <v>8</v>
      </c>
      <c r="C915" s="23">
        <v>332.95</v>
      </c>
      <c r="D915" s="23">
        <v>50.01</v>
      </c>
      <c r="E915">
        <f>Tabla2[[#This Row],[Densidad '[kg/m3']]]/1000</f>
        <v>0.71253999999999995</v>
      </c>
      <c r="F915" s="23">
        <v>712.54</v>
      </c>
      <c r="G915" t="s">
        <v>12</v>
      </c>
    </row>
    <row r="916" spans="2:7">
      <c r="B916">
        <v>8</v>
      </c>
      <c r="C916" s="23">
        <v>332.95</v>
      </c>
      <c r="D916" s="23">
        <v>45.01</v>
      </c>
      <c r="E916">
        <f>Tabla2[[#This Row],[Densidad '[kg/m3']]]/1000</f>
        <v>0.7091900000000001</v>
      </c>
      <c r="F916" s="23">
        <v>709.19</v>
      </c>
      <c r="G916" t="s">
        <v>12</v>
      </c>
    </row>
    <row r="917" spans="2:7">
      <c r="B917">
        <v>8</v>
      </c>
      <c r="C917" s="23">
        <v>332.95</v>
      </c>
      <c r="D917" s="23">
        <v>40.01</v>
      </c>
      <c r="E917">
        <f>Tabla2[[#This Row],[Densidad '[kg/m3']]]/1000</f>
        <v>0.70578999999999992</v>
      </c>
      <c r="F917" s="23">
        <v>705.79</v>
      </c>
      <c r="G917" t="s">
        <v>12</v>
      </c>
    </row>
    <row r="918" spans="2:7">
      <c r="B918">
        <v>8</v>
      </c>
      <c r="C918" s="23">
        <v>332.95</v>
      </c>
      <c r="D918" s="23">
        <v>37.5</v>
      </c>
      <c r="E918">
        <f>Tabla2[[#This Row],[Densidad '[kg/m3']]]/1000</f>
        <v>0.70389000000000002</v>
      </c>
      <c r="F918" s="23">
        <v>703.89</v>
      </c>
      <c r="G918" t="s">
        <v>12</v>
      </c>
    </row>
    <row r="919" spans="2:7">
      <c r="B919">
        <v>8</v>
      </c>
      <c r="C919" s="23">
        <v>332.95</v>
      </c>
      <c r="D919" s="23">
        <v>35.01</v>
      </c>
      <c r="E919">
        <f>Tabla2[[#This Row],[Densidad '[kg/m3']]]/1000</f>
        <v>0.70204</v>
      </c>
      <c r="F919" s="23">
        <v>702.04</v>
      </c>
      <c r="G919" t="s">
        <v>12</v>
      </c>
    </row>
    <row r="920" spans="2:7">
      <c r="B920">
        <v>8</v>
      </c>
      <c r="C920" s="23">
        <v>332.95</v>
      </c>
      <c r="D920" s="23">
        <v>32.5</v>
      </c>
      <c r="E920">
        <f>Tabla2[[#This Row],[Densidad '[kg/m3']]]/1000</f>
        <v>0.70019000000000009</v>
      </c>
      <c r="F920" s="23">
        <v>700.19</v>
      </c>
      <c r="G920" t="s">
        <v>12</v>
      </c>
    </row>
    <row r="921" spans="2:7">
      <c r="B921">
        <v>8</v>
      </c>
      <c r="C921" s="23">
        <v>332.95</v>
      </c>
      <c r="D921" s="23">
        <v>30</v>
      </c>
      <c r="E921">
        <f>Tabla2[[#This Row],[Densidad '[kg/m3']]]/1000</f>
        <v>0.69819000000000009</v>
      </c>
      <c r="F921" s="23">
        <v>698.19</v>
      </c>
      <c r="G921" t="s">
        <v>12</v>
      </c>
    </row>
    <row r="922" spans="2:7">
      <c r="B922">
        <v>8</v>
      </c>
      <c r="C922" s="23">
        <v>332.95</v>
      </c>
      <c r="D922" s="23">
        <v>27.5</v>
      </c>
      <c r="E922">
        <f>Tabla2[[#This Row],[Densidad '[kg/m3']]]/1000</f>
        <v>0.69619000000000009</v>
      </c>
      <c r="F922" s="23">
        <v>696.19</v>
      </c>
      <c r="G922" t="s">
        <v>12</v>
      </c>
    </row>
    <row r="923" spans="2:7">
      <c r="B923">
        <v>8</v>
      </c>
      <c r="C923" s="23">
        <v>332.95</v>
      </c>
      <c r="D923" s="23">
        <v>25.01</v>
      </c>
      <c r="E923">
        <f>Tabla2[[#This Row],[Densidad '[kg/m3']]]/1000</f>
        <v>0.69419000000000008</v>
      </c>
      <c r="F923" s="23">
        <v>694.19</v>
      </c>
      <c r="G923" t="s">
        <v>12</v>
      </c>
    </row>
    <row r="924" spans="2:7">
      <c r="B924">
        <v>8</v>
      </c>
      <c r="C924" s="23">
        <v>332.95</v>
      </c>
      <c r="D924" s="23">
        <v>22.5</v>
      </c>
      <c r="E924">
        <f>Tabla2[[#This Row],[Densidad '[kg/m3']]]/1000</f>
        <v>0.69213999999999998</v>
      </c>
      <c r="F924" s="23">
        <v>692.14</v>
      </c>
      <c r="G924" t="s">
        <v>12</v>
      </c>
    </row>
    <row r="925" spans="2:7">
      <c r="B925">
        <v>8</v>
      </c>
      <c r="C925" s="23">
        <v>332.95</v>
      </c>
      <c r="D925" s="23">
        <v>20.010000000000002</v>
      </c>
      <c r="E925">
        <f>Tabla2[[#This Row],[Densidad '[kg/m3']]]/1000</f>
        <v>0.68998999999999999</v>
      </c>
      <c r="F925" s="23">
        <v>689.99</v>
      </c>
      <c r="G925" t="s">
        <v>12</v>
      </c>
    </row>
    <row r="926" spans="2:7">
      <c r="B926">
        <v>8</v>
      </c>
      <c r="C926" s="22">
        <v>333.005</v>
      </c>
      <c r="D926" s="22">
        <v>22.003</v>
      </c>
      <c r="E926">
        <f>Tabla2[[#This Row],[Densidad '[kg/m3']]]/1000</f>
        <v>0.69190999999999991</v>
      </c>
      <c r="F926" s="22">
        <v>691.91</v>
      </c>
      <c r="G926" t="s">
        <v>14</v>
      </c>
    </row>
    <row r="927" spans="2:7">
      <c r="B927">
        <v>8</v>
      </c>
      <c r="C927" s="22">
        <v>333.00599999999997</v>
      </c>
      <c r="D927" s="22">
        <v>19.006</v>
      </c>
      <c r="E927">
        <f>Tabla2[[#This Row],[Densidad '[kg/m3']]]/1000</f>
        <v>0.68923999999999996</v>
      </c>
      <c r="F927" s="22">
        <v>689.24</v>
      </c>
      <c r="G927" t="s">
        <v>14</v>
      </c>
    </row>
    <row r="928" spans="2:7">
      <c r="B928">
        <v>8</v>
      </c>
      <c r="C928" s="22">
        <v>333.00700000000001</v>
      </c>
      <c r="D928" s="22">
        <v>30.012</v>
      </c>
      <c r="E928">
        <f>Tabla2[[#This Row],[Densidad '[kg/m3']]]/1000</f>
        <v>0.69861000000000006</v>
      </c>
      <c r="F928" s="22">
        <v>698.61</v>
      </c>
      <c r="G928" t="s">
        <v>14</v>
      </c>
    </row>
    <row r="929" spans="2:7">
      <c r="B929">
        <v>8</v>
      </c>
      <c r="C929" s="22">
        <v>333.00799999999998</v>
      </c>
      <c r="D929" s="22">
        <v>28.003</v>
      </c>
      <c r="E929">
        <f>Tabla2[[#This Row],[Densidad '[kg/m3']]]/1000</f>
        <v>0.69699</v>
      </c>
      <c r="F929" s="22">
        <v>696.99</v>
      </c>
      <c r="G929" t="s">
        <v>14</v>
      </c>
    </row>
    <row r="930" spans="2:7">
      <c r="B930">
        <v>8</v>
      </c>
      <c r="C930" s="22">
        <v>333.00799999999998</v>
      </c>
      <c r="D930" s="22">
        <v>25.006</v>
      </c>
      <c r="E930">
        <f>Tabla2[[#This Row],[Densidad '[kg/m3']]]/1000</f>
        <v>0.69449000000000005</v>
      </c>
      <c r="F930" s="22">
        <v>694.49</v>
      </c>
      <c r="G930" t="s">
        <v>14</v>
      </c>
    </row>
    <row r="931" spans="2:7">
      <c r="B931">
        <v>8</v>
      </c>
      <c r="C931" s="22">
        <v>333.00799999999998</v>
      </c>
      <c r="D931" s="22">
        <v>8.0139999999999993</v>
      </c>
      <c r="E931">
        <f>Tabla2[[#This Row],[Densidad '[kg/m3']]]/1000</f>
        <v>0.67882000000000009</v>
      </c>
      <c r="F931" s="22">
        <v>678.82</v>
      </c>
      <c r="G931" t="s">
        <v>14</v>
      </c>
    </row>
    <row r="932" spans="2:7">
      <c r="B932">
        <v>8</v>
      </c>
      <c r="C932" s="22">
        <v>333.00799999999998</v>
      </c>
      <c r="D932" s="22">
        <v>3.9929999999999999</v>
      </c>
      <c r="E932">
        <f>Tabla2[[#This Row],[Densidad '[kg/m3']]]/1000</f>
        <v>0.67449000000000003</v>
      </c>
      <c r="F932" s="22">
        <v>674.49</v>
      </c>
      <c r="G932" t="s">
        <v>14</v>
      </c>
    </row>
    <row r="933" spans="2:7">
      <c r="B933">
        <v>8</v>
      </c>
      <c r="C933" s="22">
        <v>333.00799999999998</v>
      </c>
      <c r="D933" s="22">
        <v>2.0049999999999999</v>
      </c>
      <c r="E933">
        <f>Tabla2[[#This Row],[Densidad '[kg/m3']]]/1000</f>
        <v>0.67219000000000007</v>
      </c>
      <c r="F933" s="22">
        <v>672.19</v>
      </c>
      <c r="G933" t="s">
        <v>14</v>
      </c>
    </row>
    <row r="934" spans="2:7">
      <c r="B934">
        <v>8</v>
      </c>
      <c r="C934" s="22">
        <v>333.00900000000001</v>
      </c>
      <c r="D934" s="22">
        <v>16.001999999999999</v>
      </c>
      <c r="E934">
        <f>Tabla2[[#This Row],[Densidad '[kg/m3']]]/1000</f>
        <v>0.68647000000000002</v>
      </c>
      <c r="F934" s="22">
        <v>686.47</v>
      </c>
      <c r="G934" t="s">
        <v>14</v>
      </c>
    </row>
    <row r="935" spans="2:7">
      <c r="B935">
        <v>8</v>
      </c>
      <c r="C935" s="22">
        <v>333.00900000000001</v>
      </c>
      <c r="D935" s="22">
        <v>13.004</v>
      </c>
      <c r="E935">
        <f>Tabla2[[#This Row],[Densidad '[kg/m3']]]/1000</f>
        <v>0.68359999999999999</v>
      </c>
      <c r="F935" s="22">
        <v>683.6</v>
      </c>
      <c r="G935" t="s">
        <v>14</v>
      </c>
    </row>
    <row r="936" spans="2:7">
      <c r="B936">
        <v>8</v>
      </c>
      <c r="C936" s="22">
        <v>333.00900000000001</v>
      </c>
      <c r="D936" s="22">
        <v>5.9980000000000002</v>
      </c>
      <c r="E936">
        <f>Tabla2[[#This Row],[Densidad '[kg/m3']]]/1000</f>
        <v>0.67669000000000001</v>
      </c>
      <c r="F936" s="22">
        <v>676.69</v>
      </c>
      <c r="G936" t="s">
        <v>14</v>
      </c>
    </row>
    <row r="937" spans="2:7">
      <c r="B937">
        <v>8</v>
      </c>
      <c r="C937" s="22">
        <v>333.01</v>
      </c>
      <c r="D937" s="22">
        <v>10.007</v>
      </c>
      <c r="E937">
        <f>Tabla2[[#This Row],[Densidad '[kg/m3']]]/1000</f>
        <v>0.68079999999999996</v>
      </c>
      <c r="F937" s="22">
        <v>680.8</v>
      </c>
      <c r="G937" t="s">
        <v>14</v>
      </c>
    </row>
    <row r="938" spans="2:7">
      <c r="B938">
        <v>8</v>
      </c>
      <c r="C938" s="22">
        <v>333.15</v>
      </c>
      <c r="D938" s="22">
        <v>10</v>
      </c>
      <c r="E938">
        <f>Tabla2[[#This Row],[Densidad '[kg/m3']]]/1000</f>
        <v>0.68026999999999993</v>
      </c>
      <c r="F938" s="22">
        <v>680.27</v>
      </c>
      <c r="G938" t="s">
        <v>19</v>
      </c>
    </row>
    <row r="939" spans="2:7">
      <c r="B939">
        <v>8</v>
      </c>
      <c r="C939" s="22">
        <v>333.15</v>
      </c>
      <c r="D939" s="22">
        <v>7.5</v>
      </c>
      <c r="E939">
        <f>Tabla2[[#This Row],[Densidad '[kg/m3']]]/1000</f>
        <v>0.67792999999999992</v>
      </c>
      <c r="F939" s="22">
        <v>677.93</v>
      </c>
      <c r="G939" t="s">
        <v>19</v>
      </c>
    </row>
    <row r="940" spans="2:7">
      <c r="B940">
        <v>8</v>
      </c>
      <c r="C940" s="22">
        <v>333.15</v>
      </c>
      <c r="D940" s="22">
        <v>5</v>
      </c>
      <c r="E940">
        <f>Tabla2[[#This Row],[Densidad '[kg/m3']]]/1000</f>
        <v>0.67538999999999993</v>
      </c>
      <c r="F940" s="22">
        <v>675.39</v>
      </c>
      <c r="G940" t="s">
        <v>19</v>
      </c>
    </row>
    <row r="941" spans="2:7">
      <c r="B941">
        <v>8</v>
      </c>
      <c r="C941" s="22">
        <v>333.15</v>
      </c>
      <c r="D941" s="22">
        <v>3</v>
      </c>
      <c r="E941">
        <f>Tabla2[[#This Row],[Densidad '[kg/m3']]]/1000</f>
        <v>0.67327999999999999</v>
      </c>
      <c r="F941" s="22">
        <v>673.28</v>
      </c>
      <c r="G941" t="s">
        <v>19</v>
      </c>
    </row>
    <row r="942" spans="2:7">
      <c r="B942">
        <v>8</v>
      </c>
      <c r="C942" s="22">
        <v>333.15</v>
      </c>
      <c r="D942" s="22">
        <v>1</v>
      </c>
      <c r="E942">
        <f>Tabla2[[#This Row],[Densidad '[kg/m3']]]/1000</f>
        <v>0.67089999999999994</v>
      </c>
      <c r="F942" s="22">
        <v>670.9</v>
      </c>
      <c r="G942" t="s">
        <v>19</v>
      </c>
    </row>
    <row r="943" spans="2:7">
      <c r="B943">
        <v>8</v>
      </c>
      <c r="C943" s="22">
        <v>333.15</v>
      </c>
      <c r="D943" s="22">
        <v>0.1</v>
      </c>
      <c r="E943">
        <f>Tabla2[[#This Row],[Densidad '[kg/m3']]]/1000</f>
        <v>0.66988000000000003</v>
      </c>
      <c r="F943" s="22">
        <v>669.88</v>
      </c>
      <c r="G943" t="s">
        <v>19</v>
      </c>
    </row>
    <row r="944" spans="2:7">
      <c r="B944">
        <v>8</v>
      </c>
      <c r="C944" s="22">
        <v>338.15</v>
      </c>
      <c r="D944" s="22">
        <v>10</v>
      </c>
      <c r="E944">
        <f>Tabla2[[#This Row],[Densidad '[kg/m3']]]/1000</f>
        <v>0.67630999999999997</v>
      </c>
      <c r="F944" s="22">
        <v>676.31</v>
      </c>
      <c r="G944" t="s">
        <v>19</v>
      </c>
    </row>
    <row r="945" spans="2:7">
      <c r="B945">
        <v>8</v>
      </c>
      <c r="C945" s="22">
        <v>338.15</v>
      </c>
      <c r="D945" s="22">
        <v>7.5</v>
      </c>
      <c r="E945">
        <f>Tabla2[[#This Row],[Densidad '[kg/m3']]]/1000</f>
        <v>0.67383999999999999</v>
      </c>
      <c r="F945" s="22">
        <v>673.84</v>
      </c>
      <c r="G945" t="s">
        <v>19</v>
      </c>
    </row>
    <row r="946" spans="2:7">
      <c r="B946">
        <v>8</v>
      </c>
      <c r="C946" s="22">
        <v>338.15</v>
      </c>
      <c r="D946" s="22">
        <v>5</v>
      </c>
      <c r="E946">
        <f>Tabla2[[#This Row],[Densidad '[kg/m3']]]/1000</f>
        <v>0.67127000000000003</v>
      </c>
      <c r="F946" s="22">
        <v>671.27</v>
      </c>
      <c r="G946" t="s">
        <v>19</v>
      </c>
    </row>
    <row r="947" spans="2:7">
      <c r="B947">
        <v>8</v>
      </c>
      <c r="C947" s="22">
        <v>338.15</v>
      </c>
      <c r="D947" s="22">
        <v>3</v>
      </c>
      <c r="E947">
        <f>Tabla2[[#This Row],[Densidad '[kg/m3']]]/1000</f>
        <v>0.66913</v>
      </c>
      <c r="F947" s="22">
        <v>669.13</v>
      </c>
      <c r="G947" t="s">
        <v>19</v>
      </c>
    </row>
    <row r="948" spans="2:7">
      <c r="B948">
        <v>8</v>
      </c>
      <c r="C948" s="22">
        <v>338.15</v>
      </c>
      <c r="D948" s="22">
        <v>1</v>
      </c>
      <c r="E948">
        <f>Tabla2[[#This Row],[Densidad '[kg/m3']]]/1000</f>
        <v>0.66650999999999994</v>
      </c>
      <c r="F948" s="22">
        <v>666.51</v>
      </c>
      <c r="G948" t="s">
        <v>19</v>
      </c>
    </row>
    <row r="949" spans="2:7">
      <c r="B949">
        <v>8</v>
      </c>
      <c r="C949" s="22">
        <v>338.15</v>
      </c>
      <c r="D949" s="22">
        <v>0.1</v>
      </c>
      <c r="E949">
        <f>Tabla2[[#This Row],[Densidad '[kg/m3']]]/1000</f>
        <v>0.66559000000000001</v>
      </c>
      <c r="F949" s="22">
        <v>665.59</v>
      </c>
      <c r="G949" t="s">
        <v>19</v>
      </c>
    </row>
    <row r="950" spans="2:7">
      <c r="B950">
        <v>8</v>
      </c>
      <c r="C950" s="22">
        <v>343.15</v>
      </c>
      <c r="D950" s="22">
        <v>10</v>
      </c>
      <c r="E950">
        <f>Tabla2[[#This Row],[Densidad '[kg/m3']]]/1000</f>
        <v>0.67198999999999998</v>
      </c>
      <c r="F950" s="22">
        <v>671.99</v>
      </c>
      <c r="G950" t="s">
        <v>19</v>
      </c>
    </row>
    <row r="951" spans="2:7">
      <c r="B951">
        <v>8</v>
      </c>
      <c r="C951" s="22">
        <v>343.15</v>
      </c>
      <c r="D951" s="22">
        <v>7.5</v>
      </c>
      <c r="E951">
        <f>Tabla2[[#This Row],[Densidad '[kg/m3']]]/1000</f>
        <v>0.66966999999999999</v>
      </c>
      <c r="F951" s="22">
        <v>669.67</v>
      </c>
      <c r="G951" t="s">
        <v>19</v>
      </c>
    </row>
    <row r="952" spans="2:7">
      <c r="B952">
        <v>8</v>
      </c>
      <c r="C952" s="22">
        <v>343.15</v>
      </c>
      <c r="D952" s="22">
        <v>5</v>
      </c>
      <c r="E952">
        <f>Tabla2[[#This Row],[Densidad '[kg/m3']]]/1000</f>
        <v>0.66708000000000001</v>
      </c>
      <c r="F952" s="22">
        <v>667.08</v>
      </c>
      <c r="G952" t="s">
        <v>19</v>
      </c>
    </row>
    <row r="953" spans="2:7">
      <c r="B953">
        <v>8</v>
      </c>
      <c r="C953" s="22">
        <v>343.15</v>
      </c>
      <c r="D953" s="22">
        <v>3</v>
      </c>
      <c r="E953">
        <f>Tabla2[[#This Row],[Densidad '[kg/m3']]]/1000</f>
        <v>0.66471999999999998</v>
      </c>
      <c r="F953" s="22">
        <v>664.72</v>
      </c>
      <c r="G953" t="s">
        <v>19</v>
      </c>
    </row>
    <row r="954" spans="2:7">
      <c r="B954">
        <v>8</v>
      </c>
      <c r="C954" s="22">
        <v>343.15</v>
      </c>
      <c r="D954" s="22">
        <v>1</v>
      </c>
      <c r="E954">
        <f>Tabla2[[#This Row],[Densidad '[kg/m3']]]/1000</f>
        <v>0.66233000000000009</v>
      </c>
      <c r="F954" s="22">
        <v>662.33</v>
      </c>
      <c r="G954" t="s">
        <v>19</v>
      </c>
    </row>
    <row r="955" spans="2:7">
      <c r="B955">
        <v>8</v>
      </c>
      <c r="C955" s="22">
        <v>343.15</v>
      </c>
      <c r="D955" s="22">
        <v>0.1</v>
      </c>
      <c r="E955">
        <f>Tabla2[[#This Row],[Densidad '[kg/m3']]]/1000</f>
        <v>0.66122000000000003</v>
      </c>
      <c r="F955" s="22">
        <v>661.22</v>
      </c>
      <c r="G955" t="s">
        <v>19</v>
      </c>
    </row>
    <row r="956" spans="2:7">
      <c r="B956">
        <v>8</v>
      </c>
      <c r="C956" s="22">
        <v>348</v>
      </c>
      <c r="D956" s="22">
        <v>65.3</v>
      </c>
      <c r="E956">
        <v>0.70899999999999996</v>
      </c>
      <c r="F956" s="22">
        <f>1000*E956</f>
        <v>709</v>
      </c>
      <c r="G956" t="s">
        <v>13</v>
      </c>
    </row>
    <row r="957" spans="2:7">
      <c r="B957">
        <v>8</v>
      </c>
      <c r="C957" s="22">
        <v>348</v>
      </c>
      <c r="D957" s="22">
        <v>55.65</v>
      </c>
      <c r="E957">
        <v>0.70209999999999995</v>
      </c>
      <c r="F957" s="22">
        <f>1000*E957</f>
        <v>702.09999999999991</v>
      </c>
      <c r="G957" t="s">
        <v>13</v>
      </c>
    </row>
    <row r="958" spans="2:7">
      <c r="B958">
        <v>8</v>
      </c>
      <c r="C958" s="22">
        <v>348</v>
      </c>
      <c r="D958" s="22">
        <v>44.8</v>
      </c>
      <c r="E958">
        <v>0.69379999999999997</v>
      </c>
      <c r="F958" s="22">
        <f>1000*E958</f>
        <v>693.8</v>
      </c>
      <c r="G958" t="s">
        <v>13</v>
      </c>
    </row>
    <row r="959" spans="2:7">
      <c r="B959">
        <v>8</v>
      </c>
      <c r="C959" s="22">
        <v>348</v>
      </c>
      <c r="D959" s="22">
        <v>34.909999999999997</v>
      </c>
      <c r="E959">
        <v>0.68530000000000002</v>
      </c>
      <c r="F959" s="22">
        <f>1000*E959</f>
        <v>685.30000000000007</v>
      </c>
      <c r="G959" t="s">
        <v>13</v>
      </c>
    </row>
    <row r="960" spans="2:7">
      <c r="B960">
        <v>8</v>
      </c>
      <c r="C960" s="22">
        <v>348</v>
      </c>
      <c r="D960" s="22">
        <v>24.05</v>
      </c>
      <c r="E960">
        <v>0.67479999999999996</v>
      </c>
      <c r="F960" s="22">
        <f>1000*E960</f>
        <v>674.8</v>
      </c>
      <c r="G960" t="s">
        <v>13</v>
      </c>
    </row>
    <row r="961" spans="2:7">
      <c r="B961">
        <v>8</v>
      </c>
      <c r="C961" s="22">
        <v>348</v>
      </c>
      <c r="D961" s="22">
        <v>15.49</v>
      </c>
      <c r="E961">
        <v>0.66639999999999999</v>
      </c>
      <c r="F961" s="22">
        <f>1000*E961</f>
        <v>666.4</v>
      </c>
      <c r="G961" t="s">
        <v>13</v>
      </c>
    </row>
    <row r="962" spans="2:7">
      <c r="B962">
        <v>8</v>
      </c>
      <c r="C962" s="22">
        <v>348</v>
      </c>
      <c r="D962" s="22">
        <v>8.73</v>
      </c>
      <c r="E962">
        <v>0.65839999999999999</v>
      </c>
      <c r="F962" s="22">
        <f>1000*E962</f>
        <v>658.4</v>
      </c>
      <c r="G962" t="s">
        <v>13</v>
      </c>
    </row>
    <row r="963" spans="2:7">
      <c r="B963">
        <v>8</v>
      </c>
      <c r="C963" s="22">
        <v>348.15</v>
      </c>
      <c r="D963" s="22">
        <v>201.9</v>
      </c>
      <c r="E963">
        <f>Tabla2[[#This Row],[Densidad '[kg/m3']]]/1000</f>
        <v>0.77429999999999999</v>
      </c>
      <c r="F963" s="22">
        <v>774.3</v>
      </c>
      <c r="G963" t="s">
        <v>18</v>
      </c>
    </row>
    <row r="964" spans="2:7">
      <c r="B964">
        <v>8</v>
      </c>
      <c r="C964" s="22">
        <v>348.15</v>
      </c>
      <c r="D964" s="22">
        <v>180.8</v>
      </c>
      <c r="E964">
        <f>Tabla2[[#This Row],[Densidad '[kg/m3']]]/1000</f>
        <v>0.76700000000000002</v>
      </c>
      <c r="F964" s="22">
        <v>767</v>
      </c>
      <c r="G964" t="s">
        <v>18</v>
      </c>
    </row>
    <row r="965" spans="2:7">
      <c r="B965">
        <v>8</v>
      </c>
      <c r="C965" s="22">
        <v>348.15</v>
      </c>
      <c r="D965" s="22">
        <v>160.69999999999999</v>
      </c>
      <c r="E965">
        <f>Tabla2[[#This Row],[Densidad '[kg/m3']]]/1000</f>
        <v>0.75949999999999995</v>
      </c>
      <c r="F965" s="22">
        <v>759.5</v>
      </c>
      <c r="G965" t="s">
        <v>18</v>
      </c>
    </row>
    <row r="966" spans="2:7">
      <c r="B966">
        <v>8</v>
      </c>
      <c r="C966" s="22">
        <v>348.15</v>
      </c>
      <c r="D966" s="22">
        <v>140.30000000000001</v>
      </c>
      <c r="E966">
        <f>Tabla2[[#This Row],[Densidad '[kg/m3']]]/1000</f>
        <v>0.75129999999999997</v>
      </c>
      <c r="F966" s="22">
        <v>751.3</v>
      </c>
      <c r="G966" t="s">
        <v>18</v>
      </c>
    </row>
    <row r="967" spans="2:7">
      <c r="B967">
        <v>8</v>
      </c>
      <c r="C967" s="22">
        <v>348.15</v>
      </c>
      <c r="D967" s="22">
        <v>140.19999999999999</v>
      </c>
      <c r="E967">
        <f>Tabla2[[#This Row],[Densidad '[kg/m3']]]/1000</f>
        <v>0.75120000000000009</v>
      </c>
      <c r="F967" s="22">
        <v>751.2</v>
      </c>
      <c r="G967" t="s">
        <v>18</v>
      </c>
    </row>
    <row r="968" spans="2:7">
      <c r="B968">
        <v>8</v>
      </c>
      <c r="C968" s="22">
        <v>348.15</v>
      </c>
      <c r="D968" s="22">
        <v>120.4</v>
      </c>
      <c r="E968">
        <f>Tabla2[[#This Row],[Densidad '[kg/m3']]]/1000</f>
        <v>0.74270000000000003</v>
      </c>
      <c r="F968" s="22">
        <v>742.7</v>
      </c>
      <c r="G968" t="s">
        <v>18</v>
      </c>
    </row>
    <row r="969" spans="2:7">
      <c r="B969">
        <v>8</v>
      </c>
      <c r="C969" s="22">
        <v>348.15</v>
      </c>
      <c r="D969" s="22">
        <v>101</v>
      </c>
      <c r="E969">
        <f>Tabla2[[#This Row],[Densidad '[kg/m3']]]/1000</f>
        <v>0.73339999999999994</v>
      </c>
      <c r="F969" s="22">
        <v>733.4</v>
      </c>
      <c r="G969" t="s">
        <v>18</v>
      </c>
    </row>
    <row r="970" spans="2:7">
      <c r="B970">
        <v>8</v>
      </c>
      <c r="C970" s="22">
        <v>348.15</v>
      </c>
      <c r="D970" s="22">
        <v>80.099999999999994</v>
      </c>
      <c r="E970">
        <f>Tabla2[[#This Row],[Densidad '[kg/m3']]]/1000</f>
        <v>0.72239999999999993</v>
      </c>
      <c r="F970" s="22">
        <v>722.4</v>
      </c>
      <c r="G970" t="s">
        <v>18</v>
      </c>
    </row>
    <row r="971" spans="2:7">
      <c r="B971">
        <v>8</v>
      </c>
      <c r="C971" s="22">
        <v>348.15</v>
      </c>
      <c r="D971" s="22">
        <v>60.7</v>
      </c>
      <c r="E971">
        <f>Tabla2[[#This Row],[Densidad '[kg/m3']]]/1000</f>
        <v>0.71060000000000001</v>
      </c>
      <c r="F971" s="22">
        <v>710.6</v>
      </c>
      <c r="G971" t="s">
        <v>18</v>
      </c>
    </row>
    <row r="972" spans="2:7">
      <c r="B972">
        <v>8</v>
      </c>
      <c r="C972" s="22">
        <v>348.15</v>
      </c>
      <c r="D972" s="22">
        <v>40.799999999999997</v>
      </c>
      <c r="E972">
        <f>Tabla2[[#This Row],[Densidad '[kg/m3']]]/1000</f>
        <v>0.6967000000000001</v>
      </c>
      <c r="F972" s="22">
        <v>696.7</v>
      </c>
      <c r="G972" t="s">
        <v>18</v>
      </c>
    </row>
    <row r="973" spans="2:7">
      <c r="B973">
        <v>8</v>
      </c>
      <c r="C973" s="22">
        <v>348.15</v>
      </c>
      <c r="D973" s="22">
        <v>20.399999999999999</v>
      </c>
      <c r="E973">
        <f>Tabla2[[#This Row],[Densidad '[kg/m3']]]/1000</f>
        <v>0.67959999999999998</v>
      </c>
      <c r="F973" s="22">
        <v>679.6</v>
      </c>
      <c r="G973" t="s">
        <v>18</v>
      </c>
    </row>
    <row r="974" spans="2:7">
      <c r="B974">
        <v>8</v>
      </c>
      <c r="C974" s="22">
        <v>348.15</v>
      </c>
      <c r="D974" s="22">
        <v>10</v>
      </c>
      <c r="E974">
        <f>Tabla2[[#This Row],[Densidad '[kg/m3']]]/1000</f>
        <v>0.66796</v>
      </c>
      <c r="F974" s="22">
        <v>667.96</v>
      </c>
      <c r="G974" t="s">
        <v>19</v>
      </c>
    </row>
    <row r="975" spans="2:7">
      <c r="B975">
        <v>8</v>
      </c>
      <c r="C975" s="22">
        <v>348.15</v>
      </c>
      <c r="D975" s="22">
        <v>7.5</v>
      </c>
      <c r="E975">
        <f>Tabla2[[#This Row],[Densidad '[kg/m3']]]/1000</f>
        <v>0.66534000000000004</v>
      </c>
      <c r="F975" s="22">
        <v>665.34</v>
      </c>
      <c r="G975" t="s">
        <v>19</v>
      </c>
    </row>
    <row r="976" spans="2:7">
      <c r="B976">
        <v>8</v>
      </c>
      <c r="C976" s="22">
        <v>348.15</v>
      </c>
      <c r="D976" s="22">
        <v>5</v>
      </c>
      <c r="E976">
        <f>Tabla2[[#This Row],[Densidad '[kg/m3']]]/1000</f>
        <v>0.66260000000000008</v>
      </c>
      <c r="F976" s="22">
        <v>662.6</v>
      </c>
      <c r="G976" t="s">
        <v>19</v>
      </c>
    </row>
    <row r="977" spans="2:7">
      <c r="B977">
        <v>8</v>
      </c>
      <c r="C977" s="22">
        <v>348.15</v>
      </c>
      <c r="D977" s="22">
        <v>3</v>
      </c>
      <c r="E977">
        <f>Tabla2[[#This Row],[Densidad '[kg/m3']]]/1000</f>
        <v>0.66022000000000003</v>
      </c>
      <c r="F977" s="22">
        <v>660.22</v>
      </c>
      <c r="G977" t="s">
        <v>19</v>
      </c>
    </row>
    <row r="978" spans="2:7">
      <c r="B978">
        <v>8</v>
      </c>
      <c r="C978" s="22">
        <v>348.15</v>
      </c>
      <c r="D978" s="22">
        <v>1</v>
      </c>
      <c r="E978">
        <f>Tabla2[[#This Row],[Densidad '[kg/m3']]]/1000</f>
        <v>0.65778999999999999</v>
      </c>
      <c r="F978" s="22">
        <v>657.79</v>
      </c>
      <c r="G978" t="s">
        <v>19</v>
      </c>
    </row>
    <row r="979" spans="2:7">
      <c r="B979">
        <v>8</v>
      </c>
      <c r="C979" s="22">
        <v>348.15</v>
      </c>
      <c r="D979" s="22">
        <v>0.1</v>
      </c>
      <c r="E979">
        <f>Tabla2[[#This Row],[Densidad '[kg/m3']]]/1000</f>
        <v>0.65670000000000006</v>
      </c>
      <c r="F979" s="22">
        <v>656.7</v>
      </c>
      <c r="G979" t="s">
        <v>19</v>
      </c>
    </row>
    <row r="980" spans="2:7">
      <c r="B980">
        <v>8</v>
      </c>
      <c r="C980" s="22">
        <v>348.15</v>
      </c>
      <c r="D980" s="22">
        <v>0.1</v>
      </c>
      <c r="E980">
        <f>Tabla2[[#This Row],[Densidad '[kg/m3']]]/1000</f>
        <v>0.65720000000000001</v>
      </c>
      <c r="F980" s="22">
        <v>657.2</v>
      </c>
      <c r="G980" t="s">
        <v>18</v>
      </c>
    </row>
    <row r="981" spans="2:7">
      <c r="B981">
        <v>8</v>
      </c>
      <c r="C981" s="23">
        <v>352.88</v>
      </c>
      <c r="D981" s="23">
        <v>3</v>
      </c>
      <c r="E981">
        <f>Tabla2[[#This Row],[Densidad '[kg/m3']]]/1000</f>
        <v>0.65654999999999997</v>
      </c>
      <c r="F981" s="23">
        <v>656.55</v>
      </c>
      <c r="G981" t="s">
        <v>12</v>
      </c>
    </row>
    <row r="982" spans="2:7">
      <c r="B982">
        <v>8</v>
      </c>
      <c r="C982" s="23">
        <v>352.88</v>
      </c>
      <c r="D982" s="23">
        <v>2</v>
      </c>
      <c r="E982">
        <f>Tabla2[[#This Row],[Densidad '[kg/m3']]]/1000</f>
        <v>0.65537999999999996</v>
      </c>
      <c r="F982" s="23">
        <v>655.38</v>
      </c>
      <c r="G982" t="s">
        <v>12</v>
      </c>
    </row>
    <row r="983" spans="2:7">
      <c r="B983">
        <v>8</v>
      </c>
      <c r="C983" s="23">
        <v>352.89</v>
      </c>
      <c r="D983" s="23">
        <v>50.01</v>
      </c>
      <c r="E983">
        <f>Tabla2[[#This Row],[Densidad '[kg/m3']]]/1000</f>
        <v>0.70016999999999996</v>
      </c>
      <c r="F983" s="23">
        <v>700.17</v>
      </c>
      <c r="G983" t="s">
        <v>12</v>
      </c>
    </row>
    <row r="984" spans="2:7">
      <c r="B984">
        <v>8</v>
      </c>
      <c r="C984" s="23">
        <v>352.89</v>
      </c>
      <c r="D984" s="23">
        <v>45.01</v>
      </c>
      <c r="E984">
        <f>Tabla2[[#This Row],[Densidad '[kg/m3']]]/1000</f>
        <v>0.69652999999999998</v>
      </c>
      <c r="F984" s="23">
        <v>696.53</v>
      </c>
      <c r="G984" t="s">
        <v>12</v>
      </c>
    </row>
    <row r="985" spans="2:7">
      <c r="B985">
        <v>8</v>
      </c>
      <c r="C985" s="23">
        <v>352.89</v>
      </c>
      <c r="D985" s="23">
        <v>40</v>
      </c>
      <c r="E985">
        <f>Tabla2[[#This Row],[Densidad '[kg/m3']]]/1000</f>
        <v>0.69273000000000007</v>
      </c>
      <c r="F985" s="23">
        <v>692.73</v>
      </c>
      <c r="G985" t="s">
        <v>12</v>
      </c>
    </row>
    <row r="986" spans="2:7">
      <c r="B986">
        <v>8</v>
      </c>
      <c r="C986" s="23">
        <v>352.89</v>
      </c>
      <c r="D986" s="23">
        <v>37.5</v>
      </c>
      <c r="E986">
        <f>Tabla2[[#This Row],[Densidad '[kg/m3']]]/1000</f>
        <v>0.69076000000000004</v>
      </c>
      <c r="F986" s="23">
        <v>690.76</v>
      </c>
      <c r="G986" t="s">
        <v>12</v>
      </c>
    </row>
    <row r="987" spans="2:7">
      <c r="B987">
        <v>8</v>
      </c>
      <c r="C987" s="23">
        <v>352.89</v>
      </c>
      <c r="D987" s="23">
        <v>35.01</v>
      </c>
      <c r="E987">
        <f>Tabla2[[#This Row],[Densidad '[kg/m3']]]/1000</f>
        <v>0.68874000000000002</v>
      </c>
      <c r="F987" s="23">
        <v>688.74</v>
      </c>
      <c r="G987" t="s">
        <v>12</v>
      </c>
    </row>
    <row r="988" spans="2:7">
      <c r="B988">
        <v>8</v>
      </c>
      <c r="C988" s="23">
        <v>352.89</v>
      </c>
      <c r="D988" s="23">
        <v>32.5</v>
      </c>
      <c r="E988">
        <f>Tabla2[[#This Row],[Densidad '[kg/m3']]]/1000</f>
        <v>0.68674000000000002</v>
      </c>
      <c r="F988" s="23">
        <v>686.74</v>
      </c>
      <c r="G988" t="s">
        <v>12</v>
      </c>
    </row>
    <row r="989" spans="2:7">
      <c r="B989">
        <v>8</v>
      </c>
      <c r="C989" s="23">
        <v>352.89</v>
      </c>
      <c r="D989" s="23">
        <v>30</v>
      </c>
      <c r="E989">
        <f>Tabla2[[#This Row],[Densidad '[kg/m3']]]/1000</f>
        <v>0.68453999999999993</v>
      </c>
      <c r="F989" s="23">
        <v>684.54</v>
      </c>
      <c r="G989" t="s">
        <v>12</v>
      </c>
    </row>
    <row r="990" spans="2:7">
      <c r="B990">
        <v>8</v>
      </c>
      <c r="C990" s="23">
        <v>352.89</v>
      </c>
      <c r="D990" s="23">
        <v>27.51</v>
      </c>
      <c r="E990">
        <f>Tabla2[[#This Row],[Densidad '[kg/m3']]]/1000</f>
        <v>0.68235999999999997</v>
      </c>
      <c r="F990" s="23">
        <v>682.36</v>
      </c>
      <c r="G990" t="s">
        <v>12</v>
      </c>
    </row>
    <row r="991" spans="2:7">
      <c r="B991">
        <v>8</v>
      </c>
      <c r="C991" s="23">
        <v>352.89</v>
      </c>
      <c r="D991" s="23">
        <v>25</v>
      </c>
      <c r="E991">
        <f>Tabla2[[#This Row],[Densidad '[kg/m3']]]/1000</f>
        <v>0.68013999999999997</v>
      </c>
      <c r="F991" s="23">
        <v>680.14</v>
      </c>
      <c r="G991" t="s">
        <v>12</v>
      </c>
    </row>
    <row r="992" spans="2:7">
      <c r="B992">
        <v>8</v>
      </c>
      <c r="C992" s="23">
        <v>352.89</v>
      </c>
      <c r="D992" s="23">
        <v>22.49</v>
      </c>
      <c r="E992">
        <f>Tabla2[[#This Row],[Densidad '[kg/m3']]]/1000</f>
        <v>0.67779</v>
      </c>
      <c r="F992" s="23">
        <v>677.79</v>
      </c>
      <c r="G992" t="s">
        <v>12</v>
      </c>
    </row>
    <row r="993" spans="2:7">
      <c r="B993">
        <v>8</v>
      </c>
      <c r="C993" s="23">
        <v>352.89</v>
      </c>
      <c r="D993" s="23">
        <v>20</v>
      </c>
      <c r="E993">
        <f>Tabla2[[#This Row],[Densidad '[kg/m3']]]/1000</f>
        <v>0.67552000000000001</v>
      </c>
      <c r="F993" s="23">
        <v>675.52</v>
      </c>
      <c r="G993" t="s">
        <v>12</v>
      </c>
    </row>
    <row r="994" spans="2:7">
      <c r="B994">
        <v>8</v>
      </c>
      <c r="C994" s="23">
        <v>352.89</v>
      </c>
      <c r="D994" s="23">
        <v>17.5</v>
      </c>
      <c r="E994">
        <f>Tabla2[[#This Row],[Densidad '[kg/m3']]]/1000</f>
        <v>0.67294000000000009</v>
      </c>
      <c r="F994" s="23">
        <v>672.94</v>
      </c>
      <c r="G994" t="s">
        <v>12</v>
      </c>
    </row>
    <row r="995" spans="2:7">
      <c r="B995">
        <v>8</v>
      </c>
      <c r="C995" s="23">
        <v>352.89</v>
      </c>
      <c r="D995" s="23">
        <v>15</v>
      </c>
      <c r="E995">
        <f>Tabla2[[#This Row],[Densidad '[kg/m3']]]/1000</f>
        <v>0.67037999999999998</v>
      </c>
      <c r="F995" s="23">
        <v>670.38</v>
      </c>
      <c r="G995" t="s">
        <v>12</v>
      </c>
    </row>
    <row r="996" spans="2:7">
      <c r="B996">
        <v>8</v>
      </c>
      <c r="C996" s="23">
        <v>352.89</v>
      </c>
      <c r="D996" s="23">
        <v>12.5</v>
      </c>
      <c r="E996">
        <f>Tabla2[[#This Row],[Densidad '[kg/m3']]]/1000</f>
        <v>0.66774</v>
      </c>
      <c r="F996" s="23">
        <v>667.74</v>
      </c>
      <c r="G996" t="s">
        <v>12</v>
      </c>
    </row>
    <row r="997" spans="2:7">
      <c r="B997">
        <v>8</v>
      </c>
      <c r="C997" s="23">
        <v>352.89</v>
      </c>
      <c r="D997" s="23">
        <v>10</v>
      </c>
      <c r="E997">
        <f>Tabla2[[#This Row],[Densidad '[kg/m3']]]/1000</f>
        <v>0.66494000000000009</v>
      </c>
      <c r="F997" s="23">
        <v>664.94</v>
      </c>
      <c r="G997" t="s">
        <v>12</v>
      </c>
    </row>
    <row r="998" spans="2:7">
      <c r="B998">
        <v>8</v>
      </c>
      <c r="C998" s="23">
        <v>352.89</v>
      </c>
      <c r="D998" s="23">
        <v>7.51</v>
      </c>
      <c r="E998">
        <f>Tabla2[[#This Row],[Densidad '[kg/m3']]]/1000</f>
        <v>0.66209000000000007</v>
      </c>
      <c r="F998" s="23">
        <v>662.09</v>
      </c>
      <c r="G998" t="s">
        <v>12</v>
      </c>
    </row>
    <row r="999" spans="2:7">
      <c r="B999">
        <v>8</v>
      </c>
      <c r="C999" s="23">
        <v>352.89</v>
      </c>
      <c r="D999" s="23">
        <v>5.01</v>
      </c>
      <c r="E999">
        <f>Tabla2[[#This Row],[Densidad '[kg/m3']]]/1000</f>
        <v>0.65909000000000006</v>
      </c>
      <c r="F999" s="23">
        <v>659.09</v>
      </c>
      <c r="G999" t="s">
        <v>12</v>
      </c>
    </row>
    <row r="1000" spans="2:7">
      <c r="B1000">
        <v>8</v>
      </c>
      <c r="C1000" s="22">
        <v>353.11799999999999</v>
      </c>
      <c r="D1000" s="22">
        <v>3.9990000000000001</v>
      </c>
      <c r="E1000">
        <f>Tabla2[[#This Row],[Densidad '[kg/m3']]]/1000</f>
        <v>0.65798999999999996</v>
      </c>
      <c r="F1000" s="22">
        <v>657.99</v>
      </c>
      <c r="G1000" t="s">
        <v>14</v>
      </c>
    </row>
    <row r="1001" spans="2:7">
      <c r="B1001">
        <v>8</v>
      </c>
      <c r="C1001" s="22">
        <v>353.11900000000003</v>
      </c>
      <c r="D1001" s="22">
        <v>2.008</v>
      </c>
      <c r="E1001">
        <f>Tabla2[[#This Row],[Densidad '[kg/m3']]]/1000</f>
        <v>0.65537999999999996</v>
      </c>
      <c r="F1001" s="22">
        <v>655.38</v>
      </c>
      <c r="G1001" t="s">
        <v>14</v>
      </c>
    </row>
    <row r="1002" spans="2:7">
      <c r="B1002">
        <v>8</v>
      </c>
      <c r="C1002" s="22">
        <v>353.12</v>
      </c>
      <c r="D1002" s="22">
        <v>30.004000000000001</v>
      </c>
      <c r="E1002">
        <f>Tabla2[[#This Row],[Densidad '[kg/m3']]]/1000</f>
        <v>0.68534000000000006</v>
      </c>
      <c r="F1002" s="22">
        <v>685.34</v>
      </c>
      <c r="G1002" t="s">
        <v>14</v>
      </c>
    </row>
    <row r="1003" spans="2:7">
      <c r="B1003">
        <v>8</v>
      </c>
      <c r="C1003" s="22">
        <v>353.12</v>
      </c>
      <c r="D1003" s="22">
        <v>19</v>
      </c>
      <c r="E1003">
        <f>Tabla2[[#This Row],[Densidad '[kg/m3']]]/1000</f>
        <v>0.67498999999999998</v>
      </c>
      <c r="F1003" s="22">
        <v>674.99</v>
      </c>
      <c r="G1003" t="s">
        <v>14</v>
      </c>
    </row>
    <row r="1004" spans="2:7">
      <c r="B1004">
        <v>8</v>
      </c>
      <c r="C1004" s="22">
        <v>353.12099999999998</v>
      </c>
      <c r="D1004" s="22">
        <v>8.0009999999999994</v>
      </c>
      <c r="E1004">
        <f>Tabla2[[#This Row],[Densidad '[kg/m3']]]/1000</f>
        <v>0.66310999999999998</v>
      </c>
      <c r="F1004" s="22">
        <v>663.11</v>
      </c>
      <c r="G1004" t="s">
        <v>14</v>
      </c>
    </row>
    <row r="1005" spans="2:7">
      <c r="B1005">
        <v>8</v>
      </c>
      <c r="C1005" s="22">
        <v>353.12099999999998</v>
      </c>
      <c r="D1005" s="22">
        <v>6</v>
      </c>
      <c r="E1005">
        <f>Tabla2[[#This Row],[Densidad '[kg/m3']]]/1000</f>
        <v>0.66049999999999998</v>
      </c>
      <c r="F1005" s="22">
        <v>660.5</v>
      </c>
      <c r="G1005" t="s">
        <v>14</v>
      </c>
    </row>
    <row r="1006" spans="2:7">
      <c r="B1006">
        <v>8</v>
      </c>
      <c r="C1006" s="22">
        <v>353.12200000000001</v>
      </c>
      <c r="D1006" s="22">
        <v>28.007999999999999</v>
      </c>
      <c r="E1006">
        <f>Tabla2[[#This Row],[Densidad '[kg/m3']]]/1000</f>
        <v>0.68355999999999995</v>
      </c>
      <c r="F1006" s="22">
        <v>683.56</v>
      </c>
      <c r="G1006" t="s">
        <v>14</v>
      </c>
    </row>
    <row r="1007" spans="2:7">
      <c r="B1007">
        <v>8</v>
      </c>
      <c r="C1007" s="22">
        <v>353.12200000000001</v>
      </c>
      <c r="D1007" s="22">
        <v>10.006</v>
      </c>
      <c r="E1007">
        <f>Tabla2[[#This Row],[Densidad '[kg/m3']]]/1000</f>
        <v>0.6654500000000001</v>
      </c>
      <c r="F1007" s="22">
        <v>665.45</v>
      </c>
      <c r="G1007" t="s">
        <v>14</v>
      </c>
    </row>
    <row r="1008" spans="2:7">
      <c r="B1008">
        <v>8</v>
      </c>
      <c r="C1008" s="22">
        <v>353.12299999999999</v>
      </c>
      <c r="D1008" s="22">
        <v>25.004999999999999</v>
      </c>
      <c r="E1008">
        <f>Tabla2[[#This Row],[Densidad '[kg/m3']]]/1000</f>
        <v>0.68080999999999992</v>
      </c>
      <c r="F1008" s="22">
        <v>680.81</v>
      </c>
      <c r="G1008" t="s">
        <v>14</v>
      </c>
    </row>
    <row r="1009" spans="2:7">
      <c r="B1009">
        <v>8</v>
      </c>
      <c r="C1009" s="22">
        <v>353.12400000000002</v>
      </c>
      <c r="D1009" s="22">
        <v>22.003</v>
      </c>
      <c r="E1009">
        <f>Tabla2[[#This Row],[Densidad '[kg/m3']]]/1000</f>
        <v>0.67796000000000001</v>
      </c>
      <c r="F1009" s="22">
        <v>677.96</v>
      </c>
      <c r="G1009" t="s">
        <v>14</v>
      </c>
    </row>
    <row r="1010" spans="2:7">
      <c r="B1010">
        <v>8</v>
      </c>
      <c r="C1010" s="22">
        <v>353.12599999999998</v>
      </c>
      <c r="D1010" s="22">
        <v>16.004000000000001</v>
      </c>
      <c r="E1010">
        <f>Tabla2[[#This Row],[Densidad '[kg/m3']]]/1000</f>
        <v>0.67204999999999993</v>
      </c>
      <c r="F1010" s="22">
        <v>672.05</v>
      </c>
      <c r="G1010" t="s">
        <v>14</v>
      </c>
    </row>
    <row r="1011" spans="2:7">
      <c r="B1011">
        <v>8</v>
      </c>
      <c r="C1011" s="22">
        <v>353.12700000000001</v>
      </c>
      <c r="D1011" s="22">
        <v>13.003</v>
      </c>
      <c r="E1011">
        <f>Tabla2[[#This Row],[Densidad '[kg/m3']]]/1000</f>
        <v>0.66883000000000004</v>
      </c>
      <c r="F1011" s="22">
        <v>668.83</v>
      </c>
      <c r="G1011" t="s">
        <v>14</v>
      </c>
    </row>
    <row r="1012" spans="2:7">
      <c r="B1012">
        <v>8</v>
      </c>
      <c r="C1012" s="22">
        <v>353.15</v>
      </c>
      <c r="D1012" s="22">
        <v>10</v>
      </c>
      <c r="E1012">
        <f>Tabla2[[#This Row],[Densidad '[kg/m3']]]/1000</f>
        <v>0.66424000000000005</v>
      </c>
      <c r="F1012" s="22">
        <v>664.24</v>
      </c>
      <c r="G1012" t="s">
        <v>19</v>
      </c>
    </row>
    <row r="1013" spans="2:7">
      <c r="B1013">
        <v>8</v>
      </c>
      <c r="C1013" s="22">
        <v>353.15</v>
      </c>
      <c r="D1013" s="22">
        <v>7.5</v>
      </c>
      <c r="E1013">
        <f>Tabla2[[#This Row],[Densidad '[kg/m3']]]/1000</f>
        <v>0.66154999999999997</v>
      </c>
      <c r="F1013" s="22">
        <v>661.55</v>
      </c>
      <c r="G1013" t="s">
        <v>19</v>
      </c>
    </row>
    <row r="1014" spans="2:7">
      <c r="B1014">
        <v>8</v>
      </c>
      <c r="C1014" s="22">
        <v>353.15</v>
      </c>
      <c r="D1014" s="22">
        <v>5</v>
      </c>
      <c r="E1014">
        <f>Tabla2[[#This Row],[Densidad '[kg/m3']]]/1000</f>
        <v>0.65861999999999998</v>
      </c>
      <c r="F1014" s="22">
        <v>658.62</v>
      </c>
      <c r="G1014" t="s">
        <v>19</v>
      </c>
    </row>
    <row r="1015" spans="2:7">
      <c r="B1015">
        <v>8</v>
      </c>
      <c r="C1015" s="22">
        <v>353.15</v>
      </c>
      <c r="D1015" s="22">
        <v>3</v>
      </c>
      <c r="E1015">
        <f>Tabla2[[#This Row],[Densidad '[kg/m3']]]/1000</f>
        <v>0.65620000000000001</v>
      </c>
      <c r="F1015" s="22">
        <v>656.2</v>
      </c>
      <c r="G1015" t="s">
        <v>19</v>
      </c>
    </row>
    <row r="1016" spans="2:7">
      <c r="B1016">
        <v>8</v>
      </c>
      <c r="C1016" s="22">
        <v>353.15</v>
      </c>
      <c r="D1016" s="22">
        <v>1</v>
      </c>
      <c r="E1016">
        <f>Tabla2[[#This Row],[Densidad '[kg/m3']]]/1000</f>
        <v>0.65361999999999998</v>
      </c>
      <c r="F1016" s="22">
        <v>653.62</v>
      </c>
      <c r="G1016" t="s">
        <v>19</v>
      </c>
    </row>
    <row r="1017" spans="2:7">
      <c r="B1017">
        <v>8</v>
      </c>
      <c r="C1017" s="22">
        <v>353.15</v>
      </c>
      <c r="D1017" s="22">
        <v>0.1</v>
      </c>
      <c r="E1017">
        <f>Tabla2[[#This Row],[Densidad '[kg/m3']]]/1000</f>
        <v>0.65239000000000003</v>
      </c>
      <c r="F1017" s="22">
        <v>652.39</v>
      </c>
      <c r="G1017" t="s">
        <v>19</v>
      </c>
    </row>
    <row r="1018" spans="2:7">
      <c r="B1018">
        <v>8</v>
      </c>
      <c r="C1018" s="22">
        <v>358.15</v>
      </c>
      <c r="D1018" s="22">
        <v>10</v>
      </c>
      <c r="E1018">
        <f>Tabla2[[#This Row],[Densidad '[kg/m3']]]/1000</f>
        <v>0.66025</v>
      </c>
      <c r="F1018" s="22">
        <v>660.25</v>
      </c>
      <c r="G1018" t="s">
        <v>19</v>
      </c>
    </row>
    <row r="1019" spans="2:7">
      <c r="B1019">
        <v>8</v>
      </c>
      <c r="C1019" s="22">
        <v>358.15</v>
      </c>
      <c r="D1019" s="22">
        <v>7.5</v>
      </c>
      <c r="E1019">
        <f>Tabla2[[#This Row],[Densidad '[kg/m3']]]/1000</f>
        <v>0.65766999999999998</v>
      </c>
      <c r="F1019" s="22">
        <v>657.67</v>
      </c>
      <c r="G1019" t="s">
        <v>19</v>
      </c>
    </row>
    <row r="1020" spans="2:7">
      <c r="B1020">
        <v>8</v>
      </c>
      <c r="C1020" s="22">
        <v>358.15</v>
      </c>
      <c r="D1020" s="22">
        <v>5</v>
      </c>
      <c r="E1020">
        <f>Tabla2[[#This Row],[Densidad '[kg/m3']]]/1000</f>
        <v>0.65471000000000001</v>
      </c>
      <c r="F1020" s="22">
        <v>654.71</v>
      </c>
      <c r="G1020" t="s">
        <v>19</v>
      </c>
    </row>
    <row r="1021" spans="2:7">
      <c r="B1021">
        <v>8</v>
      </c>
      <c r="C1021" s="22">
        <v>358.15</v>
      </c>
      <c r="D1021" s="22">
        <v>3</v>
      </c>
      <c r="E1021">
        <f>Tabla2[[#This Row],[Densidad '[kg/m3']]]/1000</f>
        <v>0.65217999999999998</v>
      </c>
      <c r="F1021" s="22">
        <v>652.17999999999995</v>
      </c>
      <c r="G1021" t="s">
        <v>19</v>
      </c>
    </row>
    <row r="1022" spans="2:7">
      <c r="B1022">
        <v>8</v>
      </c>
      <c r="C1022" s="22">
        <v>358.15</v>
      </c>
      <c r="D1022" s="22">
        <v>1</v>
      </c>
      <c r="E1022">
        <f>Tabla2[[#This Row],[Densidad '[kg/m3']]]/1000</f>
        <v>0.64946000000000004</v>
      </c>
      <c r="F1022" s="22">
        <v>649.46</v>
      </c>
      <c r="G1022" t="s">
        <v>19</v>
      </c>
    </row>
    <row r="1023" spans="2:7">
      <c r="B1023">
        <v>8</v>
      </c>
      <c r="C1023" s="22">
        <v>358.15</v>
      </c>
      <c r="D1023" s="22">
        <v>0.1</v>
      </c>
      <c r="E1023">
        <f>Tabla2[[#This Row],[Densidad '[kg/m3']]]/1000</f>
        <v>0.64813999999999994</v>
      </c>
      <c r="F1023" s="22">
        <v>648.14</v>
      </c>
      <c r="G1023" t="s">
        <v>19</v>
      </c>
    </row>
    <row r="1024" spans="2:7">
      <c r="B1024">
        <v>8</v>
      </c>
      <c r="C1024" s="22">
        <v>363.15</v>
      </c>
      <c r="D1024" s="22">
        <v>10</v>
      </c>
      <c r="E1024">
        <f>Tabla2[[#This Row],[Densidad '[kg/m3']]]/1000</f>
        <v>0.65654999999999997</v>
      </c>
      <c r="F1024" s="22">
        <v>656.55</v>
      </c>
      <c r="G1024" t="s">
        <v>19</v>
      </c>
    </row>
    <row r="1025" spans="2:7">
      <c r="B1025">
        <v>8</v>
      </c>
      <c r="C1025" s="22">
        <v>363.15</v>
      </c>
      <c r="D1025" s="22">
        <v>7.5</v>
      </c>
      <c r="E1025">
        <f>Tabla2[[#This Row],[Densidad '[kg/m3']]]/1000</f>
        <v>0.65373000000000003</v>
      </c>
      <c r="F1025" s="22">
        <v>653.73</v>
      </c>
      <c r="G1025" t="s">
        <v>19</v>
      </c>
    </row>
    <row r="1026" spans="2:7">
      <c r="B1026">
        <v>8</v>
      </c>
      <c r="C1026" s="22">
        <v>363.15</v>
      </c>
      <c r="D1026" s="22">
        <v>5</v>
      </c>
      <c r="E1026">
        <f>Tabla2[[#This Row],[Densidad '[kg/m3']]]/1000</f>
        <v>0.65076999999999996</v>
      </c>
      <c r="F1026" s="22">
        <v>650.77</v>
      </c>
      <c r="G1026" t="s">
        <v>19</v>
      </c>
    </row>
    <row r="1027" spans="2:7">
      <c r="B1027">
        <v>8</v>
      </c>
      <c r="C1027" s="22">
        <v>363.15</v>
      </c>
      <c r="D1027" s="22">
        <v>3</v>
      </c>
      <c r="E1027">
        <f>Tabla2[[#This Row],[Densidad '[kg/m3']]]/1000</f>
        <v>0.64812000000000003</v>
      </c>
      <c r="F1027" s="22">
        <v>648.12</v>
      </c>
      <c r="G1027" t="s">
        <v>19</v>
      </c>
    </row>
    <row r="1028" spans="2:7">
      <c r="B1028">
        <v>8</v>
      </c>
      <c r="C1028" s="22">
        <v>363.15</v>
      </c>
      <c r="D1028" s="22">
        <v>1</v>
      </c>
      <c r="E1028">
        <f>Tabla2[[#This Row],[Densidad '[kg/m3']]]/1000</f>
        <v>0.64524000000000004</v>
      </c>
      <c r="F1028" s="22">
        <v>645.24</v>
      </c>
      <c r="G1028" t="s">
        <v>19</v>
      </c>
    </row>
    <row r="1029" spans="2:7">
      <c r="B1029">
        <v>8</v>
      </c>
      <c r="C1029" s="22">
        <v>363.15</v>
      </c>
      <c r="D1029" s="22">
        <v>0.1</v>
      </c>
      <c r="E1029">
        <f>Tabla2[[#This Row],[Densidad '[kg/m3']]]/1000</f>
        <v>0.64378999999999997</v>
      </c>
      <c r="F1029" s="22">
        <v>643.79</v>
      </c>
      <c r="G1029" t="s">
        <v>19</v>
      </c>
    </row>
    <row r="1030" spans="2:7">
      <c r="B1030">
        <v>8</v>
      </c>
      <c r="C1030" s="22">
        <v>373</v>
      </c>
      <c r="D1030" s="22">
        <v>66.48</v>
      </c>
      <c r="E1030">
        <v>0.69389999999999996</v>
      </c>
      <c r="F1030" s="22">
        <f>1000*E1030</f>
        <v>693.9</v>
      </c>
      <c r="G1030" t="s">
        <v>13</v>
      </c>
    </row>
    <row r="1031" spans="2:7">
      <c r="B1031">
        <v>8</v>
      </c>
      <c r="C1031" s="22">
        <v>373</v>
      </c>
      <c r="D1031" s="22">
        <v>55.2</v>
      </c>
      <c r="E1031">
        <v>0.68530000000000002</v>
      </c>
      <c r="F1031" s="22">
        <f>1000*E1031</f>
        <v>685.30000000000007</v>
      </c>
      <c r="G1031" t="s">
        <v>13</v>
      </c>
    </row>
    <row r="1032" spans="2:7">
      <c r="B1032">
        <v>8</v>
      </c>
      <c r="C1032" s="22">
        <v>373</v>
      </c>
      <c r="D1032" s="22">
        <v>45.01</v>
      </c>
      <c r="E1032">
        <v>0.6764</v>
      </c>
      <c r="F1032" s="22">
        <f>1000*E1032</f>
        <v>676.4</v>
      </c>
      <c r="G1032" t="s">
        <v>13</v>
      </c>
    </row>
    <row r="1033" spans="2:7">
      <c r="B1033">
        <v>8</v>
      </c>
      <c r="C1033" s="22">
        <v>373</v>
      </c>
      <c r="D1033" s="22">
        <v>35.24</v>
      </c>
      <c r="E1033">
        <v>0.66749999999999998</v>
      </c>
      <c r="F1033" s="22">
        <f>1000*E1033</f>
        <v>667.5</v>
      </c>
      <c r="G1033" t="s">
        <v>13</v>
      </c>
    </row>
    <row r="1034" spans="2:7">
      <c r="B1034">
        <v>8</v>
      </c>
      <c r="C1034" s="22">
        <v>373</v>
      </c>
      <c r="D1034" s="22">
        <v>23.82</v>
      </c>
      <c r="E1034">
        <v>0.65600000000000003</v>
      </c>
      <c r="F1034" s="22">
        <f>1000*E1034</f>
        <v>656</v>
      </c>
      <c r="G1034" t="s">
        <v>13</v>
      </c>
    </row>
    <row r="1035" spans="2:7">
      <c r="B1035">
        <v>8</v>
      </c>
      <c r="C1035" s="22">
        <v>373</v>
      </c>
      <c r="D1035" s="22">
        <v>15.58</v>
      </c>
      <c r="E1035">
        <v>0.64680000000000004</v>
      </c>
      <c r="F1035" s="22">
        <f>1000*E1035</f>
        <v>646.80000000000007</v>
      </c>
      <c r="G1035" t="s">
        <v>13</v>
      </c>
    </row>
    <row r="1036" spans="2:7">
      <c r="B1036">
        <v>8</v>
      </c>
      <c r="C1036" s="22">
        <v>373</v>
      </c>
      <c r="D1036" s="22">
        <v>9.0399999999999991</v>
      </c>
      <c r="E1036">
        <v>0.64070000000000005</v>
      </c>
      <c r="F1036" s="22">
        <f>1000*E1036</f>
        <v>640.70000000000005</v>
      </c>
      <c r="G1036" t="s">
        <v>13</v>
      </c>
    </row>
    <row r="1037" spans="2:7">
      <c r="B1037">
        <v>8</v>
      </c>
      <c r="C1037" s="22">
        <v>373</v>
      </c>
      <c r="D1037" s="22">
        <v>8</v>
      </c>
      <c r="E1037">
        <v>0.63939999999999997</v>
      </c>
      <c r="F1037" s="22">
        <f>1000*E1037</f>
        <v>639.4</v>
      </c>
      <c r="G1037" t="s">
        <v>13</v>
      </c>
    </row>
    <row r="1038" spans="2:7">
      <c r="B1038">
        <v>8</v>
      </c>
      <c r="C1038" s="22">
        <v>373.15</v>
      </c>
      <c r="D1038" s="22">
        <v>200.9</v>
      </c>
      <c r="E1038">
        <f>Tabla2[[#This Row],[Densidad '[kg/m3']]]/1000</f>
        <v>0.76419999999999999</v>
      </c>
      <c r="F1038" s="22">
        <v>764.2</v>
      </c>
      <c r="G1038" t="s">
        <v>18</v>
      </c>
    </row>
    <row r="1039" spans="2:7">
      <c r="B1039">
        <v>8</v>
      </c>
      <c r="C1039" s="22">
        <v>373.15</v>
      </c>
      <c r="D1039" s="22">
        <v>180.5</v>
      </c>
      <c r="E1039">
        <f>Tabla2[[#This Row],[Densidad '[kg/m3']]]/1000</f>
        <v>0.75670000000000004</v>
      </c>
      <c r="F1039" s="22">
        <v>756.7</v>
      </c>
      <c r="G1039" t="s">
        <v>18</v>
      </c>
    </row>
    <row r="1040" spans="2:7">
      <c r="B1040">
        <v>8</v>
      </c>
      <c r="C1040" s="22">
        <v>373.15</v>
      </c>
      <c r="D1040" s="22">
        <v>160.30000000000001</v>
      </c>
      <c r="E1040">
        <f>Tabla2[[#This Row],[Densidad '[kg/m3']]]/1000</f>
        <v>0.74879999999999991</v>
      </c>
      <c r="F1040" s="22">
        <v>748.8</v>
      </c>
      <c r="G1040" t="s">
        <v>18</v>
      </c>
    </row>
    <row r="1041" spans="2:7">
      <c r="B1041">
        <v>8</v>
      </c>
      <c r="C1041" s="22">
        <v>373.15</v>
      </c>
      <c r="D1041" s="22">
        <v>140.9</v>
      </c>
      <c r="E1041">
        <f>Tabla2[[#This Row],[Densidad '[kg/m3']]]/1000</f>
        <v>0.74060000000000004</v>
      </c>
      <c r="F1041" s="22">
        <v>740.6</v>
      </c>
      <c r="G1041" t="s">
        <v>18</v>
      </c>
    </row>
    <row r="1042" spans="2:7">
      <c r="B1042">
        <v>8</v>
      </c>
      <c r="C1042" s="22">
        <v>373.15</v>
      </c>
      <c r="D1042" s="22">
        <v>120</v>
      </c>
      <c r="E1042">
        <f>Tabla2[[#This Row],[Densidad '[kg/m3']]]/1000</f>
        <v>0.73089999999999999</v>
      </c>
      <c r="F1042" s="22">
        <v>730.9</v>
      </c>
      <c r="G1042" t="s">
        <v>18</v>
      </c>
    </row>
    <row r="1043" spans="2:7">
      <c r="B1043">
        <v>8</v>
      </c>
      <c r="C1043" s="22">
        <v>373.15</v>
      </c>
      <c r="D1043" s="22">
        <v>101.1</v>
      </c>
      <c r="E1043">
        <f>Tabla2[[#This Row],[Densidad '[kg/m3']]]/1000</f>
        <v>0.72129999999999994</v>
      </c>
      <c r="F1043" s="22">
        <v>721.3</v>
      </c>
      <c r="G1043" t="s">
        <v>18</v>
      </c>
    </row>
    <row r="1044" spans="2:7">
      <c r="B1044">
        <v>8</v>
      </c>
      <c r="C1044" s="22">
        <v>373.15</v>
      </c>
      <c r="D1044" s="22">
        <v>80.2</v>
      </c>
      <c r="E1044">
        <f>Tabla2[[#This Row],[Densidad '[kg/m3']]]/1000</f>
        <v>0.70929999999999993</v>
      </c>
      <c r="F1044" s="22">
        <v>709.3</v>
      </c>
      <c r="G1044" t="s">
        <v>18</v>
      </c>
    </row>
    <row r="1045" spans="2:7">
      <c r="B1045">
        <v>8</v>
      </c>
      <c r="C1045" s="22">
        <v>373.15</v>
      </c>
      <c r="D1045" s="22">
        <v>60</v>
      </c>
      <c r="E1045">
        <f>Tabla2[[#This Row],[Densidad '[kg/m3']]]/1000</f>
        <v>0.69599999999999995</v>
      </c>
      <c r="F1045" s="22">
        <v>696</v>
      </c>
      <c r="G1045" t="s">
        <v>18</v>
      </c>
    </row>
    <row r="1046" spans="2:7">
      <c r="B1046">
        <v>8</v>
      </c>
      <c r="C1046" s="22">
        <v>373.15</v>
      </c>
      <c r="D1046" s="22">
        <v>39.9</v>
      </c>
      <c r="E1046">
        <f>Tabla2[[#This Row],[Densidad '[kg/m3']]]/1000</f>
        <v>0.6804</v>
      </c>
      <c r="F1046" s="22">
        <v>680.4</v>
      </c>
      <c r="G1046" t="s">
        <v>18</v>
      </c>
    </row>
    <row r="1047" spans="2:7">
      <c r="B1047">
        <v>8</v>
      </c>
      <c r="C1047" s="22">
        <v>373.15</v>
      </c>
      <c r="D1047" s="22">
        <v>20.6</v>
      </c>
      <c r="E1047">
        <f>Tabla2[[#This Row],[Densidad '[kg/m3']]]/1000</f>
        <v>0.66200000000000003</v>
      </c>
      <c r="F1047" s="22">
        <v>662</v>
      </c>
      <c r="G1047" t="s">
        <v>18</v>
      </c>
    </row>
    <row r="1048" spans="2:7">
      <c r="B1048">
        <v>8</v>
      </c>
      <c r="C1048" s="22">
        <v>373.15</v>
      </c>
      <c r="D1048" s="22">
        <v>10</v>
      </c>
      <c r="E1048">
        <f>Tabla2[[#This Row],[Densidad '[kg/m3']]]/1000</f>
        <v>0.64821000000000006</v>
      </c>
      <c r="F1048" s="22">
        <v>648.21</v>
      </c>
      <c r="G1048" t="s">
        <v>19</v>
      </c>
    </row>
    <row r="1049" spans="2:7">
      <c r="B1049">
        <v>8</v>
      </c>
      <c r="C1049" s="22">
        <v>373.15</v>
      </c>
      <c r="D1049" s="22">
        <v>7.5</v>
      </c>
      <c r="E1049">
        <f>Tabla2[[#This Row],[Densidad '[kg/m3']]]/1000</f>
        <v>0.64519000000000004</v>
      </c>
      <c r="F1049" s="22">
        <v>645.19000000000005</v>
      </c>
      <c r="G1049" t="s">
        <v>19</v>
      </c>
    </row>
    <row r="1050" spans="2:7">
      <c r="B1050">
        <v>8</v>
      </c>
      <c r="C1050" s="22">
        <v>373.15</v>
      </c>
      <c r="D1050" s="22">
        <v>5</v>
      </c>
      <c r="E1050">
        <f>Tabla2[[#This Row],[Densidad '[kg/m3']]]/1000</f>
        <v>0.64209000000000005</v>
      </c>
      <c r="F1050" s="22">
        <v>642.09</v>
      </c>
      <c r="G1050" t="s">
        <v>19</v>
      </c>
    </row>
    <row r="1051" spans="2:7">
      <c r="B1051">
        <v>8</v>
      </c>
      <c r="C1051" s="22">
        <v>373.15</v>
      </c>
      <c r="D1051" s="22">
        <v>3</v>
      </c>
      <c r="E1051">
        <f>Tabla2[[#This Row],[Densidad '[kg/m3']]]/1000</f>
        <v>0.63934000000000002</v>
      </c>
      <c r="F1051" s="22">
        <v>639.34</v>
      </c>
      <c r="G1051" t="s">
        <v>19</v>
      </c>
    </row>
    <row r="1052" spans="2:7">
      <c r="B1052">
        <v>8</v>
      </c>
      <c r="C1052" s="22">
        <v>373.15</v>
      </c>
      <c r="D1052" s="22">
        <v>1</v>
      </c>
      <c r="E1052">
        <f>Tabla2[[#This Row],[Densidad '[kg/m3']]]/1000</f>
        <v>0.63632</v>
      </c>
      <c r="F1052" s="22">
        <v>636.32000000000005</v>
      </c>
      <c r="G1052" t="s">
        <v>19</v>
      </c>
    </row>
    <row r="1053" spans="2:7">
      <c r="B1053">
        <v>8</v>
      </c>
      <c r="C1053" s="22">
        <v>373.15</v>
      </c>
      <c r="D1053" s="22">
        <v>0.1</v>
      </c>
      <c r="E1053">
        <f>Tabla2[[#This Row],[Densidad '[kg/m3']]]/1000</f>
        <v>0.63478999999999997</v>
      </c>
      <c r="F1053" s="22">
        <v>634.79</v>
      </c>
      <c r="G1053" t="s">
        <v>19</v>
      </c>
    </row>
    <row r="1054" spans="2:7">
      <c r="B1054">
        <v>8</v>
      </c>
      <c r="C1054" s="22">
        <v>373.15</v>
      </c>
      <c r="D1054" s="22">
        <v>0.1</v>
      </c>
      <c r="E1054">
        <f>Tabla2[[#This Row],[Densidad '[kg/m3']]]/1000</f>
        <v>0.63529999999999998</v>
      </c>
      <c r="F1054" s="22">
        <v>635.29999999999995</v>
      </c>
      <c r="G1054" t="s">
        <v>18</v>
      </c>
    </row>
    <row r="1055" spans="2:7">
      <c r="B1055">
        <v>8</v>
      </c>
      <c r="C1055" s="22">
        <v>398</v>
      </c>
      <c r="D1055" s="22">
        <v>65.680000000000007</v>
      </c>
      <c r="E1055">
        <v>0.67769999999999997</v>
      </c>
      <c r="F1055" s="22">
        <f>1000*E1055</f>
        <v>677.69999999999993</v>
      </c>
      <c r="G1055" t="s">
        <v>13</v>
      </c>
    </row>
    <row r="1056" spans="2:7">
      <c r="B1056">
        <v>8</v>
      </c>
      <c r="C1056" s="22">
        <v>398</v>
      </c>
      <c r="D1056" s="22">
        <v>58.45</v>
      </c>
      <c r="E1056">
        <v>0.6714</v>
      </c>
      <c r="F1056" s="22">
        <f>1000*E1056</f>
        <v>671.4</v>
      </c>
      <c r="G1056" t="s">
        <v>13</v>
      </c>
    </row>
    <row r="1057" spans="2:7">
      <c r="B1057">
        <v>8</v>
      </c>
      <c r="C1057" s="22">
        <v>398</v>
      </c>
      <c r="D1057" s="22">
        <v>55.44</v>
      </c>
      <c r="E1057">
        <v>0.66969999999999996</v>
      </c>
      <c r="F1057" s="22">
        <f>1000*E1057</f>
        <v>669.69999999999993</v>
      </c>
      <c r="G1057" t="s">
        <v>13</v>
      </c>
    </row>
    <row r="1058" spans="2:7">
      <c r="B1058">
        <v>8</v>
      </c>
      <c r="C1058" s="22">
        <v>398</v>
      </c>
      <c r="D1058" s="22">
        <v>44.9</v>
      </c>
      <c r="E1058">
        <v>0.65910000000000002</v>
      </c>
      <c r="F1058" s="22">
        <f>1000*E1058</f>
        <v>659.1</v>
      </c>
      <c r="G1058" t="s">
        <v>13</v>
      </c>
    </row>
    <row r="1059" spans="2:7">
      <c r="B1059">
        <v>8</v>
      </c>
      <c r="C1059" s="22">
        <v>398</v>
      </c>
      <c r="D1059" s="22">
        <v>41.85</v>
      </c>
      <c r="E1059">
        <v>0.65759999999999996</v>
      </c>
      <c r="F1059" s="22">
        <f>1000*E1059</f>
        <v>657.59999999999991</v>
      </c>
      <c r="G1059" t="s">
        <v>13</v>
      </c>
    </row>
    <row r="1060" spans="2:7">
      <c r="B1060">
        <v>8</v>
      </c>
      <c r="C1060" s="22">
        <v>398</v>
      </c>
      <c r="D1060" s="22">
        <v>34.57</v>
      </c>
      <c r="E1060">
        <v>0.64990000000000003</v>
      </c>
      <c r="F1060" s="22">
        <f>1000*E1060</f>
        <v>649.9</v>
      </c>
      <c r="G1060" t="s">
        <v>13</v>
      </c>
    </row>
    <row r="1061" spans="2:7">
      <c r="B1061">
        <v>8</v>
      </c>
      <c r="C1061" s="22">
        <v>398</v>
      </c>
      <c r="D1061" s="22">
        <v>23.87</v>
      </c>
      <c r="E1061">
        <v>0.63719999999999999</v>
      </c>
      <c r="F1061" s="22">
        <f>1000*E1061</f>
        <v>637.20000000000005</v>
      </c>
      <c r="G1061" t="s">
        <v>13</v>
      </c>
    </row>
    <row r="1062" spans="2:7">
      <c r="B1062">
        <v>8</v>
      </c>
      <c r="C1062" s="22">
        <v>398</v>
      </c>
      <c r="D1062" s="22">
        <v>22.5</v>
      </c>
      <c r="E1062">
        <v>0.63660000000000005</v>
      </c>
      <c r="F1062" s="22">
        <f>1000*E1062</f>
        <v>636.6</v>
      </c>
      <c r="G1062" t="s">
        <v>13</v>
      </c>
    </row>
    <row r="1063" spans="2:7">
      <c r="B1063">
        <v>8</v>
      </c>
      <c r="C1063" s="22">
        <v>398</v>
      </c>
      <c r="D1063" s="22">
        <v>13.57</v>
      </c>
      <c r="E1063">
        <v>0.62290000000000001</v>
      </c>
      <c r="F1063" s="22">
        <f>1000*E1063</f>
        <v>622.9</v>
      </c>
      <c r="G1063" t="s">
        <v>13</v>
      </c>
    </row>
    <row r="1064" spans="2:7">
      <c r="B1064">
        <v>8</v>
      </c>
      <c r="C1064" s="22">
        <v>398.15</v>
      </c>
      <c r="D1064" s="22">
        <v>192.3</v>
      </c>
      <c r="E1064">
        <f>Tabla2[[#This Row],[Densidad '[kg/m3']]]/1000</f>
        <v>0.75</v>
      </c>
      <c r="F1064" s="22">
        <v>750</v>
      </c>
      <c r="G1064" t="s">
        <v>18</v>
      </c>
    </row>
    <row r="1065" spans="2:7">
      <c r="B1065">
        <v>8</v>
      </c>
      <c r="C1065" s="22">
        <v>398.15</v>
      </c>
      <c r="D1065" s="22">
        <v>160.19999999999999</v>
      </c>
      <c r="E1065">
        <f>Tabla2[[#This Row],[Densidad '[kg/m3']]]/1000</f>
        <v>0.73720000000000008</v>
      </c>
      <c r="F1065" s="22">
        <v>737.2</v>
      </c>
      <c r="G1065" t="s">
        <v>18</v>
      </c>
    </row>
    <row r="1066" spans="2:7">
      <c r="B1066">
        <v>8</v>
      </c>
      <c r="C1066" s="22">
        <v>398.15</v>
      </c>
      <c r="D1066" s="22">
        <v>159.5</v>
      </c>
      <c r="E1066">
        <f>Tabla2[[#This Row],[Densidad '[kg/m3']]]/1000</f>
        <v>0.7369</v>
      </c>
      <c r="F1066" s="22">
        <v>736.9</v>
      </c>
      <c r="G1066" t="s">
        <v>18</v>
      </c>
    </row>
    <row r="1067" spans="2:7">
      <c r="B1067">
        <v>8</v>
      </c>
      <c r="C1067" s="22">
        <v>398.15</v>
      </c>
      <c r="D1067" s="22">
        <v>120.9</v>
      </c>
      <c r="E1067">
        <f>Tabla2[[#This Row],[Densidad '[kg/m3']]]/1000</f>
        <v>0.71899999999999997</v>
      </c>
      <c r="F1067" s="22">
        <v>719</v>
      </c>
      <c r="G1067" t="s">
        <v>18</v>
      </c>
    </row>
    <row r="1068" spans="2:7">
      <c r="B1068">
        <v>8</v>
      </c>
      <c r="C1068" s="22">
        <v>398.15</v>
      </c>
      <c r="D1068" s="22">
        <v>80.900000000000006</v>
      </c>
      <c r="E1068">
        <f>Tabla2[[#This Row],[Densidad '[kg/m3']]]/1000</f>
        <v>0.69579999999999997</v>
      </c>
      <c r="F1068" s="22">
        <v>695.8</v>
      </c>
      <c r="G1068" t="s">
        <v>18</v>
      </c>
    </row>
    <row r="1069" spans="2:7">
      <c r="B1069">
        <v>8</v>
      </c>
      <c r="C1069" s="19">
        <v>398.15</v>
      </c>
      <c r="D1069" s="19">
        <v>79.400000000000006</v>
      </c>
      <c r="E1069">
        <f>Tabla2[[#This Row],[Densidad '[kg/m3']]]/1000</f>
        <v>0.69479999999999997</v>
      </c>
      <c r="F1069" s="19">
        <v>694.8</v>
      </c>
      <c r="G1069" t="s">
        <v>18</v>
      </c>
    </row>
    <row r="1070" spans="2:7">
      <c r="B1070">
        <v>8</v>
      </c>
      <c r="C1070" s="19">
        <v>398.15</v>
      </c>
      <c r="D1070" s="19">
        <v>42</v>
      </c>
      <c r="E1070">
        <f>Tabla2[[#This Row],[Densidad '[kg/m3']]]/1000</f>
        <v>0.66589999999999994</v>
      </c>
      <c r="F1070" s="19">
        <v>665.9</v>
      </c>
      <c r="G1070" t="s">
        <v>18</v>
      </c>
    </row>
    <row r="1071" spans="2:7">
      <c r="B1071">
        <v>8</v>
      </c>
      <c r="C1071" s="19">
        <v>398.15</v>
      </c>
      <c r="D1071" s="19">
        <v>21.6</v>
      </c>
      <c r="E1071">
        <f>Tabla2[[#This Row],[Densidad '[kg/m3']]]/1000</f>
        <v>0.64439999999999997</v>
      </c>
      <c r="F1071" s="19">
        <v>644.4</v>
      </c>
      <c r="G1071" t="s">
        <v>18</v>
      </c>
    </row>
    <row r="1072" spans="2:7">
      <c r="B1072">
        <v>8</v>
      </c>
      <c r="C1072" s="19">
        <v>398.15</v>
      </c>
      <c r="D1072" s="19">
        <v>21.6</v>
      </c>
      <c r="E1072">
        <f>Tabla2[[#This Row],[Densidad '[kg/m3']]]/1000</f>
        <v>0.64460000000000006</v>
      </c>
      <c r="F1072" s="19">
        <v>644.6</v>
      </c>
      <c r="G1072" t="s">
        <v>18</v>
      </c>
    </row>
    <row r="1073" spans="2:7">
      <c r="B1073">
        <v>8</v>
      </c>
      <c r="C1073" s="19">
        <v>423</v>
      </c>
      <c r="D1073" s="19">
        <v>66.349999999999994</v>
      </c>
      <c r="E1073">
        <v>0.66310000000000002</v>
      </c>
      <c r="F1073" s="19">
        <f>1000*E1073</f>
        <v>663.1</v>
      </c>
      <c r="G1073" t="s">
        <v>13</v>
      </c>
    </row>
    <row r="1074" spans="2:7">
      <c r="B1074">
        <v>8</v>
      </c>
      <c r="C1074" s="19">
        <v>423</v>
      </c>
      <c r="D1074" s="19">
        <v>63.39</v>
      </c>
      <c r="E1074">
        <v>0.66</v>
      </c>
      <c r="F1074" s="19">
        <f>1000*E1074</f>
        <v>660</v>
      </c>
      <c r="G1074" t="s">
        <v>13</v>
      </c>
    </row>
    <row r="1075" spans="2:7">
      <c r="B1075">
        <v>8</v>
      </c>
      <c r="C1075" s="19">
        <v>423</v>
      </c>
      <c r="D1075" s="19">
        <v>56.4</v>
      </c>
      <c r="E1075">
        <v>0.6542</v>
      </c>
      <c r="F1075" s="19">
        <f>1000*E1075</f>
        <v>654.20000000000005</v>
      </c>
      <c r="G1075" t="s">
        <v>13</v>
      </c>
    </row>
    <row r="1076" spans="2:7">
      <c r="B1076">
        <v>8</v>
      </c>
      <c r="C1076" s="19">
        <v>423</v>
      </c>
      <c r="D1076" s="19">
        <v>46.64</v>
      </c>
      <c r="E1076">
        <v>0.64510000000000001</v>
      </c>
      <c r="F1076" s="19">
        <f>1000*E1076</f>
        <v>645.1</v>
      </c>
      <c r="G1076" t="s">
        <v>13</v>
      </c>
    </row>
    <row r="1077" spans="2:7">
      <c r="B1077">
        <v>8</v>
      </c>
      <c r="C1077" s="19">
        <v>423</v>
      </c>
      <c r="D1077" s="19">
        <v>36.64</v>
      </c>
      <c r="E1077">
        <v>0.63419999999999999</v>
      </c>
      <c r="F1077" s="19">
        <f>1000*E1077</f>
        <v>634.19999999999993</v>
      </c>
      <c r="G1077" t="s">
        <v>13</v>
      </c>
    </row>
    <row r="1078" spans="2:7">
      <c r="B1078">
        <v>8</v>
      </c>
      <c r="C1078" s="19">
        <v>423</v>
      </c>
      <c r="D1078" s="19">
        <v>33.24</v>
      </c>
      <c r="E1078">
        <v>0.63100000000000001</v>
      </c>
      <c r="F1078" s="19">
        <f>1000*E1078</f>
        <v>631</v>
      </c>
      <c r="G1078" t="s">
        <v>13</v>
      </c>
    </row>
    <row r="1079" spans="2:7">
      <c r="B1079">
        <v>8</v>
      </c>
      <c r="C1079" s="19">
        <v>423</v>
      </c>
      <c r="D1079" s="19">
        <v>23.5</v>
      </c>
      <c r="E1079">
        <v>0.61719999999999997</v>
      </c>
      <c r="F1079" s="19">
        <f>1000*E1079</f>
        <v>617.19999999999993</v>
      </c>
      <c r="G1079" t="s">
        <v>13</v>
      </c>
    </row>
    <row r="1080" spans="2:7">
      <c r="B1080">
        <v>8</v>
      </c>
      <c r="C1080" s="19">
        <v>423</v>
      </c>
      <c r="D1080" s="19">
        <v>14.85</v>
      </c>
      <c r="E1080">
        <v>0.60270000000000001</v>
      </c>
      <c r="F1080" s="19">
        <f>1000*E1080</f>
        <v>602.70000000000005</v>
      </c>
      <c r="G1080" t="s">
        <v>13</v>
      </c>
    </row>
    <row r="1081" spans="2:7">
      <c r="B1081">
        <v>8</v>
      </c>
      <c r="C1081" s="19">
        <v>423.15</v>
      </c>
      <c r="D1081" s="19">
        <v>192.5</v>
      </c>
      <c r="E1081">
        <f>Tabla2[[#This Row],[Densidad '[kg/m3']]]/1000</f>
        <v>0.74109999999999998</v>
      </c>
      <c r="F1081" s="19">
        <v>741.1</v>
      </c>
      <c r="G1081" t="s">
        <v>18</v>
      </c>
    </row>
    <row r="1082" spans="2:7">
      <c r="B1082">
        <v>8</v>
      </c>
      <c r="C1082" s="19">
        <v>423.15</v>
      </c>
      <c r="D1082" s="19">
        <v>161.30000000000001</v>
      </c>
      <c r="E1082">
        <f>Tabla2[[#This Row],[Densidad '[kg/m3']]]/1000</f>
        <v>0.72820000000000007</v>
      </c>
      <c r="F1082" s="19">
        <v>728.2</v>
      </c>
      <c r="G1082" t="s">
        <v>18</v>
      </c>
    </row>
    <row r="1083" spans="2:7">
      <c r="B1083">
        <v>8</v>
      </c>
      <c r="C1083" s="19">
        <v>423.15</v>
      </c>
      <c r="D1083" s="19">
        <v>159.69999999999999</v>
      </c>
      <c r="E1083">
        <f>Tabla2[[#This Row],[Densidad '[kg/m3']]]/1000</f>
        <v>0.72750000000000004</v>
      </c>
      <c r="F1083" s="19">
        <v>727.5</v>
      </c>
      <c r="G1083" t="s">
        <v>18</v>
      </c>
    </row>
    <row r="1084" spans="2:7">
      <c r="B1084">
        <v>8</v>
      </c>
      <c r="C1084" s="19">
        <v>423.15</v>
      </c>
      <c r="D1084" s="19">
        <v>121.5</v>
      </c>
      <c r="E1084">
        <f>Tabla2[[#This Row],[Densidad '[kg/m3']]]/1000</f>
        <v>0.70860000000000001</v>
      </c>
      <c r="F1084" s="19">
        <v>708.6</v>
      </c>
      <c r="G1084" t="s">
        <v>18</v>
      </c>
    </row>
    <row r="1085" spans="2:7">
      <c r="B1085">
        <v>8</v>
      </c>
      <c r="C1085" s="19">
        <v>423.15</v>
      </c>
      <c r="D1085" s="19">
        <v>80.7</v>
      </c>
      <c r="E1085">
        <f>Tabla2[[#This Row],[Densidad '[kg/m3']]]/1000</f>
        <v>0.6835</v>
      </c>
      <c r="F1085" s="19">
        <v>683.5</v>
      </c>
      <c r="G1085" t="s">
        <v>18</v>
      </c>
    </row>
    <row r="1086" spans="2:7">
      <c r="B1086">
        <v>8</v>
      </c>
      <c r="C1086" s="19">
        <v>423.15</v>
      </c>
      <c r="D1086" s="19">
        <v>80.400000000000006</v>
      </c>
      <c r="E1086">
        <f>Tabla2[[#This Row],[Densidad '[kg/m3']]]/1000</f>
        <v>0.68329999999999991</v>
      </c>
      <c r="F1086" s="19">
        <v>683.3</v>
      </c>
      <c r="G1086" t="s">
        <v>18</v>
      </c>
    </row>
    <row r="1087" spans="2:7">
      <c r="B1087">
        <v>8</v>
      </c>
      <c r="C1087" s="19">
        <v>423.15</v>
      </c>
      <c r="D1087" s="19">
        <v>41.1</v>
      </c>
      <c r="E1087">
        <f>Tabla2[[#This Row],[Densidad '[kg/m3']]]/1000</f>
        <v>0.65029999999999999</v>
      </c>
      <c r="F1087" s="19">
        <v>650.29999999999995</v>
      </c>
      <c r="G1087" t="s">
        <v>18</v>
      </c>
    </row>
    <row r="1088" spans="2:7">
      <c r="B1088">
        <v>8</v>
      </c>
      <c r="C1088" s="19">
        <v>423.15</v>
      </c>
      <c r="D1088" s="19">
        <v>21.4</v>
      </c>
      <c r="E1088">
        <f>Tabla2[[#This Row],[Densidad '[kg/m3']]]/1000</f>
        <v>0.62679999999999991</v>
      </c>
      <c r="F1088" s="19">
        <v>626.79999999999995</v>
      </c>
      <c r="G1088" t="s">
        <v>18</v>
      </c>
    </row>
    <row r="1089" spans="2:7">
      <c r="B1089">
        <v>8</v>
      </c>
      <c r="C1089" s="19">
        <v>423.15</v>
      </c>
      <c r="D1089" s="19">
        <v>21.4</v>
      </c>
      <c r="E1089">
        <f>Tabla2[[#This Row],[Densidad '[kg/m3']]]/1000</f>
        <v>0.62690000000000001</v>
      </c>
      <c r="F1089" s="19">
        <v>626.9</v>
      </c>
      <c r="G1089" t="s">
        <v>18</v>
      </c>
    </row>
    <row r="1090" spans="2:7">
      <c r="B1090">
        <v>8</v>
      </c>
      <c r="C1090" s="19">
        <f>273.15+150.2</f>
        <v>423.34999999999997</v>
      </c>
      <c r="D1090" s="51">
        <v>275.7</v>
      </c>
      <c r="E1090" s="11">
        <v>0.76800000000000002</v>
      </c>
      <c r="F1090" s="19">
        <f>1000*E1090</f>
        <v>768</v>
      </c>
      <c r="G1090" t="s">
        <v>10</v>
      </c>
    </row>
    <row r="1091" spans="2:7">
      <c r="B1091">
        <v>8</v>
      </c>
      <c r="C1091" s="19">
        <f>273.15+150.2</f>
        <v>423.34999999999997</v>
      </c>
      <c r="D1091" s="51">
        <v>240.6</v>
      </c>
      <c r="E1091" s="11">
        <v>0.75600000000000001</v>
      </c>
      <c r="F1091" s="19">
        <f>1000*E1091</f>
        <v>756</v>
      </c>
      <c r="G1091" t="s">
        <v>10</v>
      </c>
    </row>
    <row r="1092" spans="2:7">
      <c r="B1092">
        <v>8</v>
      </c>
      <c r="C1092" s="19">
        <f>273.15+150.2</f>
        <v>423.34999999999997</v>
      </c>
      <c r="D1092" s="51">
        <v>207.5</v>
      </c>
      <c r="E1092" s="11">
        <v>0.74399999999999999</v>
      </c>
      <c r="F1092" s="19">
        <f>1000*E1092</f>
        <v>744</v>
      </c>
      <c r="G1092" t="s">
        <v>10</v>
      </c>
    </row>
    <row r="1093" spans="2:7">
      <c r="B1093">
        <v>8</v>
      </c>
      <c r="C1093" s="19">
        <f>273.15+150.2</f>
        <v>423.34999999999997</v>
      </c>
      <c r="D1093" s="51">
        <v>172.9</v>
      </c>
      <c r="E1093" s="11">
        <v>0.73</v>
      </c>
      <c r="F1093" s="19">
        <f>1000*E1093</f>
        <v>730</v>
      </c>
      <c r="G1093" t="s">
        <v>10</v>
      </c>
    </row>
    <row r="1094" spans="2:7">
      <c r="B1094">
        <v>8</v>
      </c>
      <c r="C1094" s="19">
        <f>273.15+150.2</f>
        <v>423.34999999999997</v>
      </c>
      <c r="D1094" s="51">
        <v>139</v>
      </c>
      <c r="E1094" s="11">
        <v>0.71399999999999997</v>
      </c>
      <c r="F1094" s="19">
        <f>1000*E1094</f>
        <v>714</v>
      </c>
      <c r="G1094" t="s">
        <v>10</v>
      </c>
    </row>
    <row r="1095" spans="2:7">
      <c r="B1095">
        <v>8</v>
      </c>
      <c r="C1095" s="19">
        <f>273.15+150.2</f>
        <v>423.34999999999997</v>
      </c>
      <c r="D1095" s="51">
        <v>111.2</v>
      </c>
      <c r="E1095" s="11">
        <v>0.69899999999999995</v>
      </c>
      <c r="F1095" s="19">
        <f>1000*E1095</f>
        <v>699</v>
      </c>
      <c r="G1095" t="s">
        <v>10</v>
      </c>
    </row>
    <row r="1096" spans="2:7">
      <c r="B1096">
        <v>8</v>
      </c>
      <c r="C1096" s="19">
        <f>273.15+150.2</f>
        <v>423.34999999999997</v>
      </c>
      <c r="D1096" s="51">
        <v>84.2</v>
      </c>
      <c r="E1096" s="11">
        <v>0.68100000000000005</v>
      </c>
      <c r="F1096" s="19">
        <f>1000*E1096</f>
        <v>681</v>
      </c>
      <c r="G1096" t="s">
        <v>10</v>
      </c>
    </row>
    <row r="1097" spans="2:7">
      <c r="B1097">
        <v>8</v>
      </c>
      <c r="C1097" s="19">
        <f>273.15+150.2</f>
        <v>423.34999999999997</v>
      </c>
      <c r="D1097" s="51">
        <v>56.1</v>
      </c>
      <c r="E1097" s="11">
        <v>0.65900000000000003</v>
      </c>
      <c r="F1097" s="19">
        <f>1000*E1097</f>
        <v>659</v>
      </c>
      <c r="G1097" t="s">
        <v>10</v>
      </c>
    </row>
    <row r="1098" spans="2:7">
      <c r="B1098">
        <v>8</v>
      </c>
      <c r="C1098" s="19">
        <f>273.15+150.2</f>
        <v>423.34999999999997</v>
      </c>
      <c r="D1098" s="51">
        <v>28.7</v>
      </c>
      <c r="E1098" s="11">
        <v>0.628</v>
      </c>
      <c r="F1098" s="19">
        <f>1000*E1098</f>
        <v>628</v>
      </c>
      <c r="G1098" t="s">
        <v>10</v>
      </c>
    </row>
    <row r="1099" spans="2:7">
      <c r="B1099">
        <v>8</v>
      </c>
      <c r="C1099" s="19">
        <v>448</v>
      </c>
      <c r="D1099" s="19">
        <v>58.21</v>
      </c>
      <c r="E1099">
        <v>0.64270000000000005</v>
      </c>
      <c r="F1099" s="19">
        <f>1000*E1099</f>
        <v>642.70000000000005</v>
      </c>
      <c r="G1099" t="s">
        <v>13</v>
      </c>
    </row>
    <row r="1100" spans="2:7">
      <c r="B1100">
        <v>8</v>
      </c>
      <c r="C1100" s="19">
        <v>448</v>
      </c>
      <c r="D1100" s="19">
        <v>55.41</v>
      </c>
      <c r="E1100">
        <v>0.63880000000000003</v>
      </c>
      <c r="F1100" s="19">
        <f>1000*E1100</f>
        <v>638.80000000000007</v>
      </c>
      <c r="G1100" t="s">
        <v>13</v>
      </c>
    </row>
    <row r="1101" spans="2:7">
      <c r="B1101">
        <v>8</v>
      </c>
      <c r="C1101" s="19">
        <v>448</v>
      </c>
      <c r="D1101" s="19">
        <v>51.4</v>
      </c>
      <c r="E1101">
        <v>0.63390000000000002</v>
      </c>
      <c r="F1101" s="19">
        <f>1000*E1101</f>
        <v>633.9</v>
      </c>
      <c r="G1101" t="s">
        <v>13</v>
      </c>
    </row>
    <row r="1102" spans="2:7">
      <c r="B1102">
        <v>8</v>
      </c>
      <c r="C1102" s="19">
        <v>448</v>
      </c>
      <c r="D1102" s="19">
        <v>42.76</v>
      </c>
      <c r="E1102">
        <v>0.62480000000000002</v>
      </c>
      <c r="F1102" s="19">
        <f>1000*E1102</f>
        <v>624.80000000000007</v>
      </c>
      <c r="G1102" t="s">
        <v>13</v>
      </c>
    </row>
    <row r="1103" spans="2:7">
      <c r="B1103">
        <v>8</v>
      </c>
      <c r="C1103" s="19">
        <v>448</v>
      </c>
      <c r="D1103" s="19">
        <v>37.76</v>
      </c>
      <c r="E1103">
        <v>0.61839999999999995</v>
      </c>
      <c r="F1103" s="19">
        <f>1000*E1103</f>
        <v>618.4</v>
      </c>
      <c r="G1103" t="s">
        <v>13</v>
      </c>
    </row>
    <row r="1104" spans="2:7">
      <c r="B1104">
        <v>8</v>
      </c>
      <c r="C1104" s="19">
        <v>448</v>
      </c>
      <c r="D1104" s="19">
        <v>34.369999999999997</v>
      </c>
      <c r="E1104">
        <v>0.61460000000000004</v>
      </c>
      <c r="F1104" s="19">
        <f>1000*E1104</f>
        <v>614.6</v>
      </c>
      <c r="G1104" t="s">
        <v>13</v>
      </c>
    </row>
    <row r="1105" spans="2:7">
      <c r="B1105">
        <v>8</v>
      </c>
      <c r="C1105" s="19">
        <v>448</v>
      </c>
      <c r="D1105" s="19">
        <v>29.16</v>
      </c>
      <c r="E1105">
        <v>0.60819999999999996</v>
      </c>
      <c r="F1105" s="19">
        <f>1000*E1105</f>
        <v>608.19999999999993</v>
      </c>
      <c r="G1105" t="s">
        <v>13</v>
      </c>
    </row>
    <row r="1106" spans="2:7">
      <c r="B1106">
        <v>8</v>
      </c>
      <c r="C1106" s="19">
        <v>448</v>
      </c>
      <c r="D1106" s="19">
        <v>19.41</v>
      </c>
      <c r="E1106">
        <v>0.59140000000000004</v>
      </c>
      <c r="F1106" s="19">
        <f>1000*E1106</f>
        <v>591.40000000000009</v>
      </c>
      <c r="G1106" t="s">
        <v>13</v>
      </c>
    </row>
    <row r="1107" spans="2:7">
      <c r="B1107">
        <v>8</v>
      </c>
      <c r="C1107" s="19">
        <v>448</v>
      </c>
      <c r="D1107" s="19">
        <v>11.54</v>
      </c>
      <c r="E1107">
        <v>0.5796</v>
      </c>
      <c r="F1107" s="19">
        <f>1000*E1107</f>
        <v>579.6</v>
      </c>
      <c r="G1107" t="s">
        <v>13</v>
      </c>
    </row>
    <row r="1108" spans="2:7">
      <c r="B1108">
        <v>8</v>
      </c>
      <c r="C1108" s="19">
        <v>448.15</v>
      </c>
      <c r="D1108" s="19">
        <v>193</v>
      </c>
      <c r="E1108">
        <f>Tabla2[[#This Row],[Densidad '[kg/m3']]]/1000</f>
        <v>0.73199999999999998</v>
      </c>
      <c r="F1108" s="19">
        <v>732</v>
      </c>
      <c r="G1108" t="s">
        <v>18</v>
      </c>
    </row>
    <row r="1109" spans="2:7">
      <c r="B1109">
        <v>8</v>
      </c>
      <c r="C1109" s="19">
        <v>448.15</v>
      </c>
      <c r="D1109" s="19">
        <v>160.30000000000001</v>
      </c>
      <c r="E1109">
        <f>Tabla2[[#This Row],[Densidad '[kg/m3']]]/1000</f>
        <v>0.71750000000000003</v>
      </c>
      <c r="F1109" s="19">
        <v>717.5</v>
      </c>
      <c r="G1109" t="s">
        <v>18</v>
      </c>
    </row>
    <row r="1110" spans="2:7">
      <c r="B1110">
        <v>8</v>
      </c>
      <c r="C1110" s="19">
        <v>448.15</v>
      </c>
      <c r="D1110" s="19">
        <v>159.4</v>
      </c>
      <c r="E1110">
        <f>Tabla2[[#This Row],[Densidad '[kg/m3']]]/1000</f>
        <v>0.71710000000000007</v>
      </c>
      <c r="F1110" s="19">
        <v>717.1</v>
      </c>
      <c r="G1110" t="s">
        <v>18</v>
      </c>
    </row>
    <row r="1111" spans="2:7">
      <c r="B1111">
        <v>8</v>
      </c>
      <c r="C1111" s="19">
        <v>448.15</v>
      </c>
      <c r="D1111" s="19">
        <v>121.5</v>
      </c>
      <c r="E1111">
        <f>Tabla2[[#This Row],[Densidad '[kg/m3']]]/1000</f>
        <v>0.69740000000000002</v>
      </c>
      <c r="F1111" s="19">
        <v>697.4</v>
      </c>
      <c r="G1111" t="s">
        <v>18</v>
      </c>
    </row>
    <row r="1112" spans="2:7">
      <c r="B1112">
        <v>8</v>
      </c>
      <c r="C1112" s="19">
        <v>448.15</v>
      </c>
      <c r="D1112" s="19">
        <v>81.400000000000006</v>
      </c>
      <c r="E1112">
        <f>Tabla2[[#This Row],[Densidad '[kg/m3']]]/1000</f>
        <v>0.67149999999999999</v>
      </c>
      <c r="F1112" s="19">
        <v>671.5</v>
      </c>
      <c r="G1112" t="s">
        <v>18</v>
      </c>
    </row>
    <row r="1113" spans="2:7">
      <c r="B1113">
        <v>8</v>
      </c>
      <c r="C1113" s="19">
        <v>448.15</v>
      </c>
      <c r="D1113" s="19">
        <v>80.5</v>
      </c>
      <c r="E1113">
        <f>Tabla2[[#This Row],[Densidad '[kg/m3']]]/1000</f>
        <v>0.67100000000000004</v>
      </c>
      <c r="F1113" s="19">
        <v>671</v>
      </c>
      <c r="G1113" t="s">
        <v>18</v>
      </c>
    </row>
    <row r="1114" spans="2:7">
      <c r="B1114">
        <v>8</v>
      </c>
      <c r="C1114" s="19">
        <v>448.15</v>
      </c>
      <c r="D1114" s="19">
        <v>41.2</v>
      </c>
      <c r="E1114">
        <f>Tabla2[[#This Row],[Densidad '[kg/m3']]]/1000</f>
        <v>0.6351</v>
      </c>
      <c r="F1114" s="19">
        <v>635.1</v>
      </c>
      <c r="G1114" t="s">
        <v>18</v>
      </c>
    </row>
    <row r="1115" spans="2:7">
      <c r="B1115">
        <v>8</v>
      </c>
      <c r="C1115" s="19">
        <v>448.15</v>
      </c>
      <c r="D1115" s="19">
        <v>21</v>
      </c>
      <c r="E1115">
        <f>Tabla2[[#This Row],[Densidad '[kg/m3']]]/1000</f>
        <v>0.6079</v>
      </c>
      <c r="F1115" s="19">
        <v>607.9</v>
      </c>
      <c r="G1115" t="s">
        <v>18</v>
      </c>
    </row>
    <row r="1116" spans="2:7">
      <c r="B1116">
        <v>8</v>
      </c>
      <c r="C1116" s="19">
        <v>473.15</v>
      </c>
      <c r="D1116" s="19">
        <v>193.4</v>
      </c>
      <c r="E1116">
        <f>Tabla2[[#This Row],[Densidad '[kg/m3']]]/1000</f>
        <v>0.72299999999999998</v>
      </c>
      <c r="F1116" s="19">
        <v>723</v>
      </c>
      <c r="G1116" t="s">
        <v>18</v>
      </c>
    </row>
    <row r="1117" spans="2:7">
      <c r="B1117">
        <v>8</v>
      </c>
      <c r="C1117" s="19">
        <v>473.15</v>
      </c>
      <c r="D1117" s="19">
        <v>161.30000000000001</v>
      </c>
      <c r="E1117">
        <f>Tabla2[[#This Row],[Densidad '[kg/m3']]]/1000</f>
        <v>0.70829999999999993</v>
      </c>
      <c r="F1117" s="19">
        <v>708.3</v>
      </c>
      <c r="G1117" t="s">
        <v>18</v>
      </c>
    </row>
    <row r="1118" spans="2:7">
      <c r="B1118">
        <v>8</v>
      </c>
      <c r="C1118" s="19">
        <v>473.15</v>
      </c>
      <c r="D1118" s="19">
        <v>160.69999999999999</v>
      </c>
      <c r="E1118">
        <f>Tabla2[[#This Row],[Densidad '[kg/m3']]]/1000</f>
        <v>0.70799999999999996</v>
      </c>
      <c r="F1118" s="19">
        <v>708</v>
      </c>
      <c r="G1118" t="s">
        <v>18</v>
      </c>
    </row>
    <row r="1119" spans="2:7">
      <c r="B1119">
        <v>8</v>
      </c>
      <c r="C1119" s="19">
        <v>473.15</v>
      </c>
      <c r="D1119" s="19">
        <v>121.1</v>
      </c>
      <c r="E1119">
        <f>Tabla2[[#This Row],[Densidad '[kg/m3']]]/1000</f>
        <v>0.68670000000000009</v>
      </c>
      <c r="F1119" s="19">
        <v>686.7</v>
      </c>
      <c r="G1119" t="s">
        <v>18</v>
      </c>
    </row>
    <row r="1120" spans="2:7">
      <c r="B1120">
        <v>8</v>
      </c>
      <c r="C1120" s="19">
        <v>473.15</v>
      </c>
      <c r="D1120" s="19">
        <v>81.5</v>
      </c>
      <c r="E1120">
        <f>Tabla2[[#This Row],[Densidad '[kg/m3']]]/1000</f>
        <v>0.65960000000000008</v>
      </c>
      <c r="F1120" s="19">
        <v>659.6</v>
      </c>
      <c r="G1120" t="s">
        <v>18</v>
      </c>
    </row>
    <row r="1121" spans="2:7">
      <c r="B1121">
        <v>8</v>
      </c>
      <c r="C1121" s="19">
        <v>473.15</v>
      </c>
      <c r="D1121" s="19">
        <v>81.099999999999994</v>
      </c>
      <c r="E1121">
        <f>Tabla2[[#This Row],[Densidad '[kg/m3']]]/1000</f>
        <v>0.6593</v>
      </c>
      <c r="F1121" s="19">
        <v>659.3</v>
      </c>
      <c r="G1121" t="s">
        <v>18</v>
      </c>
    </row>
    <row r="1122" spans="2:7">
      <c r="B1122">
        <v>8</v>
      </c>
      <c r="C1122" s="19">
        <v>473.15</v>
      </c>
      <c r="D1122" s="19">
        <v>41.1</v>
      </c>
      <c r="E1122">
        <f>Tabla2[[#This Row],[Densidad '[kg/m3']]]/1000</f>
        <v>0.62</v>
      </c>
      <c r="F1122" s="19">
        <v>620</v>
      </c>
      <c r="G1122" t="s">
        <v>18</v>
      </c>
    </row>
    <row r="1123" spans="2:7">
      <c r="B1123">
        <v>8</v>
      </c>
      <c r="C1123" s="19">
        <v>473.15</v>
      </c>
      <c r="D1123" s="19">
        <v>20</v>
      </c>
      <c r="E1123">
        <f>Tabla2[[#This Row],[Densidad '[kg/m3']]]/1000</f>
        <v>0.5877</v>
      </c>
      <c r="F1123" s="19">
        <v>587.70000000000005</v>
      </c>
      <c r="G1123" t="s">
        <v>18</v>
      </c>
    </row>
    <row r="1124" spans="2:7">
      <c r="B1124">
        <v>8</v>
      </c>
      <c r="C1124" s="19">
        <v>473.15</v>
      </c>
      <c r="D1124" s="19">
        <v>19.3</v>
      </c>
      <c r="E1124">
        <f>Tabla2[[#This Row],[Densidad '[kg/m3']]]/1000</f>
        <v>0.58640000000000003</v>
      </c>
      <c r="F1124" s="19">
        <v>586.4</v>
      </c>
      <c r="G1124" t="s">
        <v>18</v>
      </c>
    </row>
    <row r="1125" spans="2:7">
      <c r="B1125">
        <v>8</v>
      </c>
      <c r="C1125" s="19">
        <f>248.4+273.15</f>
        <v>521.54999999999995</v>
      </c>
      <c r="D1125" s="51">
        <v>276.89999999999998</v>
      </c>
      <c r="E1125" s="11">
        <v>0.73</v>
      </c>
      <c r="F1125" s="19">
        <f>1000*E1125</f>
        <v>730</v>
      </c>
      <c r="G1125" t="s">
        <v>10</v>
      </c>
    </row>
    <row r="1126" spans="2:7">
      <c r="B1126">
        <v>8</v>
      </c>
      <c r="C1126" s="19">
        <f>248.4+273.15</f>
        <v>521.54999999999995</v>
      </c>
      <c r="D1126" s="51">
        <v>242.7</v>
      </c>
      <c r="E1126" s="11">
        <v>0.71799999999999997</v>
      </c>
      <c r="F1126" s="19">
        <f>1000*E1126</f>
        <v>718</v>
      </c>
      <c r="G1126" t="s">
        <v>10</v>
      </c>
    </row>
    <row r="1127" spans="2:7">
      <c r="B1127">
        <v>8</v>
      </c>
      <c r="C1127" s="19">
        <f>248.4+273.15</f>
        <v>521.54999999999995</v>
      </c>
      <c r="D1127" s="51">
        <v>208.7</v>
      </c>
      <c r="E1127" s="11">
        <v>0.70399999999999996</v>
      </c>
      <c r="F1127" s="19">
        <f>1000*E1127</f>
        <v>704</v>
      </c>
      <c r="G1127" t="s">
        <v>10</v>
      </c>
    </row>
    <row r="1128" spans="2:7">
      <c r="B1128">
        <v>8</v>
      </c>
      <c r="C1128" s="19">
        <f>248.4+273.15</f>
        <v>521.54999999999995</v>
      </c>
      <c r="D1128" s="51">
        <v>174.6</v>
      </c>
      <c r="E1128" s="11">
        <v>0.68899999999999995</v>
      </c>
      <c r="F1128" s="19">
        <f>1000*E1128</f>
        <v>689</v>
      </c>
      <c r="G1128" t="s">
        <v>10</v>
      </c>
    </row>
    <row r="1129" spans="2:7">
      <c r="B1129">
        <v>8</v>
      </c>
      <c r="C1129" s="19">
        <f>248.4+273.15</f>
        <v>521.54999999999995</v>
      </c>
      <c r="D1129" s="51">
        <v>140.5</v>
      </c>
      <c r="E1129" s="11">
        <v>0.67200000000000004</v>
      </c>
      <c r="F1129" s="19">
        <f>1000*E1129</f>
        <v>672</v>
      </c>
      <c r="G1129" t="s">
        <v>10</v>
      </c>
    </row>
    <row r="1130" spans="2:7">
      <c r="B1130">
        <v>8</v>
      </c>
      <c r="C1130" s="19">
        <f>248.4+273.15</f>
        <v>521.54999999999995</v>
      </c>
      <c r="D1130" s="51">
        <v>112</v>
      </c>
      <c r="E1130" s="11">
        <v>0.65500000000000003</v>
      </c>
      <c r="F1130" s="19">
        <f>1000*E1130</f>
        <v>655</v>
      </c>
      <c r="G1130" t="s">
        <v>10</v>
      </c>
    </row>
    <row r="1131" spans="2:7">
      <c r="B1131">
        <v>8</v>
      </c>
      <c r="C1131" s="19">
        <f>248.4+273.15</f>
        <v>521.54999999999995</v>
      </c>
      <c r="D1131" s="51">
        <v>82.9</v>
      </c>
      <c r="E1131" s="11">
        <v>0.63600000000000001</v>
      </c>
      <c r="F1131" s="19">
        <f>1000*E1131</f>
        <v>636</v>
      </c>
      <c r="G1131" t="s">
        <v>10</v>
      </c>
    </row>
    <row r="1132" spans="2:7">
      <c r="B1132">
        <v>8</v>
      </c>
      <c r="C1132" s="19">
        <f>248.4+273.15</f>
        <v>521.54999999999995</v>
      </c>
      <c r="D1132" s="51">
        <v>55.9</v>
      </c>
      <c r="E1132" s="11">
        <v>0.61399999999999999</v>
      </c>
      <c r="F1132" s="19">
        <f>1000*E1132</f>
        <v>614</v>
      </c>
      <c r="G1132" t="s">
        <v>10</v>
      </c>
    </row>
    <row r="1133" spans="2:7">
      <c r="B1133">
        <v>8</v>
      </c>
      <c r="C1133" s="19">
        <f>248.4+273.15</f>
        <v>521.54999999999995</v>
      </c>
      <c r="D1133" s="51">
        <v>28</v>
      </c>
      <c r="E1133" s="11">
        <v>0.57099999999999995</v>
      </c>
      <c r="F1133" s="19">
        <f>1000*E1133</f>
        <v>571</v>
      </c>
      <c r="G1133" t="s">
        <v>10</v>
      </c>
    </row>
    <row r="1134" spans="2:7">
      <c r="B1134">
        <v>8</v>
      </c>
      <c r="C1134" s="19">
        <f>248.4+273.15</f>
        <v>521.54999999999995</v>
      </c>
      <c r="D1134" s="51">
        <v>15.4</v>
      </c>
      <c r="E1134" s="11">
        <v>0.53800000000000003</v>
      </c>
      <c r="F1134" s="19">
        <f>1000*E1134</f>
        <v>538</v>
      </c>
      <c r="G1134" t="s">
        <v>10</v>
      </c>
    </row>
    <row r="1135" spans="2:7">
      <c r="B1135">
        <v>9</v>
      </c>
      <c r="C1135" s="19">
        <v>283.14999999999998</v>
      </c>
      <c r="D1135" s="19">
        <v>65.010000000000005</v>
      </c>
      <c r="E1135">
        <f>Tabla2[[#This Row],[Densidad '[kg/m3']]]/1000</f>
        <v>0.76408000000000009</v>
      </c>
      <c r="F1135" s="19">
        <v>764.08</v>
      </c>
      <c r="G1135" t="s">
        <v>17</v>
      </c>
    </row>
    <row r="1136" spans="2:7">
      <c r="B1136">
        <v>9</v>
      </c>
      <c r="C1136" s="19">
        <v>283.14999999999998</v>
      </c>
      <c r="D1136" s="19">
        <v>60.03</v>
      </c>
      <c r="E1136">
        <f>Tabla2[[#This Row],[Densidad '[kg/m3']]]/1000</f>
        <v>0.76166</v>
      </c>
      <c r="F1136" s="19">
        <v>761.66</v>
      </c>
      <c r="G1136" t="s">
        <v>17</v>
      </c>
    </row>
    <row r="1137" spans="2:7">
      <c r="B1137">
        <v>9</v>
      </c>
      <c r="C1137" s="19">
        <v>283.14999999999998</v>
      </c>
      <c r="D1137" s="19">
        <v>55.02</v>
      </c>
      <c r="E1137">
        <f>Tabla2[[#This Row],[Densidad '[kg/m3']]]/1000</f>
        <v>0.75919000000000003</v>
      </c>
      <c r="F1137" s="19">
        <v>759.19</v>
      </c>
      <c r="G1137" t="s">
        <v>17</v>
      </c>
    </row>
    <row r="1138" spans="2:7">
      <c r="B1138">
        <v>9</v>
      </c>
      <c r="C1138" s="19">
        <v>283.14999999999998</v>
      </c>
      <c r="D1138" s="19">
        <v>50.01</v>
      </c>
      <c r="E1138">
        <f>Tabla2[[#This Row],[Densidad '[kg/m3']]]/1000</f>
        <v>0.75661999999999996</v>
      </c>
      <c r="F1138" s="19">
        <v>756.62</v>
      </c>
      <c r="G1138" t="s">
        <v>17</v>
      </c>
    </row>
    <row r="1139" spans="2:7">
      <c r="B1139">
        <v>9</v>
      </c>
      <c r="C1139" s="19">
        <v>283.14999999999998</v>
      </c>
      <c r="D1139" s="19">
        <v>45.05</v>
      </c>
      <c r="E1139">
        <f>Tabla2[[#This Row],[Densidad '[kg/m3']]]/1000</f>
        <v>0.75399000000000005</v>
      </c>
      <c r="F1139" s="19">
        <v>753.99</v>
      </c>
      <c r="G1139" t="s">
        <v>17</v>
      </c>
    </row>
    <row r="1140" spans="2:7">
      <c r="B1140">
        <v>9</v>
      </c>
      <c r="C1140" s="19">
        <v>283.14999999999998</v>
      </c>
      <c r="D1140" s="19">
        <v>40.01</v>
      </c>
      <c r="E1140">
        <f>Tabla2[[#This Row],[Densidad '[kg/m3']]]/1000</f>
        <v>0.75123000000000006</v>
      </c>
      <c r="F1140" s="19">
        <v>751.23</v>
      </c>
      <c r="G1140" t="s">
        <v>17</v>
      </c>
    </row>
    <row r="1141" spans="2:7">
      <c r="B1141">
        <v>9</v>
      </c>
      <c r="C1141" s="19">
        <v>283.14999999999998</v>
      </c>
      <c r="D1141" s="19">
        <v>35.049999999999997</v>
      </c>
      <c r="E1141">
        <f>Tabla2[[#This Row],[Densidad '[kg/m3']]]/1000</f>
        <v>0.74845000000000006</v>
      </c>
      <c r="F1141" s="19">
        <v>748.45</v>
      </c>
      <c r="G1141" t="s">
        <v>17</v>
      </c>
    </row>
    <row r="1142" spans="2:7">
      <c r="B1142">
        <v>9</v>
      </c>
      <c r="C1142" s="19">
        <v>283.14999999999998</v>
      </c>
      <c r="D1142" s="19">
        <v>30.04</v>
      </c>
      <c r="E1142">
        <f>Tabla2[[#This Row],[Densidad '[kg/m3']]]/1000</f>
        <v>0.74551999999999996</v>
      </c>
      <c r="F1142" s="19">
        <v>745.52</v>
      </c>
      <c r="G1142" t="s">
        <v>17</v>
      </c>
    </row>
    <row r="1143" spans="2:7">
      <c r="B1143">
        <v>9</v>
      </c>
      <c r="C1143" s="19">
        <v>283.14999999999998</v>
      </c>
      <c r="D1143" s="19">
        <v>25.02</v>
      </c>
      <c r="E1143">
        <f>Tabla2[[#This Row],[Densidad '[kg/m3']]]/1000</f>
        <v>0.74253999999999998</v>
      </c>
      <c r="F1143" s="19">
        <v>742.54</v>
      </c>
      <c r="G1143" t="s">
        <v>17</v>
      </c>
    </row>
    <row r="1144" spans="2:7">
      <c r="B1144">
        <v>9</v>
      </c>
      <c r="C1144" s="19">
        <v>283.14999999999998</v>
      </c>
      <c r="D1144" s="19">
        <v>20.04</v>
      </c>
      <c r="E1144">
        <f>Tabla2[[#This Row],[Densidad '[kg/m3']]]/1000</f>
        <v>0.73941000000000001</v>
      </c>
      <c r="F1144" s="19">
        <v>739.41</v>
      </c>
      <c r="G1144" t="s">
        <v>17</v>
      </c>
    </row>
    <row r="1145" spans="2:7">
      <c r="B1145">
        <v>9</v>
      </c>
      <c r="C1145" s="19">
        <v>283.14999999999998</v>
      </c>
      <c r="D1145" s="19">
        <v>15.02</v>
      </c>
      <c r="E1145">
        <f>Tabla2[[#This Row],[Densidad '[kg/m3']]]/1000</f>
        <v>0.73614000000000002</v>
      </c>
      <c r="F1145" s="19">
        <v>736.14</v>
      </c>
      <c r="G1145" t="s">
        <v>17</v>
      </c>
    </row>
    <row r="1146" spans="2:7">
      <c r="B1146">
        <v>9</v>
      </c>
      <c r="C1146" s="19">
        <v>283.14999999999998</v>
      </c>
      <c r="D1146" s="19">
        <v>10.02</v>
      </c>
      <c r="E1146">
        <f>Tabla2[[#This Row],[Densidad '[kg/m3']]]/1000</f>
        <v>0.73275000000000001</v>
      </c>
      <c r="F1146" s="19">
        <v>732.75</v>
      </c>
      <c r="G1146" t="s">
        <v>17</v>
      </c>
    </row>
    <row r="1147" spans="2:7">
      <c r="B1147">
        <v>9</v>
      </c>
      <c r="C1147" s="19">
        <v>283.14999999999998</v>
      </c>
      <c r="D1147" s="19">
        <v>5.04</v>
      </c>
      <c r="E1147">
        <f>Tabla2[[#This Row],[Densidad '[kg/m3']]]/1000</f>
        <v>0.72916999999999998</v>
      </c>
      <c r="F1147" s="19">
        <v>729.17</v>
      </c>
      <c r="G1147" t="s">
        <v>17</v>
      </c>
    </row>
    <row r="1148" spans="2:7">
      <c r="B1148">
        <v>9</v>
      </c>
      <c r="C1148" s="19">
        <v>283.14999999999998</v>
      </c>
      <c r="D1148" s="19">
        <v>5.0199999999999996</v>
      </c>
      <c r="E1148">
        <f>Tabla2[[#This Row],[Densidad '[kg/m3']]]/1000</f>
        <v>0.72921999999999998</v>
      </c>
      <c r="F1148" s="19">
        <v>729.22</v>
      </c>
      <c r="G1148" t="s">
        <v>17</v>
      </c>
    </row>
    <row r="1149" spans="2:7">
      <c r="B1149">
        <v>9</v>
      </c>
      <c r="C1149" s="19">
        <v>283.14999999999998</v>
      </c>
      <c r="D1149" s="19">
        <v>1.01</v>
      </c>
      <c r="E1149">
        <f>Tabla2[[#This Row],[Densidad '[kg/m3']]]/1000</f>
        <v>0.72621999999999998</v>
      </c>
      <c r="F1149" s="19">
        <v>726.22</v>
      </c>
      <c r="G1149" t="s">
        <v>17</v>
      </c>
    </row>
    <row r="1150" spans="2:7">
      <c r="B1150">
        <v>9</v>
      </c>
      <c r="C1150" s="10">
        <v>293.07</v>
      </c>
      <c r="D1150" s="10">
        <v>27.51</v>
      </c>
      <c r="E1150">
        <f>Tabla2[[#This Row],[Densidad '[kg/m3']]]/1000</f>
        <v>0.73796000000000006</v>
      </c>
      <c r="F1150" s="10">
        <v>737.96</v>
      </c>
      <c r="G1150" t="s">
        <v>12</v>
      </c>
    </row>
    <row r="1151" spans="2:7">
      <c r="B1151">
        <v>9</v>
      </c>
      <c r="C1151" s="10">
        <v>293.07</v>
      </c>
      <c r="D1151" s="10">
        <v>17.5</v>
      </c>
      <c r="E1151">
        <f>Tabla2[[#This Row],[Densidad '[kg/m3']]]/1000</f>
        <v>0.73126000000000002</v>
      </c>
      <c r="F1151" s="10">
        <v>731.26</v>
      </c>
      <c r="G1151" t="s">
        <v>12</v>
      </c>
    </row>
    <row r="1152" spans="2:7">
      <c r="B1152">
        <v>9</v>
      </c>
      <c r="C1152" s="10">
        <v>293.07</v>
      </c>
      <c r="D1152" s="10">
        <v>12.51</v>
      </c>
      <c r="E1152">
        <f>Tabla2[[#This Row],[Densidad '[kg/m3']]]/1000</f>
        <v>0.72775000000000001</v>
      </c>
      <c r="F1152" s="10">
        <v>727.75</v>
      </c>
      <c r="G1152" t="s">
        <v>12</v>
      </c>
    </row>
    <row r="1153" spans="2:7">
      <c r="B1153">
        <v>9</v>
      </c>
      <c r="C1153" s="10">
        <v>293.07</v>
      </c>
      <c r="D1153" s="10">
        <v>10.01</v>
      </c>
      <c r="E1153">
        <f>Tabla2[[#This Row],[Densidad '[kg/m3']]]/1000</f>
        <v>0.72585</v>
      </c>
      <c r="F1153" s="10">
        <v>725.85</v>
      </c>
      <c r="G1153" t="s">
        <v>12</v>
      </c>
    </row>
    <row r="1154" spans="2:7">
      <c r="B1154">
        <v>9</v>
      </c>
      <c r="C1154" s="10">
        <v>293.07</v>
      </c>
      <c r="D1154" s="10">
        <v>7.51</v>
      </c>
      <c r="E1154">
        <f>Tabla2[[#This Row],[Densidad '[kg/m3']]]/1000</f>
        <v>0.72399999999999998</v>
      </c>
      <c r="F1154" s="10">
        <v>724</v>
      </c>
      <c r="G1154" t="s">
        <v>12</v>
      </c>
    </row>
    <row r="1155" spans="2:7">
      <c r="B1155">
        <v>9</v>
      </c>
      <c r="C1155" s="10">
        <v>293.07</v>
      </c>
      <c r="D1155" s="10">
        <v>5</v>
      </c>
      <c r="E1155">
        <f>Tabla2[[#This Row],[Densidad '[kg/m3']]]/1000</f>
        <v>0.72211999999999998</v>
      </c>
      <c r="F1155" s="10">
        <v>722.12</v>
      </c>
      <c r="G1155" t="s">
        <v>12</v>
      </c>
    </row>
    <row r="1156" spans="2:7">
      <c r="B1156">
        <v>9</v>
      </c>
      <c r="C1156" s="10">
        <v>293.07</v>
      </c>
      <c r="D1156" s="10">
        <v>3.01</v>
      </c>
      <c r="E1156">
        <f>Tabla2[[#This Row],[Densidad '[kg/m3']]]/1000</f>
        <v>0.72053</v>
      </c>
      <c r="F1156" s="10">
        <v>720.53</v>
      </c>
      <c r="G1156" t="s">
        <v>12</v>
      </c>
    </row>
    <row r="1157" spans="2:7">
      <c r="B1157">
        <v>9</v>
      </c>
      <c r="C1157" s="10">
        <v>293.07</v>
      </c>
      <c r="D1157" s="10">
        <v>2</v>
      </c>
      <c r="E1157">
        <f>Tabla2[[#This Row],[Densidad '[kg/m3']]]/1000</f>
        <v>0.71963999999999995</v>
      </c>
      <c r="F1157" s="10">
        <v>719.64</v>
      </c>
      <c r="G1157" t="s">
        <v>12</v>
      </c>
    </row>
    <row r="1158" spans="2:7">
      <c r="B1158">
        <v>9</v>
      </c>
      <c r="C1158" s="10">
        <v>293.08</v>
      </c>
      <c r="D1158" s="10">
        <v>50.01</v>
      </c>
      <c r="E1158">
        <f>Tabla2[[#This Row],[Densidad '[kg/m3']]]/1000</f>
        <v>0.75127999999999995</v>
      </c>
      <c r="F1158" s="10">
        <v>751.28</v>
      </c>
      <c r="G1158" t="s">
        <v>12</v>
      </c>
    </row>
    <row r="1159" spans="2:7">
      <c r="B1159">
        <v>9</v>
      </c>
      <c r="C1159" s="10">
        <v>293.08</v>
      </c>
      <c r="D1159" s="10">
        <v>45.01</v>
      </c>
      <c r="E1159">
        <f>Tabla2[[#This Row],[Densidad '[kg/m3']]]/1000</f>
        <v>0.74848000000000003</v>
      </c>
      <c r="F1159" s="10">
        <v>748.48</v>
      </c>
      <c r="G1159" t="s">
        <v>12</v>
      </c>
    </row>
    <row r="1160" spans="2:7">
      <c r="B1160">
        <v>9</v>
      </c>
      <c r="C1160" s="10">
        <v>293.08</v>
      </c>
      <c r="D1160" s="10">
        <v>40.01</v>
      </c>
      <c r="E1160">
        <f>Tabla2[[#This Row],[Densidad '[kg/m3']]]/1000</f>
        <v>0.74557000000000007</v>
      </c>
      <c r="F1160" s="10">
        <v>745.57</v>
      </c>
      <c r="G1160" t="s">
        <v>12</v>
      </c>
    </row>
    <row r="1161" spans="2:7">
      <c r="B1161">
        <v>9</v>
      </c>
      <c r="C1161" s="10">
        <v>293.08</v>
      </c>
      <c r="D1161" s="10">
        <v>37.51</v>
      </c>
      <c r="E1161">
        <f>Tabla2[[#This Row],[Densidad '[kg/m3']]]/1000</f>
        <v>0.74417</v>
      </c>
      <c r="F1161" s="10">
        <v>744.17</v>
      </c>
      <c r="G1161" t="s">
        <v>12</v>
      </c>
    </row>
    <row r="1162" spans="2:7">
      <c r="B1162">
        <v>9</v>
      </c>
      <c r="C1162" s="10">
        <v>293.08</v>
      </c>
      <c r="D1162" s="10">
        <v>35.01</v>
      </c>
      <c r="E1162">
        <f>Tabla2[[#This Row],[Densidad '[kg/m3']]]/1000</f>
        <v>0.74266999999999994</v>
      </c>
      <c r="F1162" s="10">
        <v>742.67</v>
      </c>
      <c r="G1162" t="s">
        <v>12</v>
      </c>
    </row>
    <row r="1163" spans="2:7">
      <c r="B1163">
        <v>9</v>
      </c>
      <c r="C1163" s="10">
        <v>293.08</v>
      </c>
      <c r="D1163" s="10">
        <v>32.5</v>
      </c>
      <c r="E1163">
        <f>Tabla2[[#This Row],[Densidad '[kg/m3']]]/1000</f>
        <v>0.74114999999999998</v>
      </c>
      <c r="F1163" s="10">
        <v>741.15</v>
      </c>
      <c r="G1163" t="s">
        <v>12</v>
      </c>
    </row>
    <row r="1164" spans="2:7">
      <c r="B1164">
        <v>9</v>
      </c>
      <c r="C1164" s="10">
        <v>293.08</v>
      </c>
      <c r="D1164" s="10">
        <v>30.01</v>
      </c>
      <c r="E1164">
        <f>Tabla2[[#This Row],[Densidad '[kg/m3']]]/1000</f>
        <v>0.73957000000000006</v>
      </c>
      <c r="F1164" s="10">
        <v>739.57</v>
      </c>
      <c r="G1164" t="s">
        <v>12</v>
      </c>
    </row>
    <row r="1165" spans="2:7">
      <c r="B1165">
        <v>9</v>
      </c>
      <c r="C1165" s="10">
        <v>293.08</v>
      </c>
      <c r="D1165" s="10">
        <v>25</v>
      </c>
      <c r="E1165">
        <f>Tabla2[[#This Row],[Densidad '[kg/m3']]]/1000</f>
        <v>0.73646</v>
      </c>
      <c r="F1165" s="10">
        <v>736.46</v>
      </c>
      <c r="G1165" t="s">
        <v>12</v>
      </c>
    </row>
    <row r="1166" spans="2:7">
      <c r="B1166">
        <v>9</v>
      </c>
      <c r="C1166" s="10">
        <v>293.08</v>
      </c>
      <c r="D1166" s="10">
        <v>22.51</v>
      </c>
      <c r="E1166">
        <f>Tabla2[[#This Row],[Densidad '[kg/m3']]]/1000</f>
        <v>0.73465999999999998</v>
      </c>
      <c r="F1166" s="10">
        <v>734.66</v>
      </c>
      <c r="G1166" t="s">
        <v>12</v>
      </c>
    </row>
    <row r="1167" spans="2:7">
      <c r="B1167">
        <v>9</v>
      </c>
      <c r="C1167" s="10">
        <v>293.08</v>
      </c>
      <c r="D1167" s="10">
        <v>20</v>
      </c>
      <c r="E1167">
        <f>Tabla2[[#This Row],[Densidad '[kg/m3']]]/1000</f>
        <v>0.73296000000000006</v>
      </c>
      <c r="F1167" s="10">
        <v>732.96</v>
      </c>
      <c r="G1167" t="s">
        <v>12</v>
      </c>
    </row>
    <row r="1168" spans="2:7">
      <c r="B1168">
        <v>9</v>
      </c>
      <c r="C1168" s="10">
        <v>293.08</v>
      </c>
      <c r="D1168" s="10">
        <v>15.01</v>
      </c>
      <c r="E1168">
        <f>Tabla2[[#This Row],[Densidad '[kg/m3']]]/1000</f>
        <v>0.72954999999999992</v>
      </c>
      <c r="F1168" s="10">
        <v>729.55</v>
      </c>
      <c r="G1168" t="s">
        <v>12</v>
      </c>
    </row>
    <row r="1169" spans="2:7">
      <c r="B1169" s="17">
        <v>9</v>
      </c>
      <c r="C1169" s="49">
        <f>273.15+20</f>
        <v>293.14999999999998</v>
      </c>
      <c r="D1169" s="49">
        <v>0.101325</v>
      </c>
      <c r="E1169" s="17">
        <f>Tabla2[[#This Row],[Densidad '[kg/m3']]]/1000</f>
        <v>0.7177</v>
      </c>
      <c r="F1169" s="49">
        <v>717.7</v>
      </c>
      <c r="G1169" s="17" t="s">
        <v>7</v>
      </c>
    </row>
    <row r="1170" spans="2:7">
      <c r="B1170">
        <v>9</v>
      </c>
      <c r="C1170" s="19">
        <v>293.20800000000003</v>
      </c>
      <c r="D1170" s="19">
        <v>7.9960000000000004</v>
      </c>
      <c r="E1170">
        <f>Tabla2[[#This Row],[Densidad '[kg/m3']]]/1000</f>
        <v>0.72441999999999995</v>
      </c>
      <c r="F1170" s="19">
        <v>724.42</v>
      </c>
      <c r="G1170" t="s">
        <v>14</v>
      </c>
    </row>
    <row r="1171" spans="2:7">
      <c r="B1171">
        <v>9</v>
      </c>
      <c r="C1171" s="19">
        <v>293.20800000000003</v>
      </c>
      <c r="D1171" s="19">
        <v>1.9930000000000001</v>
      </c>
      <c r="E1171">
        <f>Tabla2[[#This Row],[Densidad '[kg/m3']]]/1000</f>
        <v>0.71936</v>
      </c>
      <c r="F1171" s="19">
        <v>719.36</v>
      </c>
      <c r="G1171" t="s">
        <v>14</v>
      </c>
    </row>
    <row r="1172" spans="2:7">
      <c r="B1172">
        <v>9</v>
      </c>
      <c r="C1172" s="19">
        <v>293.209</v>
      </c>
      <c r="D1172" s="19">
        <v>29.995000000000001</v>
      </c>
      <c r="E1172">
        <f>Tabla2[[#This Row],[Densidad '[kg/m3']]]/1000</f>
        <v>0.73958000000000002</v>
      </c>
      <c r="F1172" s="19">
        <v>739.58</v>
      </c>
      <c r="G1172" t="s">
        <v>14</v>
      </c>
    </row>
    <row r="1173" spans="2:7">
      <c r="B1173">
        <v>9</v>
      </c>
      <c r="C1173" s="19">
        <v>293.20999999999998</v>
      </c>
      <c r="D1173" s="19">
        <v>13.000999999999999</v>
      </c>
      <c r="E1173">
        <f>Tabla2[[#This Row],[Densidad '[kg/m3']]]/1000</f>
        <v>0.72799999999999998</v>
      </c>
      <c r="F1173" s="19">
        <v>728</v>
      </c>
      <c r="G1173" t="s">
        <v>14</v>
      </c>
    </row>
    <row r="1174" spans="2:7">
      <c r="B1174">
        <v>9</v>
      </c>
      <c r="C1174" s="19">
        <v>293.20999999999998</v>
      </c>
      <c r="D1174" s="19">
        <v>5.9930000000000003</v>
      </c>
      <c r="E1174">
        <f>Tabla2[[#This Row],[Densidad '[kg/m3']]]/1000</f>
        <v>0.72287999999999997</v>
      </c>
      <c r="F1174" s="19">
        <v>722.88</v>
      </c>
      <c r="G1174" t="s">
        <v>14</v>
      </c>
    </row>
    <row r="1175" spans="2:7">
      <c r="B1175">
        <v>9</v>
      </c>
      <c r="C1175" s="19">
        <v>293.21100000000001</v>
      </c>
      <c r="D1175" s="19">
        <v>3.9910000000000001</v>
      </c>
      <c r="E1175">
        <f>Tabla2[[#This Row],[Densidad '[kg/m3']]]/1000</f>
        <v>0.72116000000000002</v>
      </c>
      <c r="F1175" s="19">
        <v>721.16</v>
      </c>
      <c r="G1175" t="s">
        <v>14</v>
      </c>
    </row>
    <row r="1176" spans="2:7">
      <c r="B1176">
        <v>9</v>
      </c>
      <c r="C1176" s="19">
        <v>293.21300000000002</v>
      </c>
      <c r="D1176" s="19">
        <v>27.997</v>
      </c>
      <c r="E1176">
        <f>Tabla2[[#This Row],[Densidad '[kg/m3']]]/1000</f>
        <v>0.73830999999999991</v>
      </c>
      <c r="F1176" s="19">
        <v>738.31</v>
      </c>
      <c r="G1176" t="s">
        <v>14</v>
      </c>
    </row>
    <row r="1177" spans="2:7">
      <c r="B1177">
        <v>9</v>
      </c>
      <c r="C1177" s="19">
        <v>293.21300000000002</v>
      </c>
      <c r="D1177" s="19">
        <v>10.000999999999999</v>
      </c>
      <c r="E1177">
        <f>Tabla2[[#This Row],[Densidad '[kg/m3']]]/1000</f>
        <v>0.72592000000000001</v>
      </c>
      <c r="F1177" s="19">
        <v>725.92</v>
      </c>
      <c r="G1177" t="s">
        <v>14</v>
      </c>
    </row>
    <row r="1178" spans="2:7">
      <c r="B1178">
        <v>9</v>
      </c>
      <c r="C1178" s="19">
        <v>293.214</v>
      </c>
      <c r="D1178" s="19">
        <v>22.004999999999999</v>
      </c>
      <c r="E1178">
        <f>Tabla2[[#This Row],[Densidad '[kg/m3']]]/1000</f>
        <v>0.73414000000000001</v>
      </c>
      <c r="F1178" s="19">
        <v>734.14</v>
      </c>
      <c r="G1178" t="s">
        <v>14</v>
      </c>
    </row>
    <row r="1179" spans="2:7">
      <c r="B1179">
        <v>9</v>
      </c>
      <c r="C1179" s="19">
        <v>293.21499999999997</v>
      </c>
      <c r="D1179" s="19">
        <v>24.997</v>
      </c>
      <c r="E1179">
        <f>Tabla2[[#This Row],[Densidad '[kg/m3']]]/1000</f>
        <v>0.73612999999999995</v>
      </c>
      <c r="F1179" s="19">
        <v>736.13</v>
      </c>
      <c r="G1179" t="s">
        <v>14</v>
      </c>
    </row>
    <row r="1180" spans="2:7">
      <c r="B1180">
        <v>9</v>
      </c>
      <c r="C1180" s="19">
        <v>293.21499999999997</v>
      </c>
      <c r="D1180" s="19">
        <v>19.004000000000001</v>
      </c>
      <c r="E1180">
        <f>Tabla2[[#This Row],[Densidad '[kg/m3']]]/1000</f>
        <v>0.73211000000000004</v>
      </c>
      <c r="F1180" s="19">
        <v>732.11</v>
      </c>
      <c r="G1180" t="s">
        <v>14</v>
      </c>
    </row>
    <row r="1181" spans="2:7">
      <c r="B1181">
        <v>9</v>
      </c>
      <c r="C1181" s="19">
        <v>293.21600000000001</v>
      </c>
      <c r="D1181" s="19">
        <v>16</v>
      </c>
      <c r="E1181">
        <f>Tabla2[[#This Row],[Densidad '[kg/m3']]]/1000</f>
        <v>0.73002</v>
      </c>
      <c r="F1181" s="19">
        <v>730.02</v>
      </c>
      <c r="G1181" t="s">
        <v>14</v>
      </c>
    </row>
    <row r="1182" spans="2:7">
      <c r="B1182">
        <v>9</v>
      </c>
      <c r="C1182" s="10">
        <v>298.05</v>
      </c>
      <c r="D1182" s="10">
        <v>50.01</v>
      </c>
      <c r="E1182">
        <f>Tabla2[[#This Row],[Densidad '[kg/m3']]]/1000</f>
        <v>0.74826000000000004</v>
      </c>
      <c r="F1182" s="10">
        <v>748.26</v>
      </c>
      <c r="G1182" t="s">
        <v>12</v>
      </c>
    </row>
    <row r="1183" spans="2:7">
      <c r="B1183">
        <v>9</v>
      </c>
      <c r="C1183" s="10">
        <v>298.05</v>
      </c>
      <c r="D1183" s="10">
        <v>45.01</v>
      </c>
      <c r="E1183">
        <f>Tabla2[[#This Row],[Densidad '[kg/m3']]]/1000</f>
        <v>0.74533000000000005</v>
      </c>
      <c r="F1183" s="10">
        <v>745.33</v>
      </c>
      <c r="G1183" t="s">
        <v>12</v>
      </c>
    </row>
    <row r="1184" spans="2:7">
      <c r="B1184">
        <v>9</v>
      </c>
      <c r="C1184" s="10">
        <v>298.05</v>
      </c>
      <c r="D1184" s="10">
        <v>40</v>
      </c>
      <c r="E1184">
        <f>Tabla2[[#This Row],[Densidad '[kg/m3']]]/1000</f>
        <v>0.74246000000000001</v>
      </c>
      <c r="F1184" s="10">
        <v>742.46</v>
      </c>
      <c r="G1184" t="s">
        <v>12</v>
      </c>
    </row>
    <row r="1185" spans="2:7">
      <c r="B1185">
        <v>9</v>
      </c>
      <c r="C1185" s="10">
        <v>298.05</v>
      </c>
      <c r="D1185" s="10">
        <v>37.51</v>
      </c>
      <c r="E1185">
        <f>Tabla2[[#This Row],[Densidad '[kg/m3']]]/1000</f>
        <v>0.74095</v>
      </c>
      <c r="F1185" s="10">
        <v>740.95</v>
      </c>
      <c r="G1185" t="s">
        <v>12</v>
      </c>
    </row>
    <row r="1186" spans="2:7">
      <c r="B1186">
        <v>9</v>
      </c>
      <c r="C1186" s="10">
        <v>298.05</v>
      </c>
      <c r="D1186" s="10">
        <v>35</v>
      </c>
      <c r="E1186">
        <f>Tabla2[[#This Row],[Densidad '[kg/m3']]]/1000</f>
        <v>0.73945000000000005</v>
      </c>
      <c r="F1186" s="10">
        <v>739.45</v>
      </c>
      <c r="G1186" t="s">
        <v>12</v>
      </c>
    </row>
    <row r="1187" spans="2:7">
      <c r="B1187">
        <v>9</v>
      </c>
      <c r="C1187" s="10">
        <v>298.05</v>
      </c>
      <c r="D1187" s="10">
        <v>32.5</v>
      </c>
      <c r="E1187">
        <f>Tabla2[[#This Row],[Densidad '[kg/m3']]]/1000</f>
        <v>0.73785000000000001</v>
      </c>
      <c r="F1187" s="10">
        <v>737.85</v>
      </c>
      <c r="G1187" t="s">
        <v>12</v>
      </c>
    </row>
    <row r="1188" spans="2:7">
      <c r="B1188">
        <v>9</v>
      </c>
      <c r="C1188" s="10">
        <v>298.05</v>
      </c>
      <c r="D1188" s="10">
        <v>30.01</v>
      </c>
      <c r="E1188">
        <f>Tabla2[[#This Row],[Densidad '[kg/m3']]]/1000</f>
        <v>0.73624999999999996</v>
      </c>
      <c r="F1188" s="10">
        <v>736.25</v>
      </c>
      <c r="G1188" t="s">
        <v>12</v>
      </c>
    </row>
    <row r="1189" spans="2:7">
      <c r="B1189">
        <v>9</v>
      </c>
      <c r="C1189" s="10">
        <v>298.05</v>
      </c>
      <c r="D1189" s="10">
        <v>27.5</v>
      </c>
      <c r="E1189">
        <f>Tabla2[[#This Row],[Densidad '[kg/m3']]]/1000</f>
        <v>0.73463999999999996</v>
      </c>
      <c r="F1189" s="10">
        <v>734.64</v>
      </c>
      <c r="G1189" t="s">
        <v>12</v>
      </c>
    </row>
    <row r="1190" spans="2:7">
      <c r="B1190">
        <v>9</v>
      </c>
      <c r="C1190" s="10">
        <v>298.05</v>
      </c>
      <c r="D1190" s="10">
        <v>25</v>
      </c>
      <c r="E1190">
        <f>Tabla2[[#This Row],[Densidad '[kg/m3']]]/1000</f>
        <v>0.73296000000000006</v>
      </c>
      <c r="F1190" s="10">
        <v>732.96</v>
      </c>
      <c r="G1190" t="s">
        <v>12</v>
      </c>
    </row>
    <row r="1191" spans="2:7">
      <c r="B1191">
        <v>9</v>
      </c>
      <c r="C1191" s="10">
        <v>298.05</v>
      </c>
      <c r="D1191" s="10">
        <v>22.5</v>
      </c>
      <c r="E1191">
        <f>Tabla2[[#This Row],[Densidad '[kg/m3']]]/1000</f>
        <v>0.73133999999999999</v>
      </c>
      <c r="F1191" s="10">
        <v>731.34</v>
      </c>
      <c r="G1191" t="s">
        <v>12</v>
      </c>
    </row>
    <row r="1192" spans="2:7">
      <c r="B1192">
        <v>9</v>
      </c>
      <c r="C1192" s="10">
        <v>298.05</v>
      </c>
      <c r="D1192" s="10">
        <v>20.010000000000002</v>
      </c>
      <c r="E1192">
        <f>Tabla2[[#This Row],[Densidad '[kg/m3']]]/1000</f>
        <v>0.72953999999999997</v>
      </c>
      <c r="F1192" s="10">
        <v>729.54</v>
      </c>
      <c r="G1192" t="s">
        <v>12</v>
      </c>
    </row>
    <row r="1193" spans="2:7">
      <c r="B1193">
        <v>9</v>
      </c>
      <c r="C1193" s="10">
        <v>298.05</v>
      </c>
      <c r="D1193" s="10">
        <v>17.5</v>
      </c>
      <c r="E1193">
        <f>Tabla2[[#This Row],[Densidad '[kg/m3']]]/1000</f>
        <v>0.72783000000000009</v>
      </c>
      <c r="F1193" s="10">
        <v>727.83</v>
      </c>
      <c r="G1193" t="s">
        <v>12</v>
      </c>
    </row>
    <row r="1194" spans="2:7">
      <c r="B1194">
        <v>9</v>
      </c>
      <c r="C1194" s="10">
        <v>298.05</v>
      </c>
      <c r="D1194" s="10">
        <v>15</v>
      </c>
      <c r="E1194">
        <f>Tabla2[[#This Row],[Densidad '[kg/m3']]]/1000</f>
        <v>0.72602999999999995</v>
      </c>
      <c r="F1194" s="10">
        <v>726.03</v>
      </c>
      <c r="G1194" t="s">
        <v>12</v>
      </c>
    </row>
    <row r="1195" spans="2:7">
      <c r="B1195">
        <v>9</v>
      </c>
      <c r="C1195" s="10">
        <v>298.05</v>
      </c>
      <c r="D1195" s="10">
        <v>12.5</v>
      </c>
      <c r="E1195">
        <f>Tabla2[[#This Row],[Densidad '[kg/m3']]]/1000</f>
        <v>0.72421000000000002</v>
      </c>
      <c r="F1195" s="10">
        <v>724.21</v>
      </c>
      <c r="G1195" t="s">
        <v>12</v>
      </c>
    </row>
    <row r="1196" spans="2:7">
      <c r="B1196">
        <v>9</v>
      </c>
      <c r="C1196" s="10">
        <v>298.05</v>
      </c>
      <c r="D1196" s="10">
        <v>10</v>
      </c>
      <c r="E1196">
        <f>Tabla2[[#This Row],[Densidad '[kg/m3']]]/1000</f>
        <v>0.72223000000000004</v>
      </c>
      <c r="F1196" s="10">
        <v>722.23</v>
      </c>
      <c r="G1196" t="s">
        <v>12</v>
      </c>
    </row>
    <row r="1197" spans="2:7">
      <c r="B1197">
        <v>9</v>
      </c>
      <c r="C1197" s="10">
        <v>298.05</v>
      </c>
      <c r="D1197" s="10">
        <v>7.51</v>
      </c>
      <c r="E1197">
        <f>Tabla2[[#This Row],[Densidad '[kg/m3']]]/1000</f>
        <v>0.72032000000000007</v>
      </c>
      <c r="F1197" s="10">
        <v>720.32</v>
      </c>
      <c r="G1197" t="s">
        <v>12</v>
      </c>
    </row>
    <row r="1198" spans="2:7">
      <c r="B1198">
        <v>9</v>
      </c>
      <c r="C1198" s="10">
        <v>298.05</v>
      </c>
      <c r="D1198" s="10">
        <v>5</v>
      </c>
      <c r="E1198">
        <f>Tabla2[[#This Row],[Densidad '[kg/m3']]]/1000</f>
        <v>0.71835000000000004</v>
      </c>
      <c r="F1198" s="10">
        <v>718.35</v>
      </c>
      <c r="G1198" t="s">
        <v>12</v>
      </c>
    </row>
    <row r="1199" spans="2:7">
      <c r="B1199">
        <v>9</v>
      </c>
      <c r="C1199" s="10">
        <v>298.05</v>
      </c>
      <c r="D1199" s="10">
        <v>3</v>
      </c>
      <c r="E1199">
        <f>Tabla2[[#This Row],[Densidad '[kg/m3']]]/1000</f>
        <v>0.71672000000000002</v>
      </c>
      <c r="F1199" s="10">
        <v>716.72</v>
      </c>
      <c r="G1199" t="s">
        <v>12</v>
      </c>
    </row>
    <row r="1200" spans="2:7">
      <c r="B1200">
        <v>9</v>
      </c>
      <c r="C1200" s="10">
        <v>298.05</v>
      </c>
      <c r="D1200" s="10">
        <v>2</v>
      </c>
      <c r="E1200">
        <f>Tabla2[[#This Row],[Densidad '[kg/m3']]]/1000</f>
        <v>0.71582000000000001</v>
      </c>
      <c r="F1200" s="10">
        <v>715.82</v>
      </c>
      <c r="G1200" t="s">
        <v>12</v>
      </c>
    </row>
    <row r="1201" spans="2:7">
      <c r="B1201">
        <v>9</v>
      </c>
      <c r="C1201" s="19">
        <v>298.14999999999998</v>
      </c>
      <c r="D1201" s="19">
        <v>65.010000000000005</v>
      </c>
      <c r="E1201">
        <f>Tabla2[[#This Row],[Densidad '[kg/m3']]]/1000</f>
        <v>0.75548000000000004</v>
      </c>
      <c r="F1201" s="19">
        <v>755.48</v>
      </c>
      <c r="G1201" t="s">
        <v>17</v>
      </c>
    </row>
    <row r="1202" spans="2:7">
      <c r="B1202">
        <v>9</v>
      </c>
      <c r="C1202" s="19">
        <v>298.14999999999998</v>
      </c>
      <c r="D1202" s="19">
        <v>60.02</v>
      </c>
      <c r="E1202">
        <f>Tabla2[[#This Row],[Densidad '[kg/m3']]]/1000</f>
        <v>0.75291999999999992</v>
      </c>
      <c r="F1202" s="19">
        <v>752.92</v>
      </c>
      <c r="G1202" t="s">
        <v>17</v>
      </c>
    </row>
    <row r="1203" spans="2:7">
      <c r="B1203">
        <v>9</v>
      </c>
      <c r="C1203" s="19">
        <v>298.14999999999998</v>
      </c>
      <c r="D1203" s="19">
        <v>55.04</v>
      </c>
      <c r="E1203">
        <f>Tabla2[[#This Row],[Densidad '[kg/m3']]]/1000</f>
        <v>0.75030999999999992</v>
      </c>
      <c r="F1203" s="19">
        <v>750.31</v>
      </c>
      <c r="G1203" t="s">
        <v>17</v>
      </c>
    </row>
    <row r="1204" spans="2:7">
      <c r="B1204">
        <v>9</v>
      </c>
      <c r="C1204" s="19">
        <v>298.14999999999998</v>
      </c>
      <c r="D1204" s="19">
        <v>50.01</v>
      </c>
      <c r="E1204">
        <f>Tabla2[[#This Row],[Densidad '[kg/m3']]]/1000</f>
        <v>0.74755999999999989</v>
      </c>
      <c r="F1204" s="19">
        <v>747.56</v>
      </c>
      <c r="G1204" t="s">
        <v>17</v>
      </c>
    </row>
    <row r="1205" spans="2:7">
      <c r="B1205">
        <v>9</v>
      </c>
      <c r="C1205" s="19">
        <v>298.14999999999998</v>
      </c>
      <c r="D1205" s="19">
        <v>45.06</v>
      </c>
      <c r="E1205">
        <f>Tabla2[[#This Row],[Densidad '[kg/m3']]]/1000</f>
        <v>0.74478999999999995</v>
      </c>
      <c r="F1205" s="19">
        <v>744.79</v>
      </c>
      <c r="G1205" t="s">
        <v>17</v>
      </c>
    </row>
    <row r="1206" spans="2:7">
      <c r="B1206">
        <v>9</v>
      </c>
      <c r="C1206" s="19">
        <v>298.14999999999998</v>
      </c>
      <c r="D1206" s="19">
        <v>40.01</v>
      </c>
      <c r="E1206">
        <f>Tabla2[[#This Row],[Densidad '[kg/m3']]]/1000</f>
        <v>0.74187999999999998</v>
      </c>
      <c r="F1206" s="19">
        <v>741.88</v>
      </c>
      <c r="G1206" t="s">
        <v>17</v>
      </c>
    </row>
    <row r="1207" spans="2:7">
      <c r="B1207">
        <v>9</v>
      </c>
      <c r="C1207" s="19">
        <v>298.14999999999998</v>
      </c>
      <c r="D1207" s="19">
        <v>35.049999999999997</v>
      </c>
      <c r="E1207">
        <f>Tabla2[[#This Row],[Densidad '[kg/m3']]]/1000</f>
        <v>0.73887000000000003</v>
      </c>
      <c r="F1207" s="19">
        <v>738.87</v>
      </c>
      <c r="G1207" t="s">
        <v>17</v>
      </c>
    </row>
    <row r="1208" spans="2:7">
      <c r="B1208">
        <v>9</v>
      </c>
      <c r="C1208" s="19">
        <v>298.14999999999998</v>
      </c>
      <c r="D1208" s="19">
        <v>30.01</v>
      </c>
      <c r="E1208">
        <f>Tabla2[[#This Row],[Densidad '[kg/m3']]]/1000</f>
        <v>0.73575999999999997</v>
      </c>
      <c r="F1208" s="19">
        <v>735.76</v>
      </c>
      <c r="G1208" t="s">
        <v>17</v>
      </c>
    </row>
    <row r="1209" spans="2:7">
      <c r="B1209">
        <v>9</v>
      </c>
      <c r="C1209" s="19">
        <v>298.14999999999998</v>
      </c>
      <c r="D1209" s="19">
        <v>25.04</v>
      </c>
      <c r="E1209">
        <f>Tabla2[[#This Row],[Densidad '[kg/m3']]]/1000</f>
        <v>0.73253999999999997</v>
      </c>
      <c r="F1209" s="19">
        <v>732.54</v>
      </c>
      <c r="G1209" t="s">
        <v>17</v>
      </c>
    </row>
    <row r="1210" spans="2:7">
      <c r="B1210">
        <v>9</v>
      </c>
      <c r="C1210" s="19">
        <v>298.14999999999998</v>
      </c>
      <c r="D1210" s="19">
        <v>20.04</v>
      </c>
      <c r="E1210">
        <f>Tabla2[[#This Row],[Densidad '[kg/m3']]]/1000</f>
        <v>0.72916999999999998</v>
      </c>
      <c r="F1210" s="19">
        <v>729.17</v>
      </c>
      <c r="G1210" t="s">
        <v>17</v>
      </c>
    </row>
    <row r="1211" spans="2:7">
      <c r="B1211">
        <v>9</v>
      </c>
      <c r="C1211" s="19">
        <v>298.14999999999998</v>
      </c>
      <c r="D1211" s="19">
        <v>15.06</v>
      </c>
      <c r="E1211">
        <f>Tabla2[[#This Row],[Densidad '[kg/m3']]]/1000</f>
        <v>0.72570000000000001</v>
      </c>
      <c r="F1211" s="19">
        <v>725.7</v>
      </c>
      <c r="G1211" t="s">
        <v>17</v>
      </c>
    </row>
    <row r="1212" spans="2:7">
      <c r="B1212">
        <v>9</v>
      </c>
      <c r="C1212" s="19">
        <v>298.14999999999998</v>
      </c>
      <c r="D1212" s="19">
        <v>10.029999999999999</v>
      </c>
      <c r="E1212">
        <f>Tabla2[[#This Row],[Densidad '[kg/m3']]]/1000</f>
        <v>0.72194000000000003</v>
      </c>
      <c r="F1212" s="19">
        <v>721.94</v>
      </c>
      <c r="G1212" t="s">
        <v>17</v>
      </c>
    </row>
    <row r="1213" spans="2:7">
      <c r="B1213">
        <v>9</v>
      </c>
      <c r="C1213" s="19">
        <v>298.14999999999998</v>
      </c>
      <c r="D1213" s="19">
        <v>5.04</v>
      </c>
      <c r="E1213">
        <f>Tabla2[[#This Row],[Densidad '[kg/m3']]]/1000</f>
        <v>0.71811999999999998</v>
      </c>
      <c r="F1213" s="19">
        <v>718.12</v>
      </c>
      <c r="G1213" t="s">
        <v>17</v>
      </c>
    </row>
    <row r="1214" spans="2:7">
      <c r="B1214">
        <v>9</v>
      </c>
      <c r="C1214" s="19">
        <v>298.14999999999998</v>
      </c>
      <c r="D1214" s="19">
        <v>5.01</v>
      </c>
      <c r="E1214">
        <f>Tabla2[[#This Row],[Densidad '[kg/m3']]]/1000</f>
        <v>0.71808000000000005</v>
      </c>
      <c r="F1214" s="19">
        <v>718.08</v>
      </c>
      <c r="G1214" t="s">
        <v>17</v>
      </c>
    </row>
    <row r="1215" spans="2:7">
      <c r="B1215">
        <v>9</v>
      </c>
      <c r="C1215" s="19">
        <v>298.14999999999998</v>
      </c>
      <c r="D1215" s="19">
        <v>1.02</v>
      </c>
      <c r="E1215">
        <f>Tabla2[[#This Row],[Densidad '[kg/m3']]]/1000</f>
        <v>0.71483000000000008</v>
      </c>
      <c r="F1215" s="19">
        <v>714.83</v>
      </c>
      <c r="G1215" t="s">
        <v>17</v>
      </c>
    </row>
    <row r="1216" spans="2:7">
      <c r="B1216">
        <v>9</v>
      </c>
      <c r="C1216" s="10">
        <v>303.02</v>
      </c>
      <c r="D1216" s="10">
        <v>10.01</v>
      </c>
      <c r="E1216">
        <f>Tabla2[[#This Row],[Densidad '[kg/m3']]]/1000</f>
        <v>0.71857000000000004</v>
      </c>
      <c r="F1216" s="10">
        <v>718.57</v>
      </c>
      <c r="G1216" t="s">
        <v>12</v>
      </c>
    </row>
    <row r="1217" spans="2:7">
      <c r="B1217">
        <v>9</v>
      </c>
      <c r="C1217" s="10">
        <v>303.02</v>
      </c>
      <c r="D1217" s="10">
        <v>5.01</v>
      </c>
      <c r="E1217">
        <f>Tabla2[[#This Row],[Densidad '[kg/m3']]]/1000</f>
        <v>0.71451999999999993</v>
      </c>
      <c r="F1217" s="10">
        <v>714.52</v>
      </c>
      <c r="G1217" t="s">
        <v>12</v>
      </c>
    </row>
    <row r="1218" spans="2:7">
      <c r="B1218">
        <v>9</v>
      </c>
      <c r="C1218" s="10">
        <v>303.02</v>
      </c>
      <c r="D1218" s="10">
        <v>3</v>
      </c>
      <c r="E1218">
        <f>Tabla2[[#This Row],[Densidad '[kg/m3']]]/1000</f>
        <v>0.71282000000000001</v>
      </c>
      <c r="F1218" s="10">
        <v>712.82</v>
      </c>
      <c r="G1218" t="s">
        <v>12</v>
      </c>
    </row>
    <row r="1219" spans="2:7">
      <c r="B1219">
        <v>9</v>
      </c>
      <c r="C1219" s="10">
        <v>303.02999999999997</v>
      </c>
      <c r="D1219" s="10">
        <v>50.01</v>
      </c>
      <c r="E1219">
        <f>Tabla2[[#This Row],[Densidad '[kg/m3']]]/1000</f>
        <v>0.74519000000000002</v>
      </c>
      <c r="F1219" s="10">
        <v>745.19</v>
      </c>
      <c r="G1219" t="s">
        <v>12</v>
      </c>
    </row>
    <row r="1220" spans="2:7">
      <c r="B1220">
        <v>9</v>
      </c>
      <c r="C1220" s="10">
        <v>303.02999999999997</v>
      </c>
      <c r="D1220" s="10">
        <v>45.01</v>
      </c>
      <c r="E1220">
        <f>Tabla2[[#This Row],[Densidad '[kg/m3']]]/1000</f>
        <v>0.74221000000000004</v>
      </c>
      <c r="F1220" s="10">
        <v>742.21</v>
      </c>
      <c r="G1220" t="s">
        <v>12</v>
      </c>
    </row>
    <row r="1221" spans="2:7">
      <c r="B1221">
        <v>9</v>
      </c>
      <c r="C1221" s="10">
        <v>303.02999999999997</v>
      </c>
      <c r="D1221" s="10">
        <v>40</v>
      </c>
      <c r="E1221">
        <f>Tabla2[[#This Row],[Densidad '[kg/m3']]]/1000</f>
        <v>0.73921000000000003</v>
      </c>
      <c r="F1221" s="10">
        <v>739.21</v>
      </c>
      <c r="G1221" t="s">
        <v>12</v>
      </c>
    </row>
    <row r="1222" spans="2:7">
      <c r="B1222">
        <v>9</v>
      </c>
      <c r="C1222" s="10">
        <v>303.02999999999997</v>
      </c>
      <c r="D1222" s="10">
        <v>37.5</v>
      </c>
      <c r="E1222">
        <f>Tabla2[[#This Row],[Densidad '[kg/m3']]]/1000</f>
        <v>0.73771000000000009</v>
      </c>
      <c r="F1222" s="10">
        <v>737.71</v>
      </c>
      <c r="G1222" t="s">
        <v>12</v>
      </c>
    </row>
    <row r="1223" spans="2:7">
      <c r="B1223">
        <v>9</v>
      </c>
      <c r="C1223" s="10">
        <v>303.02999999999997</v>
      </c>
      <c r="D1223" s="10">
        <v>35.01</v>
      </c>
      <c r="E1223">
        <f>Tabla2[[#This Row],[Densidad '[kg/m3']]]/1000</f>
        <v>0.73617999999999995</v>
      </c>
      <c r="F1223" s="10">
        <v>736.18</v>
      </c>
      <c r="G1223" t="s">
        <v>12</v>
      </c>
    </row>
    <row r="1224" spans="2:7">
      <c r="B1224">
        <v>9</v>
      </c>
      <c r="C1224" s="10">
        <v>303.02999999999997</v>
      </c>
      <c r="D1224" s="10">
        <v>32.51</v>
      </c>
      <c r="E1224">
        <f>Tabla2[[#This Row],[Densidad '[kg/m3']]]/1000</f>
        <v>0.73451</v>
      </c>
      <c r="F1224" s="10">
        <v>734.51</v>
      </c>
      <c r="G1224" t="s">
        <v>12</v>
      </c>
    </row>
    <row r="1225" spans="2:7">
      <c r="B1225">
        <v>9</v>
      </c>
      <c r="C1225" s="10">
        <v>303.02999999999997</v>
      </c>
      <c r="D1225" s="10">
        <v>30.01</v>
      </c>
      <c r="E1225">
        <f>Tabla2[[#This Row],[Densidad '[kg/m3']]]/1000</f>
        <v>0.73290999999999995</v>
      </c>
      <c r="F1225" s="10">
        <v>732.91</v>
      </c>
      <c r="G1225" t="s">
        <v>12</v>
      </c>
    </row>
    <row r="1226" spans="2:7">
      <c r="B1226">
        <v>9</v>
      </c>
      <c r="C1226" s="10">
        <v>303.02999999999997</v>
      </c>
      <c r="D1226" s="10">
        <v>27.51</v>
      </c>
      <c r="E1226">
        <f>Tabla2[[#This Row],[Densidad '[kg/m3']]]/1000</f>
        <v>0.73121000000000003</v>
      </c>
      <c r="F1226" s="10">
        <v>731.21</v>
      </c>
      <c r="G1226" t="s">
        <v>12</v>
      </c>
    </row>
    <row r="1227" spans="2:7">
      <c r="B1227">
        <v>9</v>
      </c>
      <c r="C1227" s="10">
        <v>303.02999999999997</v>
      </c>
      <c r="D1227" s="10">
        <v>25</v>
      </c>
      <c r="E1227">
        <f>Tabla2[[#This Row],[Densidad '[kg/m3']]]/1000</f>
        <v>0.72950999999999999</v>
      </c>
      <c r="F1227" s="10">
        <v>729.51</v>
      </c>
      <c r="G1227" t="s">
        <v>12</v>
      </c>
    </row>
    <row r="1228" spans="2:7">
      <c r="B1228">
        <v>9</v>
      </c>
      <c r="C1228" s="10">
        <v>303.02999999999997</v>
      </c>
      <c r="D1228" s="10">
        <v>22.5</v>
      </c>
      <c r="E1228">
        <f>Tabla2[[#This Row],[Densidad '[kg/m3']]]/1000</f>
        <v>0.72780999999999996</v>
      </c>
      <c r="F1228" s="10">
        <v>727.81</v>
      </c>
      <c r="G1228" t="s">
        <v>12</v>
      </c>
    </row>
    <row r="1229" spans="2:7">
      <c r="B1229">
        <v>9</v>
      </c>
      <c r="C1229" s="10">
        <v>303.02999999999997</v>
      </c>
      <c r="D1229" s="10">
        <v>20</v>
      </c>
      <c r="E1229">
        <f>Tabla2[[#This Row],[Densidad '[kg/m3']]]/1000</f>
        <v>0.72602</v>
      </c>
      <c r="F1229" s="10">
        <v>726.02</v>
      </c>
      <c r="G1229" t="s">
        <v>12</v>
      </c>
    </row>
    <row r="1230" spans="2:7">
      <c r="B1230">
        <v>9</v>
      </c>
      <c r="C1230" s="10">
        <v>303.02999999999997</v>
      </c>
      <c r="D1230" s="10">
        <v>17.510000000000002</v>
      </c>
      <c r="E1230">
        <f>Tabla2[[#This Row],[Densidad '[kg/m3']]]/1000</f>
        <v>0.72423999999999999</v>
      </c>
      <c r="F1230" s="10">
        <v>724.24</v>
      </c>
      <c r="G1230" t="s">
        <v>12</v>
      </c>
    </row>
    <row r="1231" spans="2:7">
      <c r="B1231">
        <v>9</v>
      </c>
      <c r="C1231" s="10">
        <v>303.02999999999997</v>
      </c>
      <c r="D1231" s="10">
        <v>15</v>
      </c>
      <c r="E1231">
        <f>Tabla2[[#This Row],[Densidad '[kg/m3']]]/1000</f>
        <v>0.72241999999999995</v>
      </c>
      <c r="F1231" s="10">
        <v>722.42</v>
      </c>
      <c r="G1231" t="s">
        <v>12</v>
      </c>
    </row>
    <row r="1232" spans="2:7">
      <c r="B1232">
        <v>9</v>
      </c>
      <c r="C1232" s="10">
        <v>303.02999999999997</v>
      </c>
      <c r="D1232" s="10">
        <v>12.5</v>
      </c>
      <c r="E1232">
        <f>Tabla2[[#This Row],[Densidad '[kg/m3']]]/1000</f>
        <v>0.72051999999999994</v>
      </c>
      <c r="F1232" s="10">
        <v>720.52</v>
      </c>
      <c r="G1232" t="s">
        <v>12</v>
      </c>
    </row>
    <row r="1233" spans="2:7">
      <c r="B1233">
        <v>9</v>
      </c>
      <c r="C1233" s="10">
        <v>303.02999999999997</v>
      </c>
      <c r="D1233" s="10">
        <v>7.51</v>
      </c>
      <c r="E1233">
        <f>Tabla2[[#This Row],[Densidad '[kg/m3']]]/1000</f>
        <v>0.71662000000000003</v>
      </c>
      <c r="F1233" s="10">
        <v>716.62</v>
      </c>
      <c r="G1233" t="s">
        <v>12</v>
      </c>
    </row>
    <row r="1234" spans="2:7">
      <c r="B1234">
        <v>9</v>
      </c>
      <c r="C1234" s="10">
        <v>303.02999999999997</v>
      </c>
      <c r="D1234" s="10">
        <v>2</v>
      </c>
      <c r="E1234">
        <f>Tabla2[[#This Row],[Densidad '[kg/m3']]]/1000</f>
        <v>0.71201999999999999</v>
      </c>
      <c r="F1234" s="10">
        <v>712.02</v>
      </c>
      <c r="G1234" t="s">
        <v>12</v>
      </c>
    </row>
    <row r="1235" spans="2:7">
      <c r="B1235">
        <v>9</v>
      </c>
      <c r="C1235" s="10">
        <v>312.98</v>
      </c>
      <c r="D1235" s="10">
        <v>50.01</v>
      </c>
      <c r="E1235">
        <f>Tabla2[[#This Row],[Densidad '[kg/m3']]]/1000</f>
        <v>0.73903999999999992</v>
      </c>
      <c r="F1235" s="10">
        <v>739.04</v>
      </c>
      <c r="G1235" t="s">
        <v>12</v>
      </c>
    </row>
    <row r="1236" spans="2:7">
      <c r="B1236">
        <v>9</v>
      </c>
      <c r="C1236" s="10">
        <v>312.98</v>
      </c>
      <c r="D1236" s="10">
        <v>45.01</v>
      </c>
      <c r="E1236">
        <f>Tabla2[[#This Row],[Densidad '[kg/m3']]]/1000</f>
        <v>0.73599000000000003</v>
      </c>
      <c r="F1236" s="10">
        <v>735.99</v>
      </c>
      <c r="G1236" t="s">
        <v>12</v>
      </c>
    </row>
    <row r="1237" spans="2:7">
      <c r="B1237">
        <v>9</v>
      </c>
      <c r="C1237" s="10">
        <v>312.98</v>
      </c>
      <c r="D1237" s="10">
        <v>40</v>
      </c>
      <c r="E1237">
        <f>Tabla2[[#This Row],[Densidad '[kg/m3']]]/1000</f>
        <v>0.73289000000000004</v>
      </c>
      <c r="F1237" s="10">
        <v>732.89</v>
      </c>
      <c r="G1237" t="s">
        <v>12</v>
      </c>
    </row>
    <row r="1238" spans="2:7">
      <c r="B1238">
        <v>9</v>
      </c>
      <c r="C1238" s="10">
        <v>312.98</v>
      </c>
      <c r="D1238" s="10">
        <v>37.5</v>
      </c>
      <c r="E1238">
        <f>Tabla2[[#This Row],[Densidad '[kg/m3']]]/1000</f>
        <v>0.73129</v>
      </c>
      <c r="F1238" s="10">
        <v>731.29</v>
      </c>
      <c r="G1238" t="s">
        <v>12</v>
      </c>
    </row>
    <row r="1239" spans="2:7">
      <c r="B1239">
        <v>9</v>
      </c>
      <c r="C1239" s="10">
        <v>312.98</v>
      </c>
      <c r="D1239" s="10">
        <v>35.01</v>
      </c>
      <c r="E1239">
        <f>Tabla2[[#This Row],[Densidad '[kg/m3']]]/1000</f>
        <v>0.72968</v>
      </c>
      <c r="F1239" s="10">
        <v>729.68</v>
      </c>
      <c r="G1239" t="s">
        <v>12</v>
      </c>
    </row>
    <row r="1240" spans="2:7">
      <c r="B1240">
        <v>9</v>
      </c>
      <c r="C1240" s="10">
        <v>312.98</v>
      </c>
      <c r="D1240" s="10">
        <v>32.5</v>
      </c>
      <c r="E1240">
        <f>Tabla2[[#This Row],[Densidad '[kg/m3']]]/1000</f>
        <v>0.72798000000000007</v>
      </c>
      <c r="F1240" s="10">
        <v>727.98</v>
      </c>
      <c r="G1240" t="s">
        <v>12</v>
      </c>
    </row>
    <row r="1241" spans="2:7">
      <c r="B1241">
        <v>9</v>
      </c>
      <c r="C1241" s="10">
        <v>312.98</v>
      </c>
      <c r="D1241" s="10">
        <v>30</v>
      </c>
      <c r="E1241">
        <f>Tabla2[[#This Row],[Densidad '[kg/m3']]]/1000</f>
        <v>0.72627999999999993</v>
      </c>
      <c r="F1241" s="10">
        <v>726.28</v>
      </c>
      <c r="G1241" t="s">
        <v>12</v>
      </c>
    </row>
    <row r="1242" spans="2:7">
      <c r="B1242">
        <v>9</v>
      </c>
      <c r="C1242" s="10">
        <v>312.98</v>
      </c>
      <c r="D1242" s="10">
        <v>27.5</v>
      </c>
      <c r="E1242">
        <f>Tabla2[[#This Row],[Densidad '[kg/m3']]]/1000</f>
        <v>0.72426999999999997</v>
      </c>
      <c r="F1242" s="10">
        <v>724.27</v>
      </c>
      <c r="G1242" t="s">
        <v>12</v>
      </c>
    </row>
    <row r="1243" spans="2:7">
      <c r="B1243">
        <v>9</v>
      </c>
      <c r="C1243" s="10">
        <v>312.98</v>
      </c>
      <c r="D1243" s="10">
        <v>25.01</v>
      </c>
      <c r="E1243">
        <f>Tabla2[[#This Row],[Densidad '[kg/m3']]]/1000</f>
        <v>0.72277000000000002</v>
      </c>
      <c r="F1243" s="10">
        <v>722.77</v>
      </c>
      <c r="G1243" t="s">
        <v>12</v>
      </c>
    </row>
    <row r="1244" spans="2:7">
      <c r="B1244">
        <v>9</v>
      </c>
      <c r="C1244" s="10">
        <v>312.98</v>
      </c>
      <c r="D1244" s="10">
        <v>22.51</v>
      </c>
      <c r="E1244">
        <f>Tabla2[[#This Row],[Densidad '[kg/m3']]]/1000</f>
        <v>0.72097</v>
      </c>
      <c r="F1244" s="10">
        <v>720.97</v>
      </c>
      <c r="G1244" t="s">
        <v>12</v>
      </c>
    </row>
    <row r="1245" spans="2:7">
      <c r="B1245">
        <v>9</v>
      </c>
      <c r="C1245" s="10">
        <v>312.98</v>
      </c>
      <c r="D1245" s="10">
        <v>20.010000000000002</v>
      </c>
      <c r="E1245">
        <f>Tabla2[[#This Row],[Densidad '[kg/m3']]]/1000</f>
        <v>0.71911000000000003</v>
      </c>
      <c r="F1245" s="10">
        <v>719.11</v>
      </c>
      <c r="G1245" t="s">
        <v>12</v>
      </c>
    </row>
    <row r="1246" spans="2:7">
      <c r="B1246">
        <v>9</v>
      </c>
      <c r="C1246" s="10">
        <v>312.98</v>
      </c>
      <c r="D1246" s="10">
        <v>17.510000000000002</v>
      </c>
      <c r="E1246">
        <f>Tabla2[[#This Row],[Densidad '[kg/m3']]]/1000</f>
        <v>0.71726000000000001</v>
      </c>
      <c r="F1246" s="10">
        <v>717.26</v>
      </c>
      <c r="G1246" t="s">
        <v>12</v>
      </c>
    </row>
    <row r="1247" spans="2:7">
      <c r="B1247">
        <v>9</v>
      </c>
      <c r="C1247" s="10">
        <v>312.98</v>
      </c>
      <c r="D1247" s="10">
        <v>15.01</v>
      </c>
      <c r="E1247">
        <f>Tabla2[[#This Row],[Densidad '[kg/m3']]]/1000</f>
        <v>0.71526000000000001</v>
      </c>
      <c r="F1247" s="10">
        <v>715.26</v>
      </c>
      <c r="G1247" t="s">
        <v>12</v>
      </c>
    </row>
    <row r="1248" spans="2:7">
      <c r="B1248">
        <v>9</v>
      </c>
      <c r="C1248" s="10">
        <v>312.98</v>
      </c>
      <c r="D1248" s="10">
        <v>12.51</v>
      </c>
      <c r="E1248">
        <f>Tabla2[[#This Row],[Densidad '[kg/m3']]]/1000</f>
        <v>0.71325000000000005</v>
      </c>
      <c r="F1248" s="10">
        <v>713.25</v>
      </c>
      <c r="G1248" t="s">
        <v>12</v>
      </c>
    </row>
    <row r="1249" spans="2:7">
      <c r="B1249">
        <v>9</v>
      </c>
      <c r="C1249" s="10">
        <v>312.98</v>
      </c>
      <c r="D1249" s="10">
        <v>10.01</v>
      </c>
      <c r="E1249">
        <f>Tabla2[[#This Row],[Densidad '[kg/m3']]]/1000</f>
        <v>0.71123999999999998</v>
      </c>
      <c r="F1249" s="10">
        <v>711.24</v>
      </c>
      <c r="G1249" t="s">
        <v>12</v>
      </c>
    </row>
    <row r="1250" spans="2:7">
      <c r="B1250">
        <v>9</v>
      </c>
      <c r="C1250" s="10">
        <v>312.98</v>
      </c>
      <c r="D1250" s="10">
        <v>7.5</v>
      </c>
      <c r="E1250">
        <f>Tabla2[[#This Row],[Densidad '[kg/m3']]]/1000</f>
        <v>0.70911000000000002</v>
      </c>
      <c r="F1250" s="10">
        <v>709.11</v>
      </c>
      <c r="G1250" t="s">
        <v>12</v>
      </c>
    </row>
    <row r="1251" spans="2:7">
      <c r="B1251">
        <v>9</v>
      </c>
      <c r="C1251" s="10">
        <v>312.98</v>
      </c>
      <c r="D1251" s="10">
        <v>5</v>
      </c>
      <c r="E1251">
        <f>Tabla2[[#This Row],[Densidad '[kg/m3']]]/1000</f>
        <v>0.70694000000000001</v>
      </c>
      <c r="F1251" s="10">
        <v>706.94</v>
      </c>
      <c r="G1251" t="s">
        <v>12</v>
      </c>
    </row>
    <row r="1252" spans="2:7">
      <c r="B1252">
        <v>9</v>
      </c>
      <c r="C1252" s="10">
        <v>312.98</v>
      </c>
      <c r="D1252" s="10">
        <v>3.01</v>
      </c>
      <c r="E1252">
        <f>Tabla2[[#This Row],[Densidad '[kg/m3']]]/1000</f>
        <v>0.70521</v>
      </c>
      <c r="F1252" s="10">
        <v>705.21</v>
      </c>
      <c r="G1252" t="s">
        <v>12</v>
      </c>
    </row>
    <row r="1253" spans="2:7">
      <c r="B1253">
        <v>9</v>
      </c>
      <c r="C1253" s="10">
        <v>312.98</v>
      </c>
      <c r="D1253" s="10">
        <v>2.0099999999999998</v>
      </c>
      <c r="E1253">
        <f>Tabla2[[#This Row],[Densidad '[kg/m3']]]/1000</f>
        <v>0.70423999999999998</v>
      </c>
      <c r="F1253" s="10">
        <v>704.24</v>
      </c>
      <c r="G1253" t="s">
        <v>12</v>
      </c>
    </row>
    <row r="1254" spans="2:7">
      <c r="B1254">
        <v>9</v>
      </c>
      <c r="C1254" s="19">
        <v>313.10199999999998</v>
      </c>
      <c r="D1254" s="19">
        <v>19.007000000000001</v>
      </c>
      <c r="E1254">
        <f>Tabla2[[#This Row],[Densidad '[kg/m3']]]/1000</f>
        <v>0.71817999999999993</v>
      </c>
      <c r="F1254" s="19">
        <v>718.18</v>
      </c>
      <c r="G1254" t="s">
        <v>14</v>
      </c>
    </row>
    <row r="1255" spans="2:7">
      <c r="B1255">
        <v>9</v>
      </c>
      <c r="C1255" s="19">
        <v>313.10399999999998</v>
      </c>
      <c r="D1255" s="19">
        <v>30.01</v>
      </c>
      <c r="E1255">
        <f>Tabla2[[#This Row],[Densidad '[kg/m3']]]/1000</f>
        <v>0.72621000000000002</v>
      </c>
      <c r="F1255" s="19">
        <v>726.21</v>
      </c>
      <c r="G1255" t="s">
        <v>14</v>
      </c>
    </row>
    <row r="1256" spans="2:7">
      <c r="B1256">
        <v>9</v>
      </c>
      <c r="C1256" s="19">
        <v>313.10399999999998</v>
      </c>
      <c r="D1256" s="19">
        <v>28.007000000000001</v>
      </c>
      <c r="E1256">
        <f>Tabla2[[#This Row],[Densidad '[kg/m3']]]/1000</f>
        <v>0.72482000000000002</v>
      </c>
      <c r="F1256" s="19">
        <v>724.82</v>
      </c>
      <c r="G1256" t="s">
        <v>14</v>
      </c>
    </row>
    <row r="1257" spans="2:7">
      <c r="B1257">
        <v>9</v>
      </c>
      <c r="C1257" s="19">
        <v>313.10399999999998</v>
      </c>
      <c r="D1257" s="19">
        <v>25.009</v>
      </c>
      <c r="E1257">
        <f>Tabla2[[#This Row],[Densidad '[kg/m3']]]/1000</f>
        <v>0.72270000000000001</v>
      </c>
      <c r="F1257" s="19">
        <v>722.7</v>
      </c>
      <c r="G1257" t="s">
        <v>14</v>
      </c>
    </row>
    <row r="1258" spans="2:7">
      <c r="B1258">
        <v>9</v>
      </c>
      <c r="C1258" s="19">
        <v>313.10399999999998</v>
      </c>
      <c r="D1258" s="19">
        <v>22.007000000000001</v>
      </c>
      <c r="E1258">
        <f>Tabla2[[#This Row],[Densidad '[kg/m3']]]/1000</f>
        <v>0.72051999999999994</v>
      </c>
      <c r="F1258" s="19">
        <v>720.52</v>
      </c>
      <c r="G1258" t="s">
        <v>14</v>
      </c>
    </row>
    <row r="1259" spans="2:7">
      <c r="B1259">
        <v>9</v>
      </c>
      <c r="C1259" s="19">
        <v>313.10700000000003</v>
      </c>
      <c r="D1259" s="19">
        <v>6.0060000000000002</v>
      </c>
      <c r="E1259">
        <f>Tabla2[[#This Row],[Densidad '[kg/m3']]]/1000</f>
        <v>0.70762000000000003</v>
      </c>
      <c r="F1259" s="19">
        <v>707.62</v>
      </c>
      <c r="G1259" t="s">
        <v>14</v>
      </c>
    </row>
    <row r="1260" spans="2:7">
      <c r="B1260">
        <v>9</v>
      </c>
      <c r="C1260" s="19">
        <v>313.108</v>
      </c>
      <c r="D1260" s="19">
        <v>16.007000000000001</v>
      </c>
      <c r="E1260">
        <f>Tabla2[[#This Row],[Densidad '[kg/m3']]]/1000</f>
        <v>0.71575999999999995</v>
      </c>
      <c r="F1260" s="19">
        <v>715.76</v>
      </c>
      <c r="G1260" t="s">
        <v>14</v>
      </c>
    </row>
    <row r="1261" spans="2:7">
      <c r="B1261">
        <v>9</v>
      </c>
      <c r="C1261" s="19">
        <v>313.108</v>
      </c>
      <c r="D1261" s="19">
        <v>2</v>
      </c>
      <c r="E1261">
        <f>Tabla2[[#This Row],[Densidad '[kg/m3']]]/1000</f>
        <v>0.70408000000000004</v>
      </c>
      <c r="F1261" s="19">
        <v>704.08</v>
      </c>
      <c r="G1261" t="s">
        <v>14</v>
      </c>
    </row>
    <row r="1262" spans="2:7">
      <c r="B1262">
        <v>9</v>
      </c>
      <c r="C1262" s="19">
        <v>313.10899999999998</v>
      </c>
      <c r="D1262" s="19">
        <v>13.003</v>
      </c>
      <c r="E1262">
        <f>Tabla2[[#This Row],[Densidad '[kg/m3']]]/1000</f>
        <v>0.71328000000000003</v>
      </c>
      <c r="F1262" s="19">
        <v>713.28</v>
      </c>
      <c r="G1262" t="s">
        <v>14</v>
      </c>
    </row>
    <row r="1263" spans="2:7">
      <c r="B1263">
        <v>9</v>
      </c>
      <c r="C1263" s="19">
        <v>313.10899999999998</v>
      </c>
      <c r="D1263" s="19">
        <v>10.007</v>
      </c>
      <c r="E1263">
        <f>Tabla2[[#This Row],[Densidad '[kg/m3']]]/1000</f>
        <v>0.71092</v>
      </c>
      <c r="F1263" s="19">
        <v>710.92</v>
      </c>
      <c r="G1263" t="s">
        <v>14</v>
      </c>
    </row>
    <row r="1264" spans="2:7">
      <c r="B1264">
        <v>9</v>
      </c>
      <c r="C1264" s="19">
        <v>313.10899999999998</v>
      </c>
      <c r="D1264" s="19">
        <v>8.0039999999999996</v>
      </c>
      <c r="E1264">
        <f>Tabla2[[#This Row],[Densidad '[kg/m3']]]/1000</f>
        <v>0.70923999999999998</v>
      </c>
      <c r="F1264" s="19">
        <v>709.24</v>
      </c>
      <c r="G1264" t="s">
        <v>14</v>
      </c>
    </row>
    <row r="1265" spans="2:7">
      <c r="B1265">
        <v>9</v>
      </c>
      <c r="C1265" s="19">
        <v>313.11</v>
      </c>
      <c r="D1265" s="19">
        <v>4.0069999999999997</v>
      </c>
      <c r="E1265">
        <f>Tabla2[[#This Row],[Densidad '[kg/m3']]]/1000</f>
        <v>0.70587999999999995</v>
      </c>
      <c r="F1265" s="19">
        <v>705.88</v>
      </c>
      <c r="G1265" t="s">
        <v>14</v>
      </c>
    </row>
    <row r="1266" spans="2:7">
      <c r="B1266">
        <v>9</v>
      </c>
      <c r="C1266" s="19">
        <v>313.14999999999998</v>
      </c>
      <c r="D1266" s="19">
        <v>10</v>
      </c>
      <c r="E1266">
        <f>Tabla2[[#This Row],[Densidad '[kg/m3']]]/1000</f>
        <v>0.71011999999999997</v>
      </c>
      <c r="F1266" s="19">
        <v>710.12</v>
      </c>
      <c r="G1266" t="s">
        <v>19</v>
      </c>
    </row>
    <row r="1267" spans="2:7">
      <c r="B1267">
        <v>9</v>
      </c>
      <c r="C1267" s="19">
        <v>313.14999999999998</v>
      </c>
      <c r="D1267" s="19">
        <v>7.5</v>
      </c>
      <c r="E1267">
        <f>Tabla2[[#This Row],[Densidad '[kg/m3']]]/1000</f>
        <v>0.70808000000000004</v>
      </c>
      <c r="F1267" s="19">
        <v>708.08</v>
      </c>
      <c r="G1267" t="s">
        <v>19</v>
      </c>
    </row>
    <row r="1268" spans="2:7">
      <c r="B1268">
        <v>9</v>
      </c>
      <c r="C1268" s="19">
        <v>313.14999999999998</v>
      </c>
      <c r="D1268" s="19">
        <v>5</v>
      </c>
      <c r="E1268">
        <f>Tabla2[[#This Row],[Densidad '[kg/m3']]]/1000</f>
        <v>0.70605999999999991</v>
      </c>
      <c r="F1268" s="19">
        <v>706.06</v>
      </c>
      <c r="G1268" t="s">
        <v>19</v>
      </c>
    </row>
    <row r="1269" spans="2:7">
      <c r="B1269">
        <v>9</v>
      </c>
      <c r="C1269" s="19">
        <v>313.14999999999998</v>
      </c>
      <c r="D1269" s="19">
        <v>3</v>
      </c>
      <c r="E1269">
        <f>Tabla2[[#This Row],[Densidad '[kg/m3']]]/1000</f>
        <v>0.70432000000000006</v>
      </c>
      <c r="F1269" s="19">
        <v>704.32</v>
      </c>
      <c r="G1269" t="s">
        <v>19</v>
      </c>
    </row>
    <row r="1270" spans="2:7">
      <c r="B1270">
        <v>9</v>
      </c>
      <c r="C1270" s="19">
        <v>313.14999999999998</v>
      </c>
      <c r="D1270" s="19">
        <v>1</v>
      </c>
      <c r="E1270">
        <f>Tabla2[[#This Row],[Densidad '[kg/m3']]]/1000</f>
        <v>0.70249000000000006</v>
      </c>
      <c r="F1270" s="19">
        <v>702.49</v>
      </c>
      <c r="G1270" t="s">
        <v>19</v>
      </c>
    </row>
    <row r="1271" spans="2:7">
      <c r="B1271">
        <v>9</v>
      </c>
      <c r="C1271" s="19">
        <v>313.14999999999998</v>
      </c>
      <c r="D1271" s="19">
        <v>0.1</v>
      </c>
      <c r="E1271">
        <f>Tabla2[[#This Row],[Densidad '[kg/m3']]]/1000</f>
        <v>0.70165999999999995</v>
      </c>
      <c r="F1271" s="19">
        <v>701.66</v>
      </c>
      <c r="G1271" t="s">
        <v>19</v>
      </c>
    </row>
    <row r="1272" spans="2:7">
      <c r="B1272">
        <v>9</v>
      </c>
      <c r="C1272" s="19">
        <v>318.14999999999998</v>
      </c>
      <c r="D1272" s="19">
        <v>10</v>
      </c>
      <c r="E1272">
        <f>Tabla2[[#This Row],[Densidad '[kg/m3']]]/1000</f>
        <v>0.70660999999999996</v>
      </c>
      <c r="F1272" s="19">
        <v>706.61</v>
      </c>
      <c r="G1272" t="s">
        <v>19</v>
      </c>
    </row>
    <row r="1273" spans="2:7">
      <c r="B1273">
        <v>9</v>
      </c>
      <c r="C1273" s="19">
        <v>318.14999999999998</v>
      </c>
      <c r="D1273" s="19">
        <v>7.5</v>
      </c>
      <c r="E1273">
        <f>Tabla2[[#This Row],[Densidad '[kg/m3']]]/1000</f>
        <v>0.70471000000000006</v>
      </c>
      <c r="F1273" s="19">
        <v>704.71</v>
      </c>
      <c r="G1273" t="s">
        <v>19</v>
      </c>
    </row>
    <row r="1274" spans="2:7">
      <c r="B1274">
        <v>9</v>
      </c>
      <c r="C1274" s="19">
        <v>318.14999999999998</v>
      </c>
      <c r="D1274" s="19">
        <v>5</v>
      </c>
      <c r="E1274">
        <f>Tabla2[[#This Row],[Densidad '[kg/m3']]]/1000</f>
        <v>0.70259000000000005</v>
      </c>
      <c r="F1274" s="19">
        <v>702.59</v>
      </c>
      <c r="G1274" t="s">
        <v>19</v>
      </c>
    </row>
    <row r="1275" spans="2:7">
      <c r="B1275">
        <v>9</v>
      </c>
      <c r="C1275" s="19">
        <v>318.14999999999998</v>
      </c>
      <c r="D1275" s="19">
        <v>3</v>
      </c>
      <c r="E1275">
        <f>Tabla2[[#This Row],[Densidad '[kg/m3']]]/1000</f>
        <v>0.70086000000000004</v>
      </c>
      <c r="F1275" s="19">
        <v>700.86</v>
      </c>
      <c r="G1275" t="s">
        <v>19</v>
      </c>
    </row>
    <row r="1276" spans="2:7">
      <c r="B1276">
        <v>9</v>
      </c>
      <c r="C1276" s="19">
        <v>318.14999999999998</v>
      </c>
      <c r="D1276" s="19">
        <v>1</v>
      </c>
      <c r="E1276">
        <f>Tabla2[[#This Row],[Densidad '[kg/m3']]]/1000</f>
        <v>0.69895000000000007</v>
      </c>
      <c r="F1276" s="19">
        <v>698.95</v>
      </c>
      <c r="G1276" t="s">
        <v>19</v>
      </c>
    </row>
    <row r="1277" spans="2:7">
      <c r="B1277">
        <v>9</v>
      </c>
      <c r="C1277" s="19">
        <v>318.14999999999998</v>
      </c>
      <c r="D1277" s="19">
        <v>0.1</v>
      </c>
      <c r="E1277">
        <f>Tabla2[[#This Row],[Densidad '[kg/m3']]]/1000</f>
        <v>0.69807000000000008</v>
      </c>
      <c r="F1277" s="19">
        <v>698.07</v>
      </c>
      <c r="G1277" t="s">
        <v>19</v>
      </c>
    </row>
    <row r="1278" spans="2:7">
      <c r="B1278">
        <v>9</v>
      </c>
      <c r="C1278" s="19">
        <v>323.14999999999998</v>
      </c>
      <c r="D1278" s="19">
        <v>65.010000000000005</v>
      </c>
      <c r="E1278">
        <f>Tabla2[[#This Row],[Densidad '[kg/m3']]]/1000</f>
        <v>0.74102000000000001</v>
      </c>
      <c r="F1278" s="19">
        <v>741.02</v>
      </c>
      <c r="G1278" t="s">
        <v>17</v>
      </c>
    </row>
    <row r="1279" spans="2:7">
      <c r="B1279">
        <v>9</v>
      </c>
      <c r="C1279" s="19">
        <v>323.14999999999998</v>
      </c>
      <c r="D1279" s="19">
        <v>60.01</v>
      </c>
      <c r="E1279">
        <f>Tabla2[[#This Row],[Densidad '[kg/m3']]]/1000</f>
        <v>0.73819000000000001</v>
      </c>
      <c r="F1279" s="19">
        <v>738.19</v>
      </c>
      <c r="G1279" t="s">
        <v>17</v>
      </c>
    </row>
    <row r="1280" spans="2:7">
      <c r="B1280">
        <v>9</v>
      </c>
      <c r="C1280" s="19">
        <v>323.14999999999998</v>
      </c>
      <c r="D1280" s="19">
        <v>55.05</v>
      </c>
      <c r="E1280">
        <f>Tabla2[[#This Row],[Densidad '[kg/m3']]]/1000</f>
        <v>0.73535000000000006</v>
      </c>
      <c r="F1280" s="19">
        <v>735.35</v>
      </c>
      <c r="G1280" t="s">
        <v>17</v>
      </c>
    </row>
    <row r="1281" spans="2:7">
      <c r="B1281">
        <v>9</v>
      </c>
      <c r="C1281" s="19">
        <v>323.14999999999998</v>
      </c>
      <c r="D1281" s="19">
        <v>50.03</v>
      </c>
      <c r="E1281">
        <f>Tabla2[[#This Row],[Densidad '[kg/m3']]]/1000</f>
        <v>0.73236000000000001</v>
      </c>
      <c r="F1281" s="19">
        <v>732.36</v>
      </c>
      <c r="G1281" t="s">
        <v>17</v>
      </c>
    </row>
    <row r="1282" spans="2:7">
      <c r="B1282">
        <v>9</v>
      </c>
      <c r="C1282" s="19">
        <v>323.14999999999998</v>
      </c>
      <c r="D1282" s="19">
        <v>45.06</v>
      </c>
      <c r="E1282">
        <f>Tabla2[[#This Row],[Densidad '[kg/m3']]]/1000</f>
        <v>0.72926999999999997</v>
      </c>
      <c r="F1282" s="19">
        <v>729.27</v>
      </c>
      <c r="G1282" t="s">
        <v>17</v>
      </c>
    </row>
    <row r="1283" spans="2:7">
      <c r="B1283">
        <v>9</v>
      </c>
      <c r="C1283" s="19">
        <v>323.14999999999998</v>
      </c>
      <c r="D1283" s="19">
        <v>40.049999999999997</v>
      </c>
      <c r="E1283">
        <f>Tabla2[[#This Row],[Densidad '[kg/m3']]]/1000</f>
        <v>0.72609000000000001</v>
      </c>
      <c r="F1283" s="19">
        <v>726.09</v>
      </c>
      <c r="G1283" t="s">
        <v>17</v>
      </c>
    </row>
    <row r="1284" spans="2:7">
      <c r="B1284">
        <v>9</v>
      </c>
      <c r="C1284" s="19">
        <v>323.14999999999998</v>
      </c>
      <c r="D1284" s="19">
        <v>35.08</v>
      </c>
      <c r="E1284">
        <f>Tabla2[[#This Row],[Densidad '[kg/m3']]]/1000</f>
        <v>0.72275</v>
      </c>
      <c r="F1284" s="19">
        <v>722.75</v>
      </c>
      <c r="G1284" t="s">
        <v>17</v>
      </c>
    </row>
    <row r="1285" spans="2:7">
      <c r="B1285">
        <v>9</v>
      </c>
      <c r="C1285" s="19">
        <v>323.14999999999998</v>
      </c>
      <c r="D1285" s="19">
        <v>30.02</v>
      </c>
      <c r="E1285">
        <f>Tabla2[[#This Row],[Densidad '[kg/m3']]]/1000</f>
        <v>0.71922000000000008</v>
      </c>
      <c r="F1285" s="19">
        <v>719.22</v>
      </c>
      <c r="G1285" t="s">
        <v>17</v>
      </c>
    </row>
    <row r="1286" spans="2:7">
      <c r="B1286">
        <v>9</v>
      </c>
      <c r="C1286" s="19">
        <v>323.14999999999998</v>
      </c>
      <c r="D1286" s="19">
        <v>25.02</v>
      </c>
      <c r="E1286">
        <f>Tabla2[[#This Row],[Densidad '[kg/m3']]]/1000</f>
        <v>0.71562999999999999</v>
      </c>
      <c r="F1286" s="19">
        <v>715.63</v>
      </c>
      <c r="G1286" t="s">
        <v>17</v>
      </c>
    </row>
    <row r="1287" spans="2:7">
      <c r="B1287">
        <v>9</v>
      </c>
      <c r="C1287" s="19">
        <v>323.14999999999998</v>
      </c>
      <c r="D1287" s="19">
        <v>20.05</v>
      </c>
      <c r="E1287">
        <f>Tabla2[[#This Row],[Densidad '[kg/m3']]]/1000</f>
        <v>0.71184000000000003</v>
      </c>
      <c r="F1287" s="19">
        <v>711.84</v>
      </c>
      <c r="G1287" t="s">
        <v>17</v>
      </c>
    </row>
    <row r="1288" spans="2:7">
      <c r="B1288">
        <v>9</v>
      </c>
      <c r="C1288" s="19">
        <v>323.14999999999998</v>
      </c>
      <c r="D1288" s="19">
        <v>15.02</v>
      </c>
      <c r="E1288">
        <f>Tabla2[[#This Row],[Densidad '[kg/m3']]]/1000</f>
        <v>0.70780999999999994</v>
      </c>
      <c r="F1288" s="19">
        <v>707.81</v>
      </c>
      <c r="G1288" t="s">
        <v>17</v>
      </c>
    </row>
    <row r="1289" spans="2:7">
      <c r="B1289">
        <v>9</v>
      </c>
      <c r="C1289" s="19">
        <v>323.14999999999998</v>
      </c>
      <c r="D1289" s="19">
        <v>10.050000000000001</v>
      </c>
      <c r="E1289">
        <f>Tabla2[[#This Row],[Densidad '[kg/m3']]]/1000</f>
        <v>0.70357000000000003</v>
      </c>
      <c r="F1289" s="19">
        <v>703.57</v>
      </c>
      <c r="G1289" t="s">
        <v>17</v>
      </c>
    </row>
    <row r="1290" spans="2:7">
      <c r="B1290">
        <v>9</v>
      </c>
      <c r="C1290" s="19">
        <v>323.14999999999998</v>
      </c>
      <c r="D1290" s="19">
        <v>10</v>
      </c>
      <c r="E1290">
        <f>Tabla2[[#This Row],[Densidad '[kg/m3']]]/1000</f>
        <v>0.70278999999999991</v>
      </c>
      <c r="F1290" s="19">
        <v>702.79</v>
      </c>
      <c r="G1290" t="s">
        <v>19</v>
      </c>
    </row>
    <row r="1291" spans="2:7">
      <c r="B1291">
        <v>9</v>
      </c>
      <c r="C1291" s="19">
        <v>323.14999999999998</v>
      </c>
      <c r="D1291" s="19">
        <v>7.5</v>
      </c>
      <c r="E1291">
        <f>Tabla2[[#This Row],[Densidad '[kg/m3']]]/1000</f>
        <v>0.70082</v>
      </c>
      <c r="F1291" s="19">
        <v>700.82</v>
      </c>
      <c r="G1291" t="s">
        <v>19</v>
      </c>
    </row>
    <row r="1292" spans="2:7">
      <c r="B1292">
        <v>9</v>
      </c>
      <c r="C1292" s="19">
        <v>323.14999999999998</v>
      </c>
      <c r="D1292" s="19">
        <v>5.0599999999999996</v>
      </c>
      <c r="E1292">
        <f>Tabla2[[#This Row],[Densidad '[kg/m3']]]/1000</f>
        <v>0.69908999999999999</v>
      </c>
      <c r="F1292" s="19">
        <v>699.09</v>
      </c>
      <c r="G1292" t="s">
        <v>17</v>
      </c>
    </row>
    <row r="1293" spans="2:7">
      <c r="B1293">
        <v>9</v>
      </c>
      <c r="C1293" s="19">
        <v>323.14999999999998</v>
      </c>
      <c r="D1293" s="19">
        <v>5.03</v>
      </c>
      <c r="E1293">
        <f>Tabla2[[#This Row],[Densidad '[kg/m3']]]/1000</f>
        <v>0.69903999999999999</v>
      </c>
      <c r="F1293" s="19">
        <v>699.04</v>
      </c>
      <c r="G1293" t="s">
        <v>17</v>
      </c>
    </row>
    <row r="1294" spans="2:7">
      <c r="B1294">
        <v>9</v>
      </c>
      <c r="C1294" s="19">
        <v>323.14999999999998</v>
      </c>
      <c r="D1294" s="19">
        <v>5</v>
      </c>
      <c r="E1294">
        <f>Tabla2[[#This Row],[Densidad '[kg/m3']]]/1000</f>
        <v>0.69859000000000004</v>
      </c>
      <c r="F1294" s="19">
        <v>698.59</v>
      </c>
      <c r="G1294" t="s">
        <v>19</v>
      </c>
    </row>
    <row r="1295" spans="2:7">
      <c r="B1295">
        <v>9</v>
      </c>
      <c r="C1295" s="19">
        <v>323.14999999999998</v>
      </c>
      <c r="D1295" s="19">
        <v>3</v>
      </c>
      <c r="E1295">
        <f>Tabla2[[#This Row],[Densidad '[kg/m3']]]/1000</f>
        <v>0.69671000000000005</v>
      </c>
      <c r="F1295" s="19">
        <v>696.71</v>
      </c>
      <c r="G1295" t="s">
        <v>19</v>
      </c>
    </row>
    <row r="1296" spans="2:7">
      <c r="B1296">
        <v>9</v>
      </c>
      <c r="C1296" s="19">
        <v>323.14999999999998</v>
      </c>
      <c r="D1296" s="19">
        <v>1.03</v>
      </c>
      <c r="E1296">
        <f>Tabla2[[#This Row],[Densidad '[kg/m3']]]/1000</f>
        <v>0.69526999999999994</v>
      </c>
      <c r="F1296" s="19">
        <v>695.27</v>
      </c>
      <c r="G1296" t="s">
        <v>17</v>
      </c>
    </row>
    <row r="1297" spans="2:7">
      <c r="B1297">
        <v>9</v>
      </c>
      <c r="C1297" s="19">
        <v>323.14999999999998</v>
      </c>
      <c r="D1297" s="19">
        <v>1</v>
      </c>
      <c r="E1297">
        <f>Tabla2[[#This Row],[Densidad '[kg/m3']]]/1000</f>
        <v>0.69480999999999993</v>
      </c>
      <c r="F1297" s="19">
        <v>694.81</v>
      </c>
      <c r="G1297" t="s">
        <v>19</v>
      </c>
    </row>
    <row r="1298" spans="2:7">
      <c r="B1298">
        <v>9</v>
      </c>
      <c r="C1298" s="19">
        <v>323.14999999999998</v>
      </c>
      <c r="D1298" s="19">
        <v>0.1</v>
      </c>
      <c r="E1298">
        <f>Tabla2[[#This Row],[Densidad '[kg/m3']]]/1000</f>
        <v>0.69389999999999996</v>
      </c>
      <c r="F1298" s="19">
        <v>693.9</v>
      </c>
      <c r="G1298" t="s">
        <v>19</v>
      </c>
    </row>
    <row r="1299" spans="2:7">
      <c r="B1299">
        <v>9</v>
      </c>
      <c r="C1299" s="19">
        <v>328.15</v>
      </c>
      <c r="D1299" s="19">
        <v>10</v>
      </c>
      <c r="E1299">
        <f>Tabla2[[#This Row],[Densidad '[kg/m3']]]/1000</f>
        <v>0.69935999999999998</v>
      </c>
      <c r="F1299" s="19">
        <v>699.36</v>
      </c>
      <c r="G1299" t="s">
        <v>19</v>
      </c>
    </row>
    <row r="1300" spans="2:7">
      <c r="B1300">
        <v>9</v>
      </c>
      <c r="C1300" s="19">
        <v>328.15</v>
      </c>
      <c r="D1300" s="19">
        <v>7.5</v>
      </c>
      <c r="E1300">
        <f>Tabla2[[#This Row],[Densidad '[kg/m3']]]/1000</f>
        <v>0.69734000000000007</v>
      </c>
      <c r="F1300" s="19">
        <v>697.34</v>
      </c>
      <c r="G1300" t="s">
        <v>19</v>
      </c>
    </row>
    <row r="1301" spans="2:7">
      <c r="B1301">
        <v>9</v>
      </c>
      <c r="C1301" s="19">
        <v>328.15</v>
      </c>
      <c r="D1301" s="19">
        <v>5</v>
      </c>
      <c r="E1301">
        <f>Tabla2[[#This Row],[Densidad '[kg/m3']]]/1000</f>
        <v>0.69511999999999996</v>
      </c>
      <c r="F1301" s="19">
        <v>695.12</v>
      </c>
      <c r="G1301" t="s">
        <v>19</v>
      </c>
    </row>
    <row r="1302" spans="2:7">
      <c r="B1302">
        <v>9</v>
      </c>
      <c r="C1302" s="19">
        <v>328.15</v>
      </c>
      <c r="D1302" s="19">
        <v>3</v>
      </c>
      <c r="E1302">
        <f>Tabla2[[#This Row],[Densidad '[kg/m3']]]/1000</f>
        <v>0.69323999999999997</v>
      </c>
      <c r="F1302" s="19">
        <v>693.24</v>
      </c>
      <c r="G1302" t="s">
        <v>19</v>
      </c>
    </row>
    <row r="1303" spans="2:7">
      <c r="B1303">
        <v>9</v>
      </c>
      <c r="C1303" s="19">
        <v>328.15</v>
      </c>
      <c r="D1303" s="19">
        <v>1</v>
      </c>
      <c r="E1303">
        <f>Tabla2[[#This Row],[Densidad '[kg/m3']]]/1000</f>
        <v>0.69123000000000001</v>
      </c>
      <c r="F1303" s="19">
        <v>691.23</v>
      </c>
      <c r="G1303" t="s">
        <v>19</v>
      </c>
    </row>
    <row r="1304" spans="2:7">
      <c r="B1304">
        <v>9</v>
      </c>
      <c r="C1304" s="19">
        <v>328.15</v>
      </c>
      <c r="D1304" s="19">
        <v>0.1</v>
      </c>
      <c r="E1304">
        <f>Tabla2[[#This Row],[Densidad '[kg/m3']]]/1000</f>
        <v>0.69023999999999996</v>
      </c>
      <c r="F1304" s="19">
        <v>690.24</v>
      </c>
      <c r="G1304" t="s">
        <v>19</v>
      </c>
    </row>
    <row r="1305" spans="2:7">
      <c r="B1305">
        <v>9</v>
      </c>
      <c r="C1305" s="10">
        <v>332.94</v>
      </c>
      <c r="D1305" s="10">
        <v>50.02</v>
      </c>
      <c r="E1305">
        <f>Tabla2[[#This Row],[Densidad '[kg/m3']]]/1000</f>
        <v>0.72647000000000006</v>
      </c>
      <c r="F1305" s="10">
        <v>726.47</v>
      </c>
      <c r="G1305" t="s">
        <v>12</v>
      </c>
    </row>
    <row r="1306" spans="2:7">
      <c r="B1306">
        <v>9</v>
      </c>
      <c r="C1306" s="10">
        <v>332.94</v>
      </c>
      <c r="D1306" s="10">
        <v>45.01</v>
      </c>
      <c r="E1306">
        <f>Tabla2[[#This Row],[Densidad '[kg/m3']]]/1000</f>
        <v>0.72316999999999998</v>
      </c>
      <c r="F1306" s="10">
        <v>723.17</v>
      </c>
      <c r="G1306" t="s">
        <v>12</v>
      </c>
    </row>
    <row r="1307" spans="2:7">
      <c r="B1307">
        <v>9</v>
      </c>
      <c r="C1307" s="10">
        <v>332.94</v>
      </c>
      <c r="D1307" s="10">
        <v>40</v>
      </c>
      <c r="E1307">
        <f>Tabla2[[#This Row],[Densidad '[kg/m3']]]/1000</f>
        <v>0.71982000000000002</v>
      </c>
      <c r="F1307" s="10">
        <v>719.82</v>
      </c>
      <c r="G1307" t="s">
        <v>12</v>
      </c>
    </row>
    <row r="1308" spans="2:7">
      <c r="B1308">
        <v>9</v>
      </c>
      <c r="C1308" s="10">
        <v>332.94</v>
      </c>
      <c r="D1308" s="10">
        <v>37.5</v>
      </c>
      <c r="E1308">
        <f>Tabla2[[#This Row],[Densidad '[kg/m3']]]/1000</f>
        <v>0.71811000000000003</v>
      </c>
      <c r="F1308" s="10">
        <v>718.11</v>
      </c>
      <c r="G1308" t="s">
        <v>12</v>
      </c>
    </row>
    <row r="1309" spans="2:7">
      <c r="B1309">
        <v>9</v>
      </c>
      <c r="C1309" s="10">
        <v>332.94</v>
      </c>
      <c r="D1309" s="10">
        <v>35.01</v>
      </c>
      <c r="E1309">
        <f>Tabla2[[#This Row],[Densidad '[kg/m3']]]/1000</f>
        <v>0.71640999999999999</v>
      </c>
      <c r="F1309" s="10">
        <v>716.41</v>
      </c>
      <c r="G1309" t="s">
        <v>12</v>
      </c>
    </row>
    <row r="1310" spans="2:7">
      <c r="B1310">
        <v>9</v>
      </c>
      <c r="C1310" s="10">
        <v>332.94</v>
      </c>
      <c r="D1310" s="10">
        <v>32.51</v>
      </c>
      <c r="E1310">
        <f>Tabla2[[#This Row],[Densidad '[kg/m3']]]/1000</f>
        <v>0.71450999999999998</v>
      </c>
      <c r="F1310" s="10">
        <v>714.51</v>
      </c>
      <c r="G1310" t="s">
        <v>12</v>
      </c>
    </row>
    <row r="1311" spans="2:7">
      <c r="B1311">
        <v>9</v>
      </c>
      <c r="C1311" s="10">
        <v>332.94</v>
      </c>
      <c r="D1311" s="10">
        <v>30</v>
      </c>
      <c r="E1311">
        <f>Tabla2[[#This Row],[Densidad '[kg/m3']]]/1000</f>
        <v>0.71267999999999998</v>
      </c>
      <c r="F1311" s="10">
        <v>712.68</v>
      </c>
      <c r="G1311" t="s">
        <v>12</v>
      </c>
    </row>
    <row r="1312" spans="2:7">
      <c r="B1312">
        <v>9</v>
      </c>
      <c r="C1312" s="10">
        <v>332.94</v>
      </c>
      <c r="D1312" s="10">
        <v>27.51</v>
      </c>
      <c r="E1312">
        <f>Tabla2[[#This Row],[Densidad '[kg/m3']]]/1000</f>
        <v>0.71077999999999997</v>
      </c>
      <c r="F1312" s="10">
        <v>710.78</v>
      </c>
      <c r="G1312" t="s">
        <v>12</v>
      </c>
    </row>
    <row r="1313" spans="2:7">
      <c r="B1313">
        <v>9</v>
      </c>
      <c r="C1313" s="10">
        <v>332.94</v>
      </c>
      <c r="D1313" s="10">
        <v>25.01</v>
      </c>
      <c r="E1313">
        <f>Tabla2[[#This Row],[Densidad '[kg/m3']]]/1000</f>
        <v>0.70887</v>
      </c>
      <c r="F1313" s="10">
        <v>708.87</v>
      </c>
      <c r="G1313" t="s">
        <v>12</v>
      </c>
    </row>
    <row r="1314" spans="2:7">
      <c r="B1314">
        <v>9</v>
      </c>
      <c r="C1314" s="10">
        <v>332.94</v>
      </c>
      <c r="D1314" s="10">
        <v>22.51</v>
      </c>
      <c r="E1314">
        <f>Tabla2[[#This Row],[Densidad '[kg/m3']]]/1000</f>
        <v>0.70686000000000004</v>
      </c>
      <c r="F1314" s="10">
        <v>706.86</v>
      </c>
      <c r="G1314" t="s">
        <v>12</v>
      </c>
    </row>
    <row r="1315" spans="2:7">
      <c r="B1315">
        <v>9</v>
      </c>
      <c r="C1315" s="10">
        <v>332.94</v>
      </c>
      <c r="D1315" s="10">
        <v>20</v>
      </c>
      <c r="E1315">
        <f>Tabla2[[#This Row],[Densidad '[kg/m3']]]/1000</f>
        <v>0.70482</v>
      </c>
      <c r="F1315" s="10">
        <v>704.82</v>
      </c>
      <c r="G1315" t="s">
        <v>12</v>
      </c>
    </row>
    <row r="1316" spans="2:7">
      <c r="B1316">
        <v>9</v>
      </c>
      <c r="C1316" s="10">
        <v>332.94</v>
      </c>
      <c r="D1316" s="10">
        <v>17.510000000000002</v>
      </c>
      <c r="E1316">
        <f>Tabla2[[#This Row],[Densidad '[kg/m3']]]/1000</f>
        <v>0.70267999999999997</v>
      </c>
      <c r="F1316" s="10">
        <v>702.68</v>
      </c>
      <c r="G1316" t="s">
        <v>12</v>
      </c>
    </row>
    <row r="1317" spans="2:7">
      <c r="B1317">
        <v>9</v>
      </c>
      <c r="C1317" s="10">
        <v>332.94</v>
      </c>
      <c r="D1317" s="10">
        <v>15.01</v>
      </c>
      <c r="E1317">
        <f>Tabla2[[#This Row],[Densidad '[kg/m3']]]/1000</f>
        <v>0.70062000000000002</v>
      </c>
      <c r="F1317" s="10">
        <v>700.62</v>
      </c>
      <c r="G1317" t="s">
        <v>12</v>
      </c>
    </row>
    <row r="1318" spans="2:7">
      <c r="B1318">
        <v>9</v>
      </c>
      <c r="C1318" s="10">
        <v>332.94</v>
      </c>
      <c r="D1318" s="10">
        <v>12.52</v>
      </c>
      <c r="E1318">
        <f>Tabla2[[#This Row],[Densidad '[kg/m3']]]/1000</f>
        <v>0.69834000000000007</v>
      </c>
      <c r="F1318" s="10">
        <v>698.34</v>
      </c>
      <c r="G1318" t="s">
        <v>12</v>
      </c>
    </row>
    <row r="1319" spans="2:7">
      <c r="B1319">
        <v>9</v>
      </c>
      <c r="C1319" s="10">
        <v>332.94</v>
      </c>
      <c r="D1319" s="10">
        <v>10.02</v>
      </c>
      <c r="E1319">
        <f>Tabla2[[#This Row],[Densidad '[kg/m3']]]/1000</f>
        <v>0.69603999999999999</v>
      </c>
      <c r="F1319" s="10">
        <v>696.04</v>
      </c>
      <c r="G1319" t="s">
        <v>12</v>
      </c>
    </row>
    <row r="1320" spans="2:7">
      <c r="B1320">
        <v>9</v>
      </c>
      <c r="C1320" s="10">
        <v>332.94</v>
      </c>
      <c r="D1320" s="10">
        <v>7.51</v>
      </c>
      <c r="E1320">
        <f>Tabla2[[#This Row],[Densidad '[kg/m3']]]/1000</f>
        <v>0.69369000000000003</v>
      </c>
      <c r="F1320" s="10">
        <v>693.69</v>
      </c>
      <c r="G1320" t="s">
        <v>12</v>
      </c>
    </row>
    <row r="1321" spans="2:7">
      <c r="B1321">
        <v>9</v>
      </c>
      <c r="C1321" s="10">
        <v>332.94</v>
      </c>
      <c r="D1321" s="10">
        <v>5</v>
      </c>
      <c r="E1321">
        <f>Tabla2[[#This Row],[Densidad '[kg/m3']]]/1000</f>
        <v>0.69123999999999997</v>
      </c>
      <c r="F1321" s="10">
        <v>691.24</v>
      </c>
      <c r="G1321" t="s">
        <v>12</v>
      </c>
    </row>
    <row r="1322" spans="2:7">
      <c r="B1322">
        <v>9</v>
      </c>
      <c r="C1322" s="10">
        <v>332.94</v>
      </c>
      <c r="D1322" s="10">
        <v>3</v>
      </c>
      <c r="E1322">
        <f>Tabla2[[#This Row],[Densidad '[kg/m3']]]/1000</f>
        <v>0.68923999999999996</v>
      </c>
      <c r="F1322" s="10">
        <v>689.24</v>
      </c>
      <c r="G1322" t="s">
        <v>12</v>
      </c>
    </row>
    <row r="1323" spans="2:7">
      <c r="B1323">
        <v>9</v>
      </c>
      <c r="C1323" s="10">
        <v>332.94</v>
      </c>
      <c r="D1323" s="10">
        <v>2.0099999999999998</v>
      </c>
      <c r="E1323">
        <f>Tabla2[[#This Row],[Densidad '[kg/m3']]]/1000</f>
        <v>0.68819000000000008</v>
      </c>
      <c r="F1323" s="10">
        <v>688.19</v>
      </c>
      <c r="G1323" t="s">
        <v>12</v>
      </c>
    </row>
    <row r="1324" spans="2:7">
      <c r="B1324">
        <v>9</v>
      </c>
      <c r="C1324" s="19">
        <v>333.00400000000002</v>
      </c>
      <c r="D1324" s="19">
        <v>3.99</v>
      </c>
      <c r="E1324">
        <f>Tabla2[[#This Row],[Densidad '[kg/m3']]]/1000</f>
        <v>0.69059999999999999</v>
      </c>
      <c r="F1324" s="19">
        <v>690.6</v>
      </c>
      <c r="G1324" t="s">
        <v>14</v>
      </c>
    </row>
    <row r="1325" spans="2:7">
      <c r="B1325">
        <v>9</v>
      </c>
      <c r="C1325" s="19">
        <v>333.005</v>
      </c>
      <c r="D1325" s="19">
        <v>5.9950000000000001</v>
      </c>
      <c r="E1325">
        <f>Tabla2[[#This Row],[Densidad '[kg/m3']]]/1000</f>
        <v>0.69258000000000008</v>
      </c>
      <c r="F1325" s="19">
        <v>692.58</v>
      </c>
      <c r="G1325" t="s">
        <v>14</v>
      </c>
    </row>
    <row r="1326" spans="2:7">
      <c r="B1326">
        <v>9</v>
      </c>
      <c r="C1326" s="19">
        <v>333.005</v>
      </c>
      <c r="D1326" s="19">
        <v>2.0139999999999998</v>
      </c>
      <c r="E1326">
        <f>Tabla2[[#This Row],[Densidad '[kg/m3']]]/1000</f>
        <v>0.68852999999999998</v>
      </c>
      <c r="F1326" s="19">
        <v>688.53</v>
      </c>
      <c r="G1326" t="s">
        <v>14</v>
      </c>
    </row>
    <row r="1327" spans="2:7">
      <c r="B1327">
        <v>9</v>
      </c>
      <c r="C1327" s="19">
        <v>333.00599999999997</v>
      </c>
      <c r="D1327" s="19">
        <v>22.003</v>
      </c>
      <c r="E1327">
        <f>Tabla2[[#This Row],[Densidad '[kg/m3']]]/1000</f>
        <v>0.70650000000000002</v>
      </c>
      <c r="F1327" s="19">
        <v>706.5</v>
      </c>
      <c r="G1327" t="s">
        <v>14</v>
      </c>
    </row>
    <row r="1328" spans="2:7">
      <c r="B1328">
        <v>9</v>
      </c>
      <c r="C1328" s="19">
        <v>333.00700000000001</v>
      </c>
      <c r="D1328" s="19">
        <v>19.006</v>
      </c>
      <c r="E1328">
        <f>Tabla2[[#This Row],[Densidad '[kg/m3']]]/1000</f>
        <v>0.70402999999999993</v>
      </c>
      <c r="F1328" s="19">
        <v>704.03</v>
      </c>
      <c r="G1328" t="s">
        <v>14</v>
      </c>
    </row>
    <row r="1329" spans="2:7">
      <c r="B1329">
        <v>9</v>
      </c>
      <c r="C1329" s="19">
        <v>333.00799999999998</v>
      </c>
      <c r="D1329" s="19">
        <v>30.012</v>
      </c>
      <c r="E1329">
        <f>Tabla2[[#This Row],[Densidad '[kg/m3']]]/1000</f>
        <v>0.71274000000000004</v>
      </c>
      <c r="F1329" s="19">
        <v>712.74</v>
      </c>
      <c r="G1329" t="s">
        <v>14</v>
      </c>
    </row>
    <row r="1330" spans="2:7">
      <c r="B1330">
        <v>9</v>
      </c>
      <c r="C1330" s="19">
        <v>333.00799999999998</v>
      </c>
      <c r="D1330" s="19">
        <v>8.0009999999999994</v>
      </c>
      <c r="E1330">
        <f>Tabla2[[#This Row],[Densidad '[kg/m3']]]/1000</f>
        <v>0.69450999999999996</v>
      </c>
      <c r="F1330" s="19">
        <v>694.51</v>
      </c>
      <c r="G1330" t="s">
        <v>14</v>
      </c>
    </row>
    <row r="1331" spans="2:7">
      <c r="B1331">
        <v>9</v>
      </c>
      <c r="C1331" s="19">
        <v>333.00900000000001</v>
      </c>
      <c r="D1331" s="19">
        <v>28.003</v>
      </c>
      <c r="E1331">
        <f>Tabla2[[#This Row],[Densidad '[kg/m3']]]/1000</f>
        <v>0.71123000000000003</v>
      </c>
      <c r="F1331" s="19">
        <v>711.23</v>
      </c>
      <c r="G1331" t="s">
        <v>14</v>
      </c>
    </row>
    <row r="1332" spans="2:7">
      <c r="B1332">
        <v>9</v>
      </c>
      <c r="C1332" s="19">
        <v>333.00900000000001</v>
      </c>
      <c r="D1332" s="19">
        <v>25.006</v>
      </c>
      <c r="E1332">
        <f>Tabla2[[#This Row],[Densidad '[kg/m3']]]/1000</f>
        <v>0.70889999999999997</v>
      </c>
      <c r="F1332" s="19">
        <v>708.9</v>
      </c>
      <c r="G1332" t="s">
        <v>14</v>
      </c>
    </row>
    <row r="1333" spans="2:7">
      <c r="B1333">
        <v>9</v>
      </c>
      <c r="C1333" s="19">
        <v>333.01</v>
      </c>
      <c r="D1333" s="19">
        <v>16.001999999999999</v>
      </c>
      <c r="E1333">
        <f>Tabla2[[#This Row],[Densidad '[kg/m3']]]/1000</f>
        <v>0.70147999999999999</v>
      </c>
      <c r="F1333" s="19">
        <v>701.48</v>
      </c>
      <c r="G1333" t="s">
        <v>14</v>
      </c>
    </row>
    <row r="1334" spans="2:7">
      <c r="B1334">
        <v>9</v>
      </c>
      <c r="C1334" s="19">
        <v>333.01</v>
      </c>
      <c r="D1334" s="19">
        <v>13.004</v>
      </c>
      <c r="E1334">
        <f>Tabla2[[#This Row],[Densidad '[kg/m3']]]/1000</f>
        <v>0.69884000000000002</v>
      </c>
      <c r="F1334" s="19">
        <v>698.84</v>
      </c>
      <c r="G1334" t="s">
        <v>14</v>
      </c>
    </row>
    <row r="1335" spans="2:7">
      <c r="B1335">
        <v>9</v>
      </c>
      <c r="C1335" s="19">
        <v>333.01100000000002</v>
      </c>
      <c r="D1335" s="19">
        <v>10.007</v>
      </c>
      <c r="E1335">
        <f>Tabla2[[#This Row],[Densidad '[kg/m3']]]/1000</f>
        <v>0.69611000000000001</v>
      </c>
      <c r="F1335" s="19">
        <v>696.11</v>
      </c>
      <c r="G1335" t="s">
        <v>14</v>
      </c>
    </row>
    <row r="1336" spans="2:7">
      <c r="B1336">
        <v>9</v>
      </c>
      <c r="C1336" s="19">
        <v>333.15</v>
      </c>
      <c r="D1336" s="19">
        <v>10</v>
      </c>
      <c r="E1336">
        <f>Tabla2[[#This Row],[Densidad '[kg/m3']]]/1000</f>
        <v>0.69559000000000004</v>
      </c>
      <c r="F1336" s="19">
        <v>695.59</v>
      </c>
      <c r="G1336" t="s">
        <v>19</v>
      </c>
    </row>
    <row r="1337" spans="2:7">
      <c r="B1337">
        <v>9</v>
      </c>
      <c r="C1337" s="19">
        <v>333.15</v>
      </c>
      <c r="D1337" s="19">
        <v>7.5</v>
      </c>
      <c r="E1337">
        <f>Tabla2[[#This Row],[Densidad '[kg/m3']]]/1000</f>
        <v>0.69322000000000006</v>
      </c>
      <c r="F1337" s="19">
        <v>693.22</v>
      </c>
      <c r="G1337" t="s">
        <v>19</v>
      </c>
    </row>
    <row r="1338" spans="2:7">
      <c r="B1338">
        <v>9</v>
      </c>
      <c r="C1338" s="19">
        <v>333.15</v>
      </c>
      <c r="D1338" s="19">
        <v>5</v>
      </c>
      <c r="E1338">
        <f>Tabla2[[#This Row],[Densidad '[kg/m3']]]/1000</f>
        <v>0.69085000000000008</v>
      </c>
      <c r="F1338" s="19">
        <v>690.85</v>
      </c>
      <c r="G1338" t="s">
        <v>19</v>
      </c>
    </row>
    <row r="1339" spans="2:7">
      <c r="B1339">
        <v>9</v>
      </c>
      <c r="C1339" s="19">
        <v>333.15</v>
      </c>
      <c r="D1339" s="19">
        <v>3</v>
      </c>
      <c r="E1339">
        <f>Tabla2[[#This Row],[Densidad '[kg/m3']]]/1000</f>
        <v>0.68879999999999997</v>
      </c>
      <c r="F1339" s="19">
        <v>688.8</v>
      </c>
      <c r="G1339" t="s">
        <v>19</v>
      </c>
    </row>
    <row r="1340" spans="2:7">
      <c r="B1340">
        <v>9</v>
      </c>
      <c r="C1340" s="19">
        <v>333.15</v>
      </c>
      <c r="D1340" s="19">
        <v>1</v>
      </c>
      <c r="E1340">
        <f>Tabla2[[#This Row],[Densidad '[kg/m3']]]/1000</f>
        <v>0.68684000000000001</v>
      </c>
      <c r="F1340" s="19">
        <v>686.84</v>
      </c>
      <c r="G1340" t="s">
        <v>19</v>
      </c>
    </row>
    <row r="1341" spans="2:7">
      <c r="B1341">
        <v>9</v>
      </c>
      <c r="C1341" s="19">
        <v>333.15</v>
      </c>
      <c r="D1341" s="19">
        <v>0.1</v>
      </c>
      <c r="E1341">
        <f>Tabla2[[#This Row],[Densidad '[kg/m3']]]/1000</f>
        <v>0.68589</v>
      </c>
      <c r="F1341" s="19">
        <v>685.89</v>
      </c>
      <c r="G1341" t="s">
        <v>19</v>
      </c>
    </row>
    <row r="1342" spans="2:7">
      <c r="B1342">
        <v>9</v>
      </c>
      <c r="C1342" s="19">
        <v>338.15</v>
      </c>
      <c r="D1342" s="19">
        <v>10</v>
      </c>
      <c r="E1342">
        <f>Tabla2[[#This Row],[Densidad '[kg/m3']]]/1000</f>
        <v>0.69185000000000008</v>
      </c>
      <c r="F1342" s="19">
        <v>691.85</v>
      </c>
      <c r="G1342" t="s">
        <v>19</v>
      </c>
    </row>
    <row r="1343" spans="2:7">
      <c r="B1343">
        <v>9</v>
      </c>
      <c r="C1343" s="19">
        <v>338.15</v>
      </c>
      <c r="D1343" s="19">
        <v>7.5</v>
      </c>
      <c r="E1343">
        <f>Tabla2[[#This Row],[Densidad '[kg/m3']]]/1000</f>
        <v>0.68957000000000002</v>
      </c>
      <c r="F1343" s="19">
        <v>689.57</v>
      </c>
      <c r="G1343" t="s">
        <v>19</v>
      </c>
    </row>
    <row r="1344" spans="2:7">
      <c r="B1344">
        <v>9</v>
      </c>
      <c r="C1344" s="19">
        <v>338.15</v>
      </c>
      <c r="D1344" s="19">
        <v>5</v>
      </c>
      <c r="E1344">
        <f>Tabla2[[#This Row],[Densidad '[kg/m3']]]/1000</f>
        <v>0.68710000000000004</v>
      </c>
      <c r="F1344" s="19">
        <v>687.1</v>
      </c>
      <c r="G1344" t="s">
        <v>19</v>
      </c>
    </row>
    <row r="1345" spans="2:7">
      <c r="B1345">
        <v>9</v>
      </c>
      <c r="C1345" s="19">
        <v>338.15</v>
      </c>
      <c r="D1345" s="19">
        <v>3</v>
      </c>
      <c r="E1345">
        <f>Tabla2[[#This Row],[Densidad '[kg/m3']]]/1000</f>
        <v>0.68508999999999998</v>
      </c>
      <c r="F1345" s="19">
        <v>685.09</v>
      </c>
      <c r="G1345" t="s">
        <v>19</v>
      </c>
    </row>
    <row r="1346" spans="2:7">
      <c r="B1346">
        <v>9</v>
      </c>
      <c r="C1346" s="19">
        <v>338.15</v>
      </c>
      <c r="D1346" s="19">
        <v>1</v>
      </c>
      <c r="E1346">
        <f>Tabla2[[#This Row],[Densidad '[kg/m3']]]/1000</f>
        <v>0.68298000000000003</v>
      </c>
      <c r="F1346" s="19">
        <v>682.98</v>
      </c>
      <c r="G1346" t="s">
        <v>19</v>
      </c>
    </row>
    <row r="1347" spans="2:7">
      <c r="B1347">
        <v>9</v>
      </c>
      <c r="C1347" s="19">
        <v>338.15</v>
      </c>
      <c r="D1347" s="19">
        <v>0.1</v>
      </c>
      <c r="E1347">
        <f>Tabla2[[#This Row],[Densidad '[kg/m3']]]/1000</f>
        <v>0.68201999999999996</v>
      </c>
      <c r="F1347" s="19">
        <v>682.02</v>
      </c>
      <c r="G1347" t="s">
        <v>19</v>
      </c>
    </row>
    <row r="1348" spans="2:7">
      <c r="B1348">
        <v>9</v>
      </c>
      <c r="C1348" s="19">
        <v>343.15</v>
      </c>
      <c r="D1348" s="19">
        <v>10</v>
      </c>
      <c r="E1348">
        <f>Tabla2[[#This Row],[Densidad '[kg/m3']]]/1000</f>
        <v>0.68786999999999998</v>
      </c>
      <c r="F1348" s="19">
        <v>687.87</v>
      </c>
      <c r="G1348" t="s">
        <v>19</v>
      </c>
    </row>
    <row r="1349" spans="2:7">
      <c r="B1349">
        <v>9</v>
      </c>
      <c r="C1349" s="19">
        <v>343.15</v>
      </c>
      <c r="D1349" s="19">
        <v>7.5</v>
      </c>
      <c r="E1349">
        <f>Tabla2[[#This Row],[Densidad '[kg/m3']]]/1000</f>
        <v>0.68542999999999998</v>
      </c>
      <c r="F1349" s="19">
        <v>685.43</v>
      </c>
      <c r="G1349" t="s">
        <v>19</v>
      </c>
    </row>
    <row r="1350" spans="2:7">
      <c r="B1350">
        <v>9</v>
      </c>
      <c r="C1350" s="19">
        <v>343.15</v>
      </c>
      <c r="D1350" s="19">
        <v>5</v>
      </c>
      <c r="E1350">
        <f>Tabla2[[#This Row],[Densidad '[kg/m3']]]/1000</f>
        <v>0.68301000000000001</v>
      </c>
      <c r="F1350" s="19">
        <v>683.01</v>
      </c>
      <c r="G1350" t="s">
        <v>19</v>
      </c>
    </row>
    <row r="1351" spans="2:7">
      <c r="B1351">
        <v>9</v>
      </c>
      <c r="C1351" s="19">
        <v>343.15</v>
      </c>
      <c r="D1351" s="19">
        <v>3</v>
      </c>
      <c r="E1351">
        <f>Tabla2[[#This Row],[Densidad '[kg/m3']]]/1000</f>
        <v>0.68097000000000008</v>
      </c>
      <c r="F1351" s="19">
        <v>680.97</v>
      </c>
      <c r="G1351" t="s">
        <v>19</v>
      </c>
    </row>
    <row r="1352" spans="2:7">
      <c r="B1352">
        <v>9</v>
      </c>
      <c r="C1352" s="19">
        <v>343.15</v>
      </c>
      <c r="D1352" s="19">
        <v>1</v>
      </c>
      <c r="E1352">
        <f>Tabla2[[#This Row],[Densidad '[kg/m3']]]/1000</f>
        <v>0.67865999999999993</v>
      </c>
      <c r="F1352" s="19">
        <v>678.66</v>
      </c>
      <c r="G1352" t="s">
        <v>19</v>
      </c>
    </row>
    <row r="1353" spans="2:7">
      <c r="B1353">
        <v>9</v>
      </c>
      <c r="C1353" s="19">
        <v>343.15</v>
      </c>
      <c r="D1353" s="19">
        <v>0.1</v>
      </c>
      <c r="E1353">
        <f>Tabla2[[#This Row],[Densidad '[kg/m3']]]/1000</f>
        <v>0.67753999999999992</v>
      </c>
      <c r="F1353" s="19">
        <v>677.54</v>
      </c>
      <c r="G1353" t="s">
        <v>19</v>
      </c>
    </row>
    <row r="1354" spans="2:7">
      <c r="B1354">
        <v>9</v>
      </c>
      <c r="C1354" s="19">
        <v>348.15</v>
      </c>
      <c r="D1354" s="19">
        <v>65.040000000000006</v>
      </c>
      <c r="E1354">
        <f>Tabla2[[#This Row],[Densidad '[kg/m3']]]/1000</f>
        <v>0.72684000000000004</v>
      </c>
      <c r="F1354" s="19">
        <v>726.84</v>
      </c>
      <c r="G1354" t="s">
        <v>17</v>
      </c>
    </row>
    <row r="1355" spans="2:7">
      <c r="B1355">
        <v>9</v>
      </c>
      <c r="C1355" s="19">
        <v>348.15</v>
      </c>
      <c r="D1355" s="19">
        <v>60</v>
      </c>
      <c r="E1355">
        <f>Tabla2[[#This Row],[Densidad '[kg/m3']]]/1000</f>
        <v>0.72378999999999993</v>
      </c>
      <c r="F1355" s="19">
        <v>723.79</v>
      </c>
      <c r="G1355" t="s">
        <v>17</v>
      </c>
    </row>
    <row r="1356" spans="2:7">
      <c r="B1356">
        <v>9</v>
      </c>
      <c r="C1356" s="19">
        <v>348.15</v>
      </c>
      <c r="D1356" s="19">
        <v>55.05</v>
      </c>
      <c r="E1356">
        <f>Tabla2[[#This Row],[Densidad '[kg/m3']]]/1000</f>
        <v>0.72066999999999992</v>
      </c>
      <c r="F1356" s="19">
        <v>720.67</v>
      </c>
      <c r="G1356" t="s">
        <v>17</v>
      </c>
    </row>
    <row r="1357" spans="2:7">
      <c r="B1357">
        <v>9</v>
      </c>
      <c r="C1357" s="19">
        <v>348.15</v>
      </c>
      <c r="D1357" s="19">
        <v>50.04</v>
      </c>
      <c r="E1357">
        <f>Tabla2[[#This Row],[Densidad '[kg/m3']]]/1000</f>
        <v>0.71736999999999995</v>
      </c>
      <c r="F1357" s="19">
        <v>717.37</v>
      </c>
      <c r="G1357" t="s">
        <v>17</v>
      </c>
    </row>
    <row r="1358" spans="2:7">
      <c r="B1358">
        <v>9</v>
      </c>
      <c r="C1358" s="19">
        <v>348.15</v>
      </c>
      <c r="D1358" s="19">
        <v>45.07</v>
      </c>
      <c r="E1358">
        <f>Tabla2[[#This Row],[Densidad '[kg/m3']]]/1000</f>
        <v>0.71401000000000003</v>
      </c>
      <c r="F1358" s="19">
        <v>714.01</v>
      </c>
      <c r="G1358" t="s">
        <v>17</v>
      </c>
    </row>
    <row r="1359" spans="2:7">
      <c r="B1359">
        <v>9</v>
      </c>
      <c r="C1359" s="19">
        <v>348.15</v>
      </c>
      <c r="D1359" s="19">
        <v>40.020000000000003</v>
      </c>
      <c r="E1359">
        <f>Tabla2[[#This Row],[Densidad '[kg/m3']]]/1000</f>
        <v>0.71040000000000003</v>
      </c>
      <c r="F1359" s="19">
        <v>710.4</v>
      </c>
      <c r="G1359" t="s">
        <v>17</v>
      </c>
    </row>
    <row r="1360" spans="2:7">
      <c r="B1360">
        <v>9</v>
      </c>
      <c r="C1360" s="19">
        <v>348.15</v>
      </c>
      <c r="D1360" s="19">
        <v>35.049999999999997</v>
      </c>
      <c r="E1360">
        <f>Tabla2[[#This Row],[Densidad '[kg/m3']]]/1000</f>
        <v>0.70674000000000003</v>
      </c>
      <c r="F1360" s="19">
        <v>706.74</v>
      </c>
      <c r="G1360" t="s">
        <v>17</v>
      </c>
    </row>
    <row r="1361" spans="2:7">
      <c r="B1361">
        <v>9</v>
      </c>
      <c r="C1361" s="19">
        <v>348.15</v>
      </c>
      <c r="D1361" s="19">
        <v>30.03</v>
      </c>
      <c r="E1361">
        <f>Tabla2[[#This Row],[Densidad '[kg/m3']]]/1000</f>
        <v>0.70284000000000002</v>
      </c>
      <c r="F1361" s="19">
        <v>702.84</v>
      </c>
      <c r="G1361" t="s">
        <v>17</v>
      </c>
    </row>
    <row r="1362" spans="2:7">
      <c r="B1362">
        <v>9</v>
      </c>
      <c r="C1362" s="19">
        <v>348.15</v>
      </c>
      <c r="D1362" s="19">
        <v>25.05</v>
      </c>
      <c r="E1362">
        <f>Tabla2[[#This Row],[Densidad '[kg/m3']]]/1000</f>
        <v>0.69878999999999991</v>
      </c>
      <c r="F1362" s="19">
        <v>698.79</v>
      </c>
      <c r="G1362" t="s">
        <v>17</v>
      </c>
    </row>
    <row r="1363" spans="2:7">
      <c r="B1363">
        <v>9</v>
      </c>
      <c r="C1363" s="19">
        <v>348.15</v>
      </c>
      <c r="D1363" s="19">
        <v>20.04</v>
      </c>
      <c r="E1363">
        <f>Tabla2[[#This Row],[Densidad '[kg/m3']]]/1000</f>
        <v>0.69444000000000006</v>
      </c>
      <c r="F1363" s="19">
        <v>694.44</v>
      </c>
      <c r="G1363" t="s">
        <v>17</v>
      </c>
    </row>
    <row r="1364" spans="2:7">
      <c r="B1364">
        <v>9</v>
      </c>
      <c r="C1364" s="19">
        <v>348.15</v>
      </c>
      <c r="D1364" s="19">
        <v>15.02</v>
      </c>
      <c r="E1364">
        <f>Tabla2[[#This Row],[Densidad '[kg/m3']]]/1000</f>
        <v>0.68984000000000001</v>
      </c>
      <c r="F1364" s="19">
        <v>689.84</v>
      </c>
      <c r="G1364" t="s">
        <v>17</v>
      </c>
    </row>
    <row r="1365" spans="2:7">
      <c r="B1365">
        <v>9</v>
      </c>
      <c r="C1365" s="19">
        <v>348.15</v>
      </c>
      <c r="D1365" s="19">
        <v>10.029999999999999</v>
      </c>
      <c r="E1365">
        <f>Tabla2[[#This Row],[Densidad '[kg/m3']]]/1000</f>
        <v>0.68500000000000005</v>
      </c>
      <c r="F1365" s="19">
        <v>685</v>
      </c>
      <c r="G1365" t="s">
        <v>17</v>
      </c>
    </row>
    <row r="1366" spans="2:7">
      <c r="B1366">
        <v>9</v>
      </c>
      <c r="C1366" s="19">
        <v>348.15</v>
      </c>
      <c r="D1366" s="19">
        <v>10</v>
      </c>
      <c r="E1366">
        <f>Tabla2[[#This Row],[Densidad '[kg/m3']]]/1000</f>
        <v>0.68411999999999995</v>
      </c>
      <c r="F1366" s="19">
        <v>684.12</v>
      </c>
      <c r="G1366" t="s">
        <v>19</v>
      </c>
    </row>
    <row r="1367" spans="2:7">
      <c r="B1367">
        <v>9</v>
      </c>
      <c r="C1367" s="19">
        <v>348.15</v>
      </c>
      <c r="D1367" s="19">
        <v>7.5</v>
      </c>
      <c r="E1367">
        <f>Tabla2[[#This Row],[Densidad '[kg/m3']]]/1000</f>
        <v>0.68174999999999997</v>
      </c>
      <c r="F1367" s="19">
        <v>681.75</v>
      </c>
      <c r="G1367" t="s">
        <v>19</v>
      </c>
    </row>
    <row r="1368" spans="2:7">
      <c r="B1368">
        <v>9</v>
      </c>
      <c r="C1368" s="19">
        <v>348.15</v>
      </c>
      <c r="D1368" s="19">
        <v>5.04</v>
      </c>
      <c r="E1368">
        <f>Tabla2[[#This Row],[Densidad '[kg/m3']]]/1000</f>
        <v>0.67976000000000003</v>
      </c>
      <c r="F1368" s="19">
        <v>679.76</v>
      </c>
      <c r="G1368" t="s">
        <v>17</v>
      </c>
    </row>
    <row r="1369" spans="2:7">
      <c r="B1369">
        <v>9</v>
      </c>
      <c r="C1369" s="19">
        <v>348.15</v>
      </c>
      <c r="D1369" s="19">
        <v>5.03</v>
      </c>
      <c r="E1369">
        <f>Tabla2[[#This Row],[Densidad '[kg/m3']]]/1000</f>
        <v>0.67976000000000003</v>
      </c>
      <c r="F1369" s="19">
        <v>679.76</v>
      </c>
      <c r="G1369" t="s">
        <v>17</v>
      </c>
    </row>
    <row r="1370" spans="2:7">
      <c r="B1370">
        <v>9</v>
      </c>
      <c r="C1370" s="19">
        <v>348.15</v>
      </c>
      <c r="D1370" s="19">
        <v>5</v>
      </c>
      <c r="E1370">
        <f>Tabla2[[#This Row],[Densidad '[kg/m3']]]/1000</f>
        <v>0.67913999999999997</v>
      </c>
      <c r="F1370" s="19">
        <v>679.14</v>
      </c>
      <c r="G1370" t="s">
        <v>19</v>
      </c>
    </row>
    <row r="1371" spans="2:7">
      <c r="B1371">
        <v>9</v>
      </c>
      <c r="C1371" s="19">
        <v>348.15</v>
      </c>
      <c r="D1371" s="19">
        <v>3</v>
      </c>
      <c r="E1371">
        <f>Tabla2[[#This Row],[Densidad '[kg/m3']]]/1000</f>
        <v>0.6769400000000001</v>
      </c>
      <c r="F1371" s="19">
        <v>676.94</v>
      </c>
      <c r="G1371" t="s">
        <v>19</v>
      </c>
    </row>
    <row r="1372" spans="2:7">
      <c r="B1372">
        <v>9</v>
      </c>
      <c r="C1372" s="19">
        <v>348.15</v>
      </c>
      <c r="D1372" s="19">
        <v>1.01</v>
      </c>
      <c r="E1372">
        <f>Tabla2[[#This Row],[Densidad '[kg/m3']]]/1000</f>
        <v>0.67518</v>
      </c>
      <c r="F1372" s="19">
        <v>675.18</v>
      </c>
      <c r="G1372" t="s">
        <v>17</v>
      </c>
    </row>
    <row r="1373" spans="2:7">
      <c r="B1373">
        <v>9</v>
      </c>
      <c r="C1373" s="19">
        <v>348.15</v>
      </c>
      <c r="D1373" s="19">
        <v>1</v>
      </c>
      <c r="E1373">
        <f>Tabla2[[#This Row],[Densidad '[kg/m3']]]/1000</f>
        <v>0.67474999999999996</v>
      </c>
      <c r="F1373" s="19">
        <v>674.75</v>
      </c>
      <c r="G1373" t="s">
        <v>19</v>
      </c>
    </row>
    <row r="1374" spans="2:7">
      <c r="B1374">
        <v>9</v>
      </c>
      <c r="C1374" s="19">
        <v>348.15</v>
      </c>
      <c r="D1374" s="19">
        <v>0.1</v>
      </c>
      <c r="E1374">
        <f>Tabla2[[#This Row],[Densidad '[kg/m3']]]/1000</f>
        <v>0.67357</v>
      </c>
      <c r="F1374" s="19">
        <v>673.57</v>
      </c>
      <c r="G1374" t="s">
        <v>19</v>
      </c>
    </row>
    <row r="1375" spans="2:7">
      <c r="B1375">
        <v>9</v>
      </c>
      <c r="C1375" s="10">
        <v>352.87</v>
      </c>
      <c r="D1375" s="10">
        <v>3</v>
      </c>
      <c r="E1375">
        <f>Tabla2[[#This Row],[Densidad '[kg/m3']]]/1000</f>
        <v>0.67341999999999991</v>
      </c>
      <c r="F1375" s="10">
        <v>673.42</v>
      </c>
      <c r="G1375" t="s">
        <v>12</v>
      </c>
    </row>
    <row r="1376" spans="2:7">
      <c r="B1376">
        <v>9</v>
      </c>
      <c r="C1376" s="10">
        <v>352.88</v>
      </c>
      <c r="D1376" s="10">
        <v>50.01</v>
      </c>
      <c r="E1376">
        <f>Tabla2[[#This Row],[Densidad '[kg/m3']]]/1000</f>
        <v>0.71434000000000009</v>
      </c>
      <c r="F1376" s="10">
        <v>714.34</v>
      </c>
      <c r="G1376" t="s">
        <v>12</v>
      </c>
    </row>
    <row r="1377" spans="2:7">
      <c r="B1377">
        <v>9</v>
      </c>
      <c r="C1377" s="10">
        <v>352.88</v>
      </c>
      <c r="D1377" s="10">
        <v>45.01</v>
      </c>
      <c r="E1377">
        <f>Tabla2[[#This Row],[Densidad '[kg/m3']]]/1000</f>
        <v>0.71084999999999998</v>
      </c>
      <c r="F1377" s="10">
        <v>710.85</v>
      </c>
      <c r="G1377" t="s">
        <v>12</v>
      </c>
    </row>
    <row r="1378" spans="2:7">
      <c r="B1378">
        <v>9</v>
      </c>
      <c r="C1378" s="10">
        <v>352.88</v>
      </c>
      <c r="D1378" s="10">
        <v>40.01</v>
      </c>
      <c r="E1378">
        <f>Tabla2[[#This Row],[Densidad '[kg/m3']]]/1000</f>
        <v>0.70726</v>
      </c>
      <c r="F1378" s="10">
        <v>707.26</v>
      </c>
      <c r="G1378" t="s">
        <v>12</v>
      </c>
    </row>
    <row r="1379" spans="2:7">
      <c r="B1379">
        <v>9</v>
      </c>
      <c r="C1379" s="10">
        <v>352.88</v>
      </c>
      <c r="D1379" s="10">
        <v>37.51</v>
      </c>
      <c r="E1379">
        <f>Tabla2[[#This Row],[Densidad '[kg/m3']]]/1000</f>
        <v>0.70535000000000003</v>
      </c>
      <c r="F1379" s="10">
        <v>705.35</v>
      </c>
      <c r="G1379" t="s">
        <v>12</v>
      </c>
    </row>
    <row r="1380" spans="2:7">
      <c r="B1380">
        <v>9</v>
      </c>
      <c r="C1380" s="10">
        <v>352.88</v>
      </c>
      <c r="D1380" s="10">
        <v>35</v>
      </c>
      <c r="E1380">
        <f>Tabla2[[#This Row],[Densidad '[kg/m3']]]/1000</f>
        <v>0.70340000000000003</v>
      </c>
      <c r="F1380" s="10">
        <v>703.4</v>
      </c>
      <c r="G1380" t="s">
        <v>12</v>
      </c>
    </row>
    <row r="1381" spans="2:7">
      <c r="B1381">
        <v>9</v>
      </c>
      <c r="C1381" s="10">
        <v>352.88</v>
      </c>
      <c r="D1381" s="10">
        <v>32.5</v>
      </c>
      <c r="E1381">
        <f>Tabla2[[#This Row],[Densidad '[kg/m3']]]/1000</f>
        <v>0.70147000000000004</v>
      </c>
      <c r="F1381" s="10">
        <v>701.47</v>
      </c>
      <c r="G1381" t="s">
        <v>12</v>
      </c>
    </row>
    <row r="1382" spans="2:7">
      <c r="B1382">
        <v>9</v>
      </c>
      <c r="C1382" s="10">
        <v>352.88</v>
      </c>
      <c r="D1382" s="10">
        <v>30</v>
      </c>
      <c r="E1382">
        <f>Tabla2[[#This Row],[Densidad '[kg/m3']]]/1000</f>
        <v>0.69941999999999993</v>
      </c>
      <c r="F1382" s="10">
        <v>699.42</v>
      </c>
      <c r="G1382" t="s">
        <v>12</v>
      </c>
    </row>
    <row r="1383" spans="2:7">
      <c r="B1383">
        <v>9</v>
      </c>
      <c r="C1383" s="10">
        <v>352.88</v>
      </c>
      <c r="D1383" s="10">
        <v>27.5</v>
      </c>
      <c r="E1383">
        <f>Tabla2[[#This Row],[Densidad '[kg/m3']]]/1000</f>
        <v>0.69737000000000005</v>
      </c>
      <c r="F1383" s="10">
        <v>697.37</v>
      </c>
      <c r="G1383" t="s">
        <v>12</v>
      </c>
    </row>
    <row r="1384" spans="2:7">
      <c r="B1384">
        <v>9</v>
      </c>
      <c r="C1384" s="10">
        <v>352.88</v>
      </c>
      <c r="D1384" s="10">
        <v>25</v>
      </c>
      <c r="E1384">
        <f>Tabla2[[#This Row],[Densidad '[kg/m3']]]/1000</f>
        <v>0.69528000000000001</v>
      </c>
      <c r="F1384" s="10">
        <v>695.28</v>
      </c>
      <c r="G1384" t="s">
        <v>12</v>
      </c>
    </row>
    <row r="1385" spans="2:7">
      <c r="B1385">
        <v>9</v>
      </c>
      <c r="C1385" s="10">
        <v>352.88</v>
      </c>
      <c r="D1385" s="10">
        <v>22.5</v>
      </c>
      <c r="E1385">
        <f>Tabla2[[#This Row],[Densidad '[kg/m3']]]/1000</f>
        <v>0.6930599999999999</v>
      </c>
      <c r="F1385" s="10">
        <v>693.06</v>
      </c>
      <c r="G1385" t="s">
        <v>12</v>
      </c>
    </row>
    <row r="1386" spans="2:7">
      <c r="B1386">
        <v>9</v>
      </c>
      <c r="C1386" s="10">
        <v>352.88</v>
      </c>
      <c r="D1386" s="10">
        <v>20.010000000000002</v>
      </c>
      <c r="E1386">
        <f>Tabla2[[#This Row],[Densidad '[kg/m3']]]/1000</f>
        <v>0.69080999999999992</v>
      </c>
      <c r="F1386" s="10">
        <v>690.81</v>
      </c>
      <c r="G1386" t="s">
        <v>12</v>
      </c>
    </row>
    <row r="1387" spans="2:7">
      <c r="B1387">
        <v>9</v>
      </c>
      <c r="C1387" s="10">
        <v>352.88</v>
      </c>
      <c r="D1387" s="10">
        <v>17.510000000000002</v>
      </c>
      <c r="E1387">
        <f>Tabla2[[#This Row],[Densidad '[kg/m3']]]/1000</f>
        <v>0.68849000000000005</v>
      </c>
      <c r="F1387" s="10">
        <v>688.49</v>
      </c>
      <c r="G1387" t="s">
        <v>12</v>
      </c>
    </row>
    <row r="1388" spans="2:7">
      <c r="B1388">
        <v>9</v>
      </c>
      <c r="C1388" s="10">
        <v>352.88</v>
      </c>
      <c r="D1388" s="10">
        <v>15.02</v>
      </c>
      <c r="E1388">
        <f>Tabla2[[#This Row],[Densidad '[kg/m3']]]/1000</f>
        <v>0.68610000000000004</v>
      </c>
      <c r="F1388" s="10">
        <v>686.1</v>
      </c>
      <c r="G1388" t="s">
        <v>12</v>
      </c>
    </row>
    <row r="1389" spans="2:7">
      <c r="B1389">
        <v>9</v>
      </c>
      <c r="C1389" s="10">
        <v>352.88</v>
      </c>
      <c r="D1389" s="10">
        <v>12.51</v>
      </c>
      <c r="E1389">
        <f>Tabla2[[#This Row],[Densidad '[kg/m3']]]/1000</f>
        <v>0.68367</v>
      </c>
      <c r="F1389" s="10">
        <v>683.67</v>
      </c>
      <c r="G1389" t="s">
        <v>12</v>
      </c>
    </row>
    <row r="1390" spans="2:7">
      <c r="B1390">
        <v>9</v>
      </c>
      <c r="C1390" s="10">
        <v>352.88</v>
      </c>
      <c r="D1390" s="10">
        <v>10.01</v>
      </c>
      <c r="E1390">
        <f>Tabla2[[#This Row],[Densidad '[kg/m3']]]/1000</f>
        <v>0.68110999999999999</v>
      </c>
      <c r="F1390" s="10">
        <v>681.11</v>
      </c>
      <c r="G1390" t="s">
        <v>12</v>
      </c>
    </row>
    <row r="1391" spans="2:7">
      <c r="B1391">
        <v>9</v>
      </c>
      <c r="C1391" s="10">
        <v>352.88</v>
      </c>
      <c r="D1391" s="10">
        <v>7.51</v>
      </c>
      <c r="E1391">
        <f>Tabla2[[#This Row],[Densidad '[kg/m3']]]/1000</f>
        <v>0.67850999999999995</v>
      </c>
      <c r="F1391" s="10">
        <v>678.51</v>
      </c>
      <c r="G1391" t="s">
        <v>12</v>
      </c>
    </row>
    <row r="1392" spans="2:7">
      <c r="B1392">
        <v>9</v>
      </c>
      <c r="C1392" s="10">
        <v>352.88</v>
      </c>
      <c r="D1392" s="10">
        <v>5.01</v>
      </c>
      <c r="E1392">
        <f>Tabla2[[#This Row],[Densidad '[kg/m3']]]/1000</f>
        <v>0.67571999999999999</v>
      </c>
      <c r="F1392" s="10">
        <v>675.72</v>
      </c>
      <c r="G1392" t="s">
        <v>12</v>
      </c>
    </row>
    <row r="1393" spans="2:7">
      <c r="B1393">
        <v>9</v>
      </c>
      <c r="C1393" s="10">
        <v>352.88</v>
      </c>
      <c r="D1393" s="10">
        <v>2.0099999999999998</v>
      </c>
      <c r="E1393">
        <f>Tabla2[[#This Row],[Densidad '[kg/m3']]]/1000</f>
        <v>0.67233000000000009</v>
      </c>
      <c r="F1393" s="10">
        <v>672.33</v>
      </c>
      <c r="G1393" t="s">
        <v>12</v>
      </c>
    </row>
    <row r="1394" spans="2:7">
      <c r="B1394">
        <v>9</v>
      </c>
      <c r="C1394" s="19">
        <v>353.11599999999999</v>
      </c>
      <c r="D1394" s="19">
        <v>3.9950000000000001</v>
      </c>
      <c r="E1394">
        <f>Tabla2[[#This Row],[Densidad '[kg/m3']]]/1000</f>
        <v>0.67459000000000002</v>
      </c>
      <c r="F1394" s="19">
        <v>674.59</v>
      </c>
      <c r="G1394" t="s">
        <v>14</v>
      </c>
    </row>
    <row r="1395" spans="2:7">
      <c r="B1395">
        <v>9</v>
      </c>
      <c r="C1395" s="19">
        <v>353.11700000000002</v>
      </c>
      <c r="D1395" s="19">
        <v>2.004</v>
      </c>
      <c r="E1395">
        <f>Tabla2[[#This Row],[Densidad '[kg/m3']]]/1000</f>
        <v>0.67227000000000003</v>
      </c>
      <c r="F1395" s="19">
        <v>672.27</v>
      </c>
      <c r="G1395" t="s">
        <v>14</v>
      </c>
    </row>
    <row r="1396" spans="2:7">
      <c r="B1396">
        <v>9</v>
      </c>
      <c r="C1396" s="19">
        <v>353.11799999999999</v>
      </c>
      <c r="D1396" s="19">
        <v>8.0050000000000008</v>
      </c>
      <c r="E1396">
        <f>Tabla2[[#This Row],[Densidad '[kg/m3']]]/1000</f>
        <v>0.67910000000000004</v>
      </c>
      <c r="F1396" s="19">
        <v>679.1</v>
      </c>
      <c r="G1396" t="s">
        <v>14</v>
      </c>
    </row>
    <row r="1397" spans="2:7">
      <c r="B1397">
        <v>9</v>
      </c>
      <c r="C1397" s="19">
        <v>353.11799999999999</v>
      </c>
      <c r="D1397" s="19">
        <v>6</v>
      </c>
      <c r="E1397">
        <f>Tabla2[[#This Row],[Densidad '[kg/m3']]]/1000</f>
        <v>0.67683000000000004</v>
      </c>
      <c r="F1397" s="19">
        <v>676.83</v>
      </c>
      <c r="G1397" t="s">
        <v>14</v>
      </c>
    </row>
    <row r="1398" spans="2:7">
      <c r="B1398">
        <v>9</v>
      </c>
      <c r="C1398" s="19">
        <v>353.12</v>
      </c>
      <c r="D1398" s="19">
        <v>30.003</v>
      </c>
      <c r="E1398">
        <f>Tabla2[[#This Row],[Densidad '[kg/m3']]]/1000</f>
        <v>0.69955999999999996</v>
      </c>
      <c r="F1398" s="19">
        <v>699.56</v>
      </c>
      <c r="G1398" t="s">
        <v>14</v>
      </c>
    </row>
    <row r="1399" spans="2:7">
      <c r="B1399">
        <v>9</v>
      </c>
      <c r="C1399" s="19">
        <v>353.12</v>
      </c>
      <c r="D1399" s="19">
        <v>18.998999999999999</v>
      </c>
      <c r="E1399">
        <f>Tabla2[[#This Row],[Densidad '[kg/m3']]]/1000</f>
        <v>0.68998999999999999</v>
      </c>
      <c r="F1399" s="19">
        <v>689.99</v>
      </c>
      <c r="G1399" t="s">
        <v>14</v>
      </c>
    </row>
    <row r="1400" spans="2:7">
      <c r="B1400">
        <v>9</v>
      </c>
      <c r="C1400" s="19">
        <v>353.12099999999998</v>
      </c>
      <c r="D1400" s="19">
        <v>16.003</v>
      </c>
      <c r="E1400">
        <f>Tabla2[[#This Row],[Densidad '[kg/m3']]]/1000</f>
        <v>0.68729999999999991</v>
      </c>
      <c r="F1400" s="19">
        <v>687.3</v>
      </c>
      <c r="G1400" t="s">
        <v>14</v>
      </c>
    </row>
    <row r="1401" spans="2:7">
      <c r="B1401">
        <v>9</v>
      </c>
      <c r="C1401" s="19">
        <v>353.12099999999998</v>
      </c>
      <c r="D1401" s="19">
        <v>10.01</v>
      </c>
      <c r="E1401">
        <f>Tabla2[[#This Row],[Densidad '[kg/m3']]]/1000</f>
        <v>0.68130999999999997</v>
      </c>
      <c r="F1401" s="19">
        <v>681.31</v>
      </c>
      <c r="G1401" t="s">
        <v>14</v>
      </c>
    </row>
    <row r="1402" spans="2:7">
      <c r="B1402">
        <v>9</v>
      </c>
      <c r="C1402" s="19">
        <v>353.12200000000001</v>
      </c>
      <c r="D1402" s="19">
        <v>28.007000000000001</v>
      </c>
      <c r="E1402">
        <f>Tabla2[[#This Row],[Densidad '[kg/m3']]]/1000</f>
        <v>0.69789999999999996</v>
      </c>
      <c r="F1402" s="19">
        <v>697.9</v>
      </c>
      <c r="G1402" t="s">
        <v>14</v>
      </c>
    </row>
    <row r="1403" spans="2:7">
      <c r="B1403">
        <v>9</v>
      </c>
      <c r="C1403" s="19">
        <v>353.12200000000001</v>
      </c>
      <c r="D1403" s="19">
        <v>13.002000000000001</v>
      </c>
      <c r="E1403">
        <f>Tabla2[[#This Row],[Densidad '[kg/m3']]]/1000</f>
        <v>0.68437000000000003</v>
      </c>
      <c r="F1403" s="19">
        <v>684.37</v>
      </c>
      <c r="G1403" t="s">
        <v>14</v>
      </c>
    </row>
    <row r="1404" spans="2:7">
      <c r="B1404">
        <v>9</v>
      </c>
      <c r="C1404" s="19">
        <v>353.12299999999999</v>
      </c>
      <c r="D1404" s="19">
        <v>25.004000000000001</v>
      </c>
      <c r="E1404">
        <f>Tabla2[[#This Row],[Densidad '[kg/m3']]]/1000</f>
        <v>0.69535000000000002</v>
      </c>
      <c r="F1404" s="19">
        <v>695.35</v>
      </c>
      <c r="G1404" t="s">
        <v>14</v>
      </c>
    </row>
    <row r="1405" spans="2:7">
      <c r="B1405">
        <v>9</v>
      </c>
      <c r="C1405" s="19">
        <v>353.12400000000002</v>
      </c>
      <c r="D1405" s="19">
        <v>22.001999999999999</v>
      </c>
      <c r="E1405">
        <f>Tabla2[[#This Row],[Densidad '[kg/m3']]]/1000</f>
        <v>0.69272</v>
      </c>
      <c r="F1405" s="19">
        <v>692.72</v>
      </c>
      <c r="G1405" t="s">
        <v>14</v>
      </c>
    </row>
    <row r="1406" spans="2:7">
      <c r="B1406">
        <v>9</v>
      </c>
      <c r="C1406" s="19">
        <v>353.15</v>
      </c>
      <c r="D1406" s="19">
        <v>10</v>
      </c>
      <c r="E1406">
        <f>Tabla2[[#This Row],[Densidad '[kg/m3']]]/1000</f>
        <v>0.68040999999999996</v>
      </c>
      <c r="F1406" s="19">
        <v>680.41</v>
      </c>
      <c r="G1406" t="s">
        <v>19</v>
      </c>
    </row>
    <row r="1407" spans="2:7">
      <c r="B1407">
        <v>9</v>
      </c>
      <c r="C1407" s="19">
        <v>353.15</v>
      </c>
      <c r="D1407" s="19">
        <v>7.5</v>
      </c>
      <c r="E1407">
        <f>Tabla2[[#This Row],[Densidad '[kg/m3']]]/1000</f>
        <v>0.67797000000000007</v>
      </c>
      <c r="F1407" s="19">
        <v>677.97</v>
      </c>
      <c r="G1407" t="s">
        <v>19</v>
      </c>
    </row>
    <row r="1408" spans="2:7">
      <c r="B1408">
        <v>9</v>
      </c>
      <c r="C1408" s="19">
        <v>353.15</v>
      </c>
      <c r="D1408" s="19">
        <v>5</v>
      </c>
      <c r="E1408">
        <f>Tabla2[[#This Row],[Densidad '[kg/m3']]]/1000</f>
        <v>0.67535000000000001</v>
      </c>
      <c r="F1408" s="19">
        <v>675.35</v>
      </c>
      <c r="G1408" t="s">
        <v>19</v>
      </c>
    </row>
    <row r="1409" spans="2:7">
      <c r="B1409">
        <v>9</v>
      </c>
      <c r="C1409" s="19">
        <v>353.15</v>
      </c>
      <c r="D1409" s="19">
        <v>3</v>
      </c>
      <c r="E1409">
        <f>Tabla2[[#This Row],[Densidad '[kg/m3']]]/1000</f>
        <v>0.67319000000000007</v>
      </c>
      <c r="F1409" s="19">
        <v>673.19</v>
      </c>
      <c r="G1409" t="s">
        <v>19</v>
      </c>
    </row>
    <row r="1410" spans="2:7">
      <c r="B1410">
        <v>9</v>
      </c>
      <c r="C1410" s="19">
        <v>353.15</v>
      </c>
      <c r="D1410" s="19">
        <v>1</v>
      </c>
      <c r="E1410">
        <f>Tabla2[[#This Row],[Densidad '[kg/m3']]]/1000</f>
        <v>0.67083000000000004</v>
      </c>
      <c r="F1410" s="19">
        <v>670.83</v>
      </c>
      <c r="G1410" t="s">
        <v>19</v>
      </c>
    </row>
    <row r="1411" spans="2:7">
      <c r="B1411">
        <v>9</v>
      </c>
      <c r="C1411" s="19">
        <v>353.15</v>
      </c>
      <c r="D1411" s="19">
        <v>0.1</v>
      </c>
      <c r="E1411">
        <f>Tabla2[[#This Row],[Densidad '[kg/m3']]]/1000</f>
        <v>0.66965999999999992</v>
      </c>
      <c r="F1411" s="19">
        <v>669.66</v>
      </c>
      <c r="G1411" t="s">
        <v>19</v>
      </c>
    </row>
    <row r="1412" spans="2:7">
      <c r="B1412">
        <v>9</v>
      </c>
      <c r="C1412" s="19">
        <v>358.15</v>
      </c>
      <c r="D1412" s="19">
        <v>10</v>
      </c>
      <c r="E1412">
        <f>Tabla2[[#This Row],[Densidad '[kg/m3']]]/1000</f>
        <v>0.67674999999999996</v>
      </c>
      <c r="F1412" s="19">
        <v>676.75</v>
      </c>
      <c r="G1412" t="s">
        <v>19</v>
      </c>
    </row>
    <row r="1413" spans="2:7">
      <c r="B1413">
        <v>9</v>
      </c>
      <c r="C1413" s="19">
        <v>358.15</v>
      </c>
      <c r="D1413" s="19">
        <v>7.5</v>
      </c>
      <c r="E1413">
        <f>Tabla2[[#This Row],[Densidad '[kg/m3']]]/1000</f>
        <v>0.67430999999999996</v>
      </c>
      <c r="F1413" s="19">
        <v>674.31</v>
      </c>
      <c r="G1413" t="s">
        <v>19</v>
      </c>
    </row>
    <row r="1414" spans="2:7">
      <c r="B1414">
        <v>9</v>
      </c>
      <c r="C1414" s="19">
        <v>358.15</v>
      </c>
      <c r="D1414" s="19">
        <v>5</v>
      </c>
      <c r="E1414">
        <f>Tabla2[[#This Row],[Densidad '[kg/m3']]]/1000</f>
        <v>0.67150999999999994</v>
      </c>
      <c r="F1414" s="19">
        <v>671.51</v>
      </c>
      <c r="G1414" t="s">
        <v>19</v>
      </c>
    </row>
    <row r="1415" spans="2:7">
      <c r="B1415">
        <v>9</v>
      </c>
      <c r="C1415" s="19">
        <v>358.15</v>
      </c>
      <c r="D1415" s="19">
        <v>3</v>
      </c>
      <c r="E1415">
        <f>Tabla2[[#This Row],[Densidad '[kg/m3']]]/1000</f>
        <v>0.66920000000000002</v>
      </c>
      <c r="F1415" s="19">
        <v>669.2</v>
      </c>
      <c r="G1415" t="s">
        <v>19</v>
      </c>
    </row>
    <row r="1416" spans="2:7">
      <c r="B1416">
        <v>9</v>
      </c>
      <c r="C1416" s="19">
        <v>358.15</v>
      </c>
      <c r="D1416" s="19">
        <v>1</v>
      </c>
      <c r="E1416">
        <f>Tabla2[[#This Row],[Densidad '[kg/m3']]]/1000</f>
        <v>0.66677999999999993</v>
      </c>
      <c r="F1416" s="19">
        <v>666.78</v>
      </c>
      <c r="G1416" t="s">
        <v>19</v>
      </c>
    </row>
    <row r="1417" spans="2:7">
      <c r="B1417">
        <v>9</v>
      </c>
      <c r="C1417" s="19">
        <v>358.15</v>
      </c>
      <c r="D1417" s="19">
        <v>0.1</v>
      </c>
      <c r="E1417">
        <f>Tabla2[[#This Row],[Densidad '[kg/m3']]]/1000</f>
        <v>0.66561000000000003</v>
      </c>
      <c r="F1417" s="19">
        <v>665.61</v>
      </c>
      <c r="G1417" t="s">
        <v>19</v>
      </c>
    </row>
    <row r="1418" spans="2:7">
      <c r="B1418">
        <v>9</v>
      </c>
      <c r="C1418" s="19">
        <v>363.15</v>
      </c>
      <c r="D1418" s="19">
        <v>10</v>
      </c>
      <c r="E1418">
        <f>Tabla2[[#This Row],[Densidad '[kg/m3']]]/1000</f>
        <v>0.67291999999999996</v>
      </c>
      <c r="F1418" s="19">
        <v>672.92</v>
      </c>
      <c r="G1418" t="s">
        <v>19</v>
      </c>
    </row>
    <row r="1419" spans="2:7">
      <c r="B1419">
        <v>9</v>
      </c>
      <c r="C1419" s="19">
        <v>363.15</v>
      </c>
      <c r="D1419" s="19">
        <v>7.5</v>
      </c>
      <c r="E1419">
        <f>Tabla2[[#This Row],[Densidad '[kg/m3']]]/1000</f>
        <v>0.67037999999999998</v>
      </c>
      <c r="F1419" s="19">
        <v>670.38</v>
      </c>
      <c r="G1419" t="s">
        <v>19</v>
      </c>
    </row>
    <row r="1420" spans="2:7">
      <c r="B1420">
        <v>9</v>
      </c>
      <c r="C1420" s="19">
        <v>363.15</v>
      </c>
      <c r="D1420" s="19">
        <v>5</v>
      </c>
      <c r="E1420">
        <f>Tabla2[[#This Row],[Densidad '[kg/m3']]]/1000</f>
        <v>0.66758000000000006</v>
      </c>
      <c r="F1420" s="19">
        <v>667.58</v>
      </c>
      <c r="G1420" t="s">
        <v>19</v>
      </c>
    </row>
    <row r="1421" spans="2:7">
      <c r="B1421">
        <v>9</v>
      </c>
      <c r="C1421" s="19">
        <v>363.15</v>
      </c>
      <c r="D1421" s="19">
        <v>3</v>
      </c>
      <c r="E1421">
        <f>Tabla2[[#This Row],[Densidad '[kg/m3']]]/1000</f>
        <v>0.66517999999999999</v>
      </c>
      <c r="F1421" s="19">
        <v>665.18</v>
      </c>
      <c r="G1421" t="s">
        <v>19</v>
      </c>
    </row>
    <row r="1422" spans="2:7">
      <c r="B1422">
        <v>9</v>
      </c>
      <c r="C1422" s="19">
        <v>363.15</v>
      </c>
      <c r="D1422" s="19">
        <v>1</v>
      </c>
      <c r="E1422">
        <f>Tabla2[[#This Row],[Densidad '[kg/m3']]]/1000</f>
        <v>0.66262999999999994</v>
      </c>
      <c r="F1422" s="19">
        <v>662.63</v>
      </c>
      <c r="G1422" t="s">
        <v>19</v>
      </c>
    </row>
    <row r="1423" spans="2:7">
      <c r="B1423">
        <v>9</v>
      </c>
      <c r="C1423" s="19">
        <v>363.15</v>
      </c>
      <c r="D1423" s="19">
        <v>0.1</v>
      </c>
      <c r="E1423">
        <f>Tabla2[[#This Row],[Densidad '[kg/m3']]]/1000</f>
        <v>0.66142000000000001</v>
      </c>
      <c r="F1423" s="19">
        <v>661.42</v>
      </c>
      <c r="G1423" t="s">
        <v>19</v>
      </c>
    </row>
    <row r="1424" spans="2:7">
      <c r="B1424">
        <v>9</v>
      </c>
      <c r="C1424" s="19">
        <v>373.15</v>
      </c>
      <c r="D1424" s="19">
        <v>65.03</v>
      </c>
      <c r="E1424">
        <f>Tabla2[[#This Row],[Densidad '[kg/m3']]]/1000</f>
        <v>0.71295000000000008</v>
      </c>
      <c r="F1424" s="19">
        <v>712.95</v>
      </c>
      <c r="G1424" t="s">
        <v>17</v>
      </c>
    </row>
    <row r="1425" spans="2:7">
      <c r="B1425">
        <v>9</v>
      </c>
      <c r="C1425" s="19">
        <v>373.15</v>
      </c>
      <c r="D1425" s="19">
        <v>60.04</v>
      </c>
      <c r="E1425">
        <f>Tabla2[[#This Row],[Densidad '[kg/m3']]]/1000</f>
        <v>0.70965999999999996</v>
      </c>
      <c r="F1425" s="19">
        <v>709.66</v>
      </c>
      <c r="G1425" t="s">
        <v>17</v>
      </c>
    </row>
    <row r="1426" spans="2:7">
      <c r="B1426">
        <v>9</v>
      </c>
      <c r="C1426" s="19">
        <v>373.15</v>
      </c>
      <c r="D1426" s="19">
        <v>55.06</v>
      </c>
      <c r="E1426">
        <f>Tabla2[[#This Row],[Densidad '[kg/m3']]]/1000</f>
        <v>0.70623000000000002</v>
      </c>
      <c r="F1426" s="19">
        <v>706.23</v>
      </c>
      <c r="G1426" t="s">
        <v>17</v>
      </c>
    </row>
    <row r="1427" spans="2:7">
      <c r="B1427">
        <v>9</v>
      </c>
      <c r="C1427" s="19">
        <v>373.15</v>
      </c>
      <c r="D1427" s="19">
        <v>50.07</v>
      </c>
      <c r="E1427">
        <f>Tabla2[[#This Row],[Densidad '[kg/m3']]]/1000</f>
        <v>0.70265</v>
      </c>
      <c r="F1427" s="19">
        <v>702.65</v>
      </c>
      <c r="G1427" t="s">
        <v>17</v>
      </c>
    </row>
    <row r="1428" spans="2:7">
      <c r="B1428">
        <v>9</v>
      </c>
      <c r="C1428" s="19">
        <v>373.15</v>
      </c>
      <c r="D1428" s="19">
        <v>45.07</v>
      </c>
      <c r="E1428">
        <f>Tabla2[[#This Row],[Densidad '[kg/m3']]]/1000</f>
        <v>0.69886999999999999</v>
      </c>
      <c r="F1428" s="19">
        <v>698.87</v>
      </c>
      <c r="G1428" t="s">
        <v>17</v>
      </c>
    </row>
    <row r="1429" spans="2:7">
      <c r="B1429">
        <v>9</v>
      </c>
      <c r="C1429" s="19">
        <v>373.15</v>
      </c>
      <c r="D1429" s="19">
        <v>40.020000000000003</v>
      </c>
      <c r="E1429">
        <f>Tabla2[[#This Row],[Densidad '[kg/m3']]]/1000</f>
        <v>0.69495000000000007</v>
      </c>
      <c r="F1429" s="19">
        <v>694.95</v>
      </c>
      <c r="G1429" t="s">
        <v>17</v>
      </c>
    </row>
    <row r="1430" spans="2:7">
      <c r="B1430">
        <v>9</v>
      </c>
      <c r="C1430" s="19">
        <v>373.15</v>
      </c>
      <c r="D1430" s="19">
        <v>35.06</v>
      </c>
      <c r="E1430">
        <f>Tabla2[[#This Row],[Densidad '[kg/m3']]]/1000</f>
        <v>0.69083000000000006</v>
      </c>
      <c r="F1430" s="19">
        <v>690.83</v>
      </c>
      <c r="G1430" t="s">
        <v>17</v>
      </c>
    </row>
    <row r="1431" spans="2:7">
      <c r="B1431">
        <v>9</v>
      </c>
      <c r="C1431" s="19">
        <v>373.15</v>
      </c>
      <c r="D1431" s="19">
        <v>30.04</v>
      </c>
      <c r="E1431">
        <f>Tabla2[[#This Row],[Densidad '[kg/m3']]]/1000</f>
        <v>0.68650999999999995</v>
      </c>
      <c r="F1431" s="19">
        <v>686.51</v>
      </c>
      <c r="G1431" t="s">
        <v>17</v>
      </c>
    </row>
    <row r="1432" spans="2:7">
      <c r="B1432">
        <v>9</v>
      </c>
      <c r="C1432" s="19">
        <v>373.15</v>
      </c>
      <c r="D1432" s="19">
        <v>25.06</v>
      </c>
      <c r="E1432">
        <f>Tabla2[[#This Row],[Densidad '[kg/m3']]]/1000</f>
        <v>0.6819400000000001</v>
      </c>
      <c r="F1432" s="19">
        <v>681.94</v>
      </c>
      <c r="G1432" t="s">
        <v>17</v>
      </c>
    </row>
    <row r="1433" spans="2:7">
      <c r="B1433">
        <v>9</v>
      </c>
      <c r="C1433" s="19">
        <v>373.15</v>
      </c>
      <c r="D1433" s="19">
        <v>20.03</v>
      </c>
      <c r="E1433">
        <f>Tabla2[[#This Row],[Densidad '[kg/m3']]]/1000</f>
        <v>0.67703999999999998</v>
      </c>
      <c r="F1433" s="19">
        <v>677.04</v>
      </c>
      <c r="G1433" t="s">
        <v>17</v>
      </c>
    </row>
    <row r="1434" spans="2:7">
      <c r="B1434">
        <v>9</v>
      </c>
      <c r="C1434" s="19">
        <v>373.15</v>
      </c>
      <c r="D1434" s="19">
        <v>15.07</v>
      </c>
      <c r="E1434">
        <f>Tabla2[[#This Row],[Densidad '[kg/m3']]]/1000</f>
        <v>0.67177999999999993</v>
      </c>
      <c r="F1434" s="19">
        <v>671.78</v>
      </c>
      <c r="G1434" t="s">
        <v>17</v>
      </c>
    </row>
    <row r="1435" spans="2:7">
      <c r="B1435">
        <v>9</v>
      </c>
      <c r="C1435" s="19">
        <v>373.15</v>
      </c>
      <c r="D1435" s="19">
        <v>10.029999999999999</v>
      </c>
      <c r="E1435">
        <f>Tabla2[[#This Row],[Densidad '[kg/m3']]]/1000</f>
        <v>0.66613</v>
      </c>
      <c r="F1435" s="19">
        <v>666.13</v>
      </c>
      <c r="G1435" t="s">
        <v>17</v>
      </c>
    </row>
    <row r="1436" spans="2:7">
      <c r="B1436">
        <v>9</v>
      </c>
      <c r="C1436" s="19">
        <v>373.15</v>
      </c>
      <c r="D1436" s="19">
        <v>10</v>
      </c>
      <c r="E1436">
        <f>Tabla2[[#This Row],[Densidad '[kg/m3']]]/1000</f>
        <v>0.66519000000000006</v>
      </c>
      <c r="F1436" s="19">
        <v>665.19</v>
      </c>
      <c r="G1436" t="s">
        <v>19</v>
      </c>
    </row>
    <row r="1437" spans="2:7">
      <c r="B1437">
        <v>9</v>
      </c>
      <c r="C1437" s="19">
        <v>373.15</v>
      </c>
      <c r="D1437" s="19">
        <v>7.5</v>
      </c>
      <c r="E1437">
        <f>Tabla2[[#This Row],[Densidad '[kg/m3']]]/1000</f>
        <v>0.66230999999999995</v>
      </c>
      <c r="F1437" s="19">
        <v>662.31</v>
      </c>
      <c r="G1437" t="s">
        <v>19</v>
      </c>
    </row>
    <row r="1438" spans="2:7">
      <c r="B1438">
        <v>9</v>
      </c>
      <c r="C1438" s="19">
        <v>373.15</v>
      </c>
      <c r="D1438" s="19">
        <v>5.05</v>
      </c>
      <c r="E1438">
        <f>Tabla2[[#This Row],[Densidad '[kg/m3']]]/1000</f>
        <v>0.65998999999999997</v>
      </c>
      <c r="F1438" s="19">
        <v>659.99</v>
      </c>
      <c r="G1438" t="s">
        <v>17</v>
      </c>
    </row>
    <row r="1439" spans="2:7">
      <c r="B1439">
        <v>9</v>
      </c>
      <c r="C1439" s="19">
        <v>373.15</v>
      </c>
      <c r="D1439" s="19">
        <v>5</v>
      </c>
      <c r="E1439">
        <f>Tabla2[[#This Row],[Densidad '[kg/m3']]]/1000</f>
        <v>0.65942000000000001</v>
      </c>
      <c r="F1439" s="19">
        <v>659.42</v>
      </c>
      <c r="G1439" t="s">
        <v>19</v>
      </c>
    </row>
    <row r="1440" spans="2:7">
      <c r="B1440">
        <v>9</v>
      </c>
      <c r="C1440" s="19">
        <v>373.15</v>
      </c>
      <c r="D1440" s="19">
        <v>3</v>
      </c>
      <c r="E1440">
        <f>Tabla2[[#This Row],[Densidad '[kg/m3']]]/1000</f>
        <v>0.65688000000000002</v>
      </c>
      <c r="F1440" s="19">
        <v>656.88</v>
      </c>
      <c r="G1440" t="s">
        <v>19</v>
      </c>
    </row>
    <row r="1441" spans="2:7">
      <c r="B1441">
        <v>9</v>
      </c>
      <c r="C1441" s="19">
        <v>373.15</v>
      </c>
      <c r="D1441" s="19">
        <v>1.01</v>
      </c>
      <c r="E1441">
        <f>Tabla2[[#This Row],[Densidad '[kg/m3']]]/1000</f>
        <v>0.65451999999999999</v>
      </c>
      <c r="F1441" s="19">
        <v>654.52</v>
      </c>
      <c r="G1441" t="s">
        <v>17</v>
      </c>
    </row>
    <row r="1442" spans="2:7">
      <c r="B1442">
        <v>9</v>
      </c>
      <c r="C1442" s="19">
        <v>373.15</v>
      </c>
      <c r="D1442" s="19">
        <v>1</v>
      </c>
      <c r="E1442">
        <f>Tabla2[[#This Row],[Densidad '[kg/m3']]]/1000</f>
        <v>0.65424000000000004</v>
      </c>
      <c r="F1442" s="19">
        <v>654.24</v>
      </c>
      <c r="G1442" t="s">
        <v>19</v>
      </c>
    </row>
    <row r="1443" spans="2:7">
      <c r="B1443">
        <v>9</v>
      </c>
      <c r="C1443" s="19">
        <v>373.15</v>
      </c>
      <c r="D1443" s="19">
        <v>0.1</v>
      </c>
      <c r="E1443">
        <f>Tabla2[[#This Row],[Densidad '[kg/m3']]]/1000</f>
        <v>0.65290999999999999</v>
      </c>
      <c r="F1443" s="19">
        <v>652.91</v>
      </c>
      <c r="G1443" t="s">
        <v>19</v>
      </c>
    </row>
    <row r="1444" spans="2:7">
      <c r="B1444">
        <v>9</v>
      </c>
      <c r="C1444" s="19">
        <v>398.15</v>
      </c>
      <c r="D1444" s="19">
        <v>65.040000000000006</v>
      </c>
      <c r="E1444">
        <f>Tabla2[[#This Row],[Densidad '[kg/m3']]]/1000</f>
        <v>0.69937000000000005</v>
      </c>
      <c r="F1444" s="19">
        <v>699.37</v>
      </c>
      <c r="G1444" t="s">
        <v>17</v>
      </c>
    </row>
    <row r="1445" spans="2:7">
      <c r="B1445">
        <v>9</v>
      </c>
      <c r="C1445" s="19">
        <v>398.15</v>
      </c>
      <c r="D1445" s="19">
        <v>60.03</v>
      </c>
      <c r="E1445">
        <f>Tabla2[[#This Row],[Densidad '[kg/m3']]]/1000</f>
        <v>0.69572000000000001</v>
      </c>
      <c r="F1445" s="19">
        <v>695.72</v>
      </c>
      <c r="G1445" t="s">
        <v>17</v>
      </c>
    </row>
    <row r="1446" spans="2:7">
      <c r="B1446">
        <v>9</v>
      </c>
      <c r="C1446" s="19">
        <v>398.15</v>
      </c>
      <c r="D1446" s="19">
        <v>55.04</v>
      </c>
      <c r="E1446">
        <f>Tabla2[[#This Row],[Densidad '[kg/m3']]]/1000</f>
        <v>0.69201000000000001</v>
      </c>
      <c r="F1446" s="19">
        <v>692.01</v>
      </c>
      <c r="G1446" t="s">
        <v>17</v>
      </c>
    </row>
    <row r="1447" spans="2:7">
      <c r="B1447">
        <v>9</v>
      </c>
      <c r="C1447" s="19">
        <v>398.15</v>
      </c>
      <c r="D1447" s="19">
        <v>50.02</v>
      </c>
      <c r="E1447">
        <f>Tabla2[[#This Row],[Densidad '[kg/m3']]]/1000</f>
        <v>0.68807000000000007</v>
      </c>
      <c r="F1447" s="19">
        <v>688.07</v>
      </c>
      <c r="G1447" t="s">
        <v>17</v>
      </c>
    </row>
    <row r="1448" spans="2:7">
      <c r="B1448">
        <v>9</v>
      </c>
      <c r="C1448" s="19">
        <v>398.15</v>
      </c>
      <c r="D1448" s="19">
        <v>45.07</v>
      </c>
      <c r="E1448">
        <f>Tabla2[[#This Row],[Densidad '[kg/m3']]]/1000</f>
        <v>0.68397000000000008</v>
      </c>
      <c r="F1448" s="19">
        <v>683.97</v>
      </c>
      <c r="G1448" t="s">
        <v>17</v>
      </c>
    </row>
    <row r="1449" spans="2:7">
      <c r="B1449">
        <v>9</v>
      </c>
      <c r="C1449" s="19">
        <v>398.15</v>
      </c>
      <c r="D1449" s="19">
        <v>40.020000000000003</v>
      </c>
      <c r="E1449">
        <f>Tabla2[[#This Row],[Densidad '[kg/m3']]]/1000</f>
        <v>0.67962999999999996</v>
      </c>
      <c r="F1449" s="19">
        <v>679.63</v>
      </c>
      <c r="G1449" t="s">
        <v>17</v>
      </c>
    </row>
    <row r="1450" spans="2:7">
      <c r="B1450">
        <v>9</v>
      </c>
      <c r="C1450" s="19">
        <v>398.15</v>
      </c>
      <c r="D1450" s="19">
        <v>35.049999999999997</v>
      </c>
      <c r="E1450">
        <f>Tabla2[[#This Row],[Densidad '[kg/m3']]]/1000</f>
        <v>0.67510000000000003</v>
      </c>
      <c r="F1450" s="19">
        <v>675.1</v>
      </c>
      <c r="G1450" t="s">
        <v>17</v>
      </c>
    </row>
    <row r="1451" spans="2:7">
      <c r="B1451">
        <v>9</v>
      </c>
      <c r="C1451" s="19">
        <v>398.15</v>
      </c>
      <c r="D1451" s="19">
        <v>30.05</v>
      </c>
      <c r="E1451">
        <f>Tabla2[[#This Row],[Densidad '[kg/m3']]]/1000</f>
        <v>0.67022000000000004</v>
      </c>
      <c r="F1451" s="19">
        <v>670.22</v>
      </c>
      <c r="G1451" t="s">
        <v>17</v>
      </c>
    </row>
    <row r="1452" spans="2:7">
      <c r="B1452">
        <v>9</v>
      </c>
      <c r="C1452" s="19">
        <v>398.15</v>
      </c>
      <c r="D1452" s="19">
        <v>25.03</v>
      </c>
      <c r="E1452">
        <f>Tabla2[[#This Row],[Densidad '[kg/m3']]]/1000</f>
        <v>0.66504999999999992</v>
      </c>
      <c r="F1452" s="19">
        <v>665.05</v>
      </c>
      <c r="G1452" t="s">
        <v>17</v>
      </c>
    </row>
    <row r="1453" spans="2:7">
      <c r="B1453">
        <v>9</v>
      </c>
      <c r="C1453" s="19">
        <v>398.15</v>
      </c>
      <c r="D1453" s="19">
        <v>20.02</v>
      </c>
      <c r="E1453">
        <f>Tabla2[[#This Row],[Densidad '[kg/m3']]]/1000</f>
        <v>0.65949000000000002</v>
      </c>
      <c r="F1453" s="19">
        <v>659.49</v>
      </c>
      <c r="G1453" t="s">
        <v>17</v>
      </c>
    </row>
    <row r="1454" spans="2:7">
      <c r="B1454">
        <v>9</v>
      </c>
      <c r="C1454" s="19">
        <v>398.15</v>
      </c>
      <c r="D1454" s="19">
        <v>15.07</v>
      </c>
      <c r="E1454">
        <f>Tabla2[[#This Row],[Densidad '[kg/m3']]]/1000</f>
        <v>0.65352999999999994</v>
      </c>
      <c r="F1454" s="19">
        <v>653.53</v>
      </c>
      <c r="G1454" t="s">
        <v>17</v>
      </c>
    </row>
    <row r="1455" spans="2:7">
      <c r="B1455">
        <v>9</v>
      </c>
      <c r="C1455" s="19">
        <v>398.15</v>
      </c>
      <c r="D1455" s="19">
        <v>10.050000000000001</v>
      </c>
      <c r="E1455">
        <f>Tabla2[[#This Row],[Densidad '[kg/m3']]]/1000</f>
        <v>0.64688999999999997</v>
      </c>
      <c r="F1455" s="19">
        <v>646.89</v>
      </c>
      <c r="G1455" t="s">
        <v>17</v>
      </c>
    </row>
    <row r="1456" spans="2:7">
      <c r="B1456">
        <v>9</v>
      </c>
      <c r="C1456" s="19">
        <v>398.15</v>
      </c>
      <c r="D1456" s="19">
        <v>5.03</v>
      </c>
      <c r="E1456">
        <f>Tabla2[[#This Row],[Densidad '[kg/m3']]]/1000</f>
        <v>0.63958000000000004</v>
      </c>
      <c r="F1456" s="19">
        <v>639.58000000000004</v>
      </c>
      <c r="G1456" t="s">
        <v>17</v>
      </c>
    </row>
    <row r="1457" spans="2:7">
      <c r="B1457">
        <v>9</v>
      </c>
      <c r="C1457" s="19">
        <v>398.15</v>
      </c>
      <c r="D1457" s="19">
        <v>5.0199999999999996</v>
      </c>
      <c r="E1457">
        <f>Tabla2[[#This Row],[Densidad '[kg/m3']]]/1000</f>
        <v>0.63952999999999993</v>
      </c>
      <c r="F1457" s="19">
        <v>639.53</v>
      </c>
      <c r="G1457" t="s">
        <v>17</v>
      </c>
    </row>
    <row r="1458" spans="2:7">
      <c r="B1458">
        <v>9</v>
      </c>
      <c r="C1458" s="19">
        <v>398.15</v>
      </c>
      <c r="D1458" s="19">
        <v>1.02</v>
      </c>
      <c r="E1458">
        <f>Tabla2[[#This Row],[Densidad '[kg/m3']]]/1000</f>
        <v>0.63305999999999996</v>
      </c>
      <c r="F1458" s="19">
        <v>633.05999999999995</v>
      </c>
      <c r="G1458" t="s">
        <v>17</v>
      </c>
    </row>
    <row r="1459" spans="2:7">
      <c r="B1459">
        <v>9</v>
      </c>
      <c r="C1459" s="19">
        <v>423.15</v>
      </c>
      <c r="D1459" s="19">
        <v>65.040000000000006</v>
      </c>
      <c r="E1459">
        <f>Tabla2[[#This Row],[Densidad '[kg/m3']]]/1000</f>
        <v>0.68595000000000006</v>
      </c>
      <c r="F1459" s="19">
        <v>685.95</v>
      </c>
      <c r="G1459" t="s">
        <v>17</v>
      </c>
    </row>
    <row r="1460" spans="2:7">
      <c r="B1460">
        <v>9</v>
      </c>
      <c r="C1460" s="19">
        <v>423.15</v>
      </c>
      <c r="D1460" s="19">
        <v>60.03</v>
      </c>
      <c r="E1460">
        <f>Tabla2[[#This Row],[Densidad '[kg/m3']]]/1000</f>
        <v>0.68203000000000003</v>
      </c>
      <c r="F1460" s="19">
        <v>682.03</v>
      </c>
      <c r="G1460" t="s">
        <v>17</v>
      </c>
    </row>
    <row r="1461" spans="2:7">
      <c r="B1461">
        <v>9</v>
      </c>
      <c r="C1461" s="19">
        <v>423.15</v>
      </c>
      <c r="D1461" s="19">
        <v>55.02</v>
      </c>
      <c r="E1461">
        <f>Tabla2[[#This Row],[Densidad '[kg/m3']]]/1000</f>
        <v>0.67797000000000007</v>
      </c>
      <c r="F1461" s="19">
        <v>677.97</v>
      </c>
      <c r="G1461" t="s">
        <v>17</v>
      </c>
    </row>
    <row r="1462" spans="2:7">
      <c r="B1462">
        <v>9</v>
      </c>
      <c r="C1462" s="19">
        <v>423.15</v>
      </c>
      <c r="D1462" s="19">
        <v>50.04</v>
      </c>
      <c r="E1462">
        <f>Tabla2[[#This Row],[Densidad '[kg/m3']]]/1000</f>
        <v>0.67370000000000008</v>
      </c>
      <c r="F1462" s="19">
        <v>673.7</v>
      </c>
      <c r="G1462" t="s">
        <v>17</v>
      </c>
    </row>
    <row r="1463" spans="2:7">
      <c r="B1463">
        <v>9</v>
      </c>
      <c r="C1463" s="19">
        <v>423.15</v>
      </c>
      <c r="D1463" s="19">
        <v>45.02</v>
      </c>
      <c r="E1463">
        <f>Tabla2[[#This Row],[Densidad '[kg/m3']]]/1000</f>
        <v>0.66915000000000002</v>
      </c>
      <c r="F1463" s="19">
        <v>669.15</v>
      </c>
      <c r="G1463" t="s">
        <v>17</v>
      </c>
    </row>
    <row r="1464" spans="2:7">
      <c r="B1464">
        <v>9</v>
      </c>
      <c r="C1464" s="19">
        <v>423.15</v>
      </c>
      <c r="D1464" s="19">
        <v>40.020000000000003</v>
      </c>
      <c r="E1464">
        <f>Tabla2[[#This Row],[Densidad '[kg/m3']]]/1000</f>
        <v>0.66439999999999999</v>
      </c>
      <c r="F1464" s="19">
        <v>664.4</v>
      </c>
      <c r="G1464" t="s">
        <v>17</v>
      </c>
    </row>
    <row r="1465" spans="2:7">
      <c r="B1465">
        <v>9</v>
      </c>
      <c r="C1465" s="19">
        <v>423.15</v>
      </c>
      <c r="D1465" s="19">
        <v>35.049999999999997</v>
      </c>
      <c r="E1465">
        <f>Tabla2[[#This Row],[Densidad '[kg/m3']]]/1000</f>
        <v>0.65934999999999999</v>
      </c>
      <c r="F1465" s="19">
        <v>659.35</v>
      </c>
      <c r="G1465" t="s">
        <v>17</v>
      </c>
    </row>
    <row r="1466" spans="2:7">
      <c r="B1466">
        <v>9</v>
      </c>
      <c r="C1466" s="19">
        <v>423.15</v>
      </c>
      <c r="D1466" s="19">
        <v>30.02</v>
      </c>
      <c r="E1466">
        <f>Tabla2[[#This Row],[Densidad '[kg/m3']]]/1000</f>
        <v>0.65391999999999995</v>
      </c>
      <c r="F1466" s="19">
        <v>653.91999999999996</v>
      </c>
      <c r="G1466" t="s">
        <v>17</v>
      </c>
    </row>
    <row r="1467" spans="2:7">
      <c r="B1467">
        <v>9</v>
      </c>
      <c r="C1467" s="19">
        <v>423.15</v>
      </c>
      <c r="D1467" s="19">
        <v>25.04</v>
      </c>
      <c r="E1467">
        <f>Tabla2[[#This Row],[Densidad '[kg/m3']]]/1000</f>
        <v>0.64810000000000001</v>
      </c>
      <c r="F1467" s="19">
        <v>648.1</v>
      </c>
      <c r="G1467" t="s">
        <v>17</v>
      </c>
    </row>
    <row r="1468" spans="2:7">
      <c r="B1468">
        <v>9</v>
      </c>
      <c r="C1468" s="19">
        <v>423.15</v>
      </c>
      <c r="D1468" s="19">
        <v>20.04</v>
      </c>
      <c r="E1468">
        <f>Tabla2[[#This Row],[Densidad '[kg/m3']]]/1000</f>
        <v>0.64179999999999993</v>
      </c>
      <c r="F1468" s="19">
        <v>641.79999999999995</v>
      </c>
      <c r="G1468" t="s">
        <v>17</v>
      </c>
    </row>
    <row r="1469" spans="2:7">
      <c r="B1469">
        <v>9</v>
      </c>
      <c r="C1469" s="19">
        <v>423.15</v>
      </c>
      <c r="D1469" s="19">
        <v>15.03</v>
      </c>
      <c r="E1469">
        <f>Tabla2[[#This Row],[Densidad '[kg/m3']]]/1000</f>
        <v>0.63485999999999998</v>
      </c>
      <c r="F1469" s="19">
        <v>634.86</v>
      </c>
      <c r="G1469" t="s">
        <v>17</v>
      </c>
    </row>
    <row r="1470" spans="2:7">
      <c r="B1470">
        <v>9</v>
      </c>
      <c r="C1470" s="19">
        <v>423.15</v>
      </c>
      <c r="D1470" s="19">
        <v>10.029999999999999</v>
      </c>
      <c r="E1470">
        <f>Tabla2[[#This Row],[Densidad '[kg/m3']]]/1000</f>
        <v>0.62714999999999999</v>
      </c>
      <c r="F1470" s="19">
        <v>627.15</v>
      </c>
      <c r="G1470" t="s">
        <v>17</v>
      </c>
    </row>
    <row r="1471" spans="2:7">
      <c r="B1471">
        <v>9</v>
      </c>
      <c r="C1471" s="19">
        <v>423.15</v>
      </c>
      <c r="D1471" s="19">
        <v>5.03</v>
      </c>
      <c r="E1471">
        <f>Tabla2[[#This Row],[Densidad '[kg/m3']]]/1000</f>
        <v>0.61841999999999997</v>
      </c>
      <c r="F1471" s="19">
        <v>618.41999999999996</v>
      </c>
      <c r="G1471" t="s">
        <v>17</v>
      </c>
    </row>
    <row r="1472" spans="2:7">
      <c r="B1472">
        <v>9</v>
      </c>
      <c r="C1472" s="19">
        <v>423.15</v>
      </c>
      <c r="D1472" s="19">
        <v>5.03</v>
      </c>
      <c r="E1472">
        <f>Tabla2[[#This Row],[Densidad '[kg/m3']]]/1000</f>
        <v>0.61847000000000008</v>
      </c>
      <c r="F1472" s="19">
        <v>618.47</v>
      </c>
      <c r="G1472" t="s">
        <v>17</v>
      </c>
    </row>
    <row r="1473" spans="2:7">
      <c r="B1473">
        <v>9</v>
      </c>
      <c r="C1473" s="19">
        <v>423.15</v>
      </c>
      <c r="D1473" s="19">
        <v>1.02</v>
      </c>
      <c r="E1473">
        <f>Tabla2[[#This Row],[Densidad '[kg/m3']]]/1000</f>
        <v>0.61045000000000005</v>
      </c>
      <c r="F1473" s="19">
        <v>610.45000000000005</v>
      </c>
      <c r="G1473" t="s">
        <v>17</v>
      </c>
    </row>
    <row r="1474" spans="2:7">
      <c r="B1474">
        <v>9</v>
      </c>
      <c r="C1474" s="19">
        <v>448.15</v>
      </c>
      <c r="D1474" s="19">
        <v>65.02</v>
      </c>
      <c r="E1474">
        <f>Tabla2[[#This Row],[Densidad '[kg/m3']]]/1000</f>
        <v>0.67285000000000006</v>
      </c>
      <c r="F1474" s="19">
        <v>672.85</v>
      </c>
      <c r="G1474" t="s">
        <v>17</v>
      </c>
    </row>
    <row r="1475" spans="2:7">
      <c r="B1475">
        <v>9</v>
      </c>
      <c r="C1475" s="19">
        <v>448.15</v>
      </c>
      <c r="D1475" s="19">
        <v>60.03</v>
      </c>
      <c r="E1475">
        <f>Tabla2[[#This Row],[Densidad '[kg/m3']]]/1000</f>
        <v>0.66861999999999999</v>
      </c>
      <c r="F1475" s="19">
        <v>668.62</v>
      </c>
      <c r="G1475" t="s">
        <v>17</v>
      </c>
    </row>
    <row r="1476" spans="2:7">
      <c r="B1476">
        <v>9</v>
      </c>
      <c r="C1476" s="19">
        <v>448.15</v>
      </c>
      <c r="D1476" s="19">
        <v>55.04</v>
      </c>
      <c r="E1476">
        <f>Tabla2[[#This Row],[Densidad '[kg/m3']]]/1000</f>
        <v>0.66424000000000005</v>
      </c>
      <c r="F1476" s="19">
        <v>664.24</v>
      </c>
      <c r="G1476" t="s">
        <v>17</v>
      </c>
    </row>
    <row r="1477" spans="2:7">
      <c r="B1477">
        <v>9</v>
      </c>
      <c r="C1477" s="19">
        <v>448.15</v>
      </c>
      <c r="D1477" s="19">
        <v>50.02</v>
      </c>
      <c r="E1477">
        <f>Tabla2[[#This Row],[Densidad '[kg/m3']]]/1000</f>
        <v>0.65958000000000006</v>
      </c>
      <c r="F1477" s="19">
        <v>659.58</v>
      </c>
      <c r="G1477" t="s">
        <v>17</v>
      </c>
    </row>
    <row r="1478" spans="2:7">
      <c r="B1478">
        <v>9</v>
      </c>
      <c r="C1478" s="19">
        <v>448.15</v>
      </c>
      <c r="D1478" s="19">
        <v>45.05</v>
      </c>
      <c r="E1478">
        <f>Tabla2[[#This Row],[Densidad '[kg/m3']]]/1000</f>
        <v>0.65466999999999997</v>
      </c>
      <c r="F1478" s="19">
        <v>654.66999999999996</v>
      </c>
      <c r="G1478" t="s">
        <v>17</v>
      </c>
    </row>
    <row r="1479" spans="2:7">
      <c r="B1479">
        <v>9</v>
      </c>
      <c r="C1479" s="19">
        <v>448.15</v>
      </c>
      <c r="D1479" s="19">
        <v>40.01</v>
      </c>
      <c r="E1479">
        <f>Tabla2[[#This Row],[Densidad '[kg/m3']]]/1000</f>
        <v>0.64937999999999996</v>
      </c>
      <c r="F1479" s="19">
        <v>649.38</v>
      </c>
      <c r="G1479" t="s">
        <v>17</v>
      </c>
    </row>
    <row r="1480" spans="2:7">
      <c r="B1480">
        <v>9</v>
      </c>
      <c r="C1480" s="19">
        <v>448.15</v>
      </c>
      <c r="D1480" s="19">
        <v>35.03</v>
      </c>
      <c r="E1480">
        <f>Tabla2[[#This Row],[Densidad '[kg/m3']]]/1000</f>
        <v>0.64379999999999993</v>
      </c>
      <c r="F1480" s="19">
        <v>643.79999999999995</v>
      </c>
      <c r="G1480" t="s">
        <v>17</v>
      </c>
    </row>
    <row r="1481" spans="2:7">
      <c r="B1481">
        <v>9</v>
      </c>
      <c r="C1481" s="19">
        <v>448.15</v>
      </c>
      <c r="D1481" s="19">
        <v>30.03</v>
      </c>
      <c r="E1481">
        <f>Tabla2[[#This Row],[Densidad '[kg/m3']]]/1000</f>
        <v>0.63778000000000001</v>
      </c>
      <c r="F1481" s="19">
        <v>637.78</v>
      </c>
      <c r="G1481" t="s">
        <v>17</v>
      </c>
    </row>
    <row r="1482" spans="2:7">
      <c r="B1482">
        <v>9</v>
      </c>
      <c r="C1482" s="19">
        <v>448.15</v>
      </c>
      <c r="D1482" s="19">
        <v>25.04</v>
      </c>
      <c r="E1482">
        <f>Tabla2[[#This Row],[Densidad '[kg/m3']]]/1000</f>
        <v>0.63127</v>
      </c>
      <c r="F1482" s="19">
        <v>631.27</v>
      </c>
      <c r="G1482" t="s">
        <v>17</v>
      </c>
    </row>
    <row r="1483" spans="2:7">
      <c r="B1483">
        <v>9</v>
      </c>
      <c r="C1483" s="19">
        <v>448.15</v>
      </c>
      <c r="D1483" s="19">
        <v>20.010000000000002</v>
      </c>
      <c r="E1483">
        <f>Tabla2[[#This Row],[Densidad '[kg/m3']]]/1000</f>
        <v>0.624</v>
      </c>
      <c r="F1483" s="19">
        <v>624</v>
      </c>
      <c r="G1483" t="s">
        <v>17</v>
      </c>
    </row>
    <row r="1484" spans="2:7">
      <c r="B1484">
        <v>9</v>
      </c>
      <c r="C1484" s="19">
        <v>448.15</v>
      </c>
      <c r="D1484" s="19">
        <v>15.01</v>
      </c>
      <c r="E1484">
        <f>Tabla2[[#This Row],[Densidad '[kg/m3']]]/1000</f>
        <v>0.61605999999999994</v>
      </c>
      <c r="F1484" s="19">
        <v>616.05999999999995</v>
      </c>
      <c r="G1484" t="s">
        <v>17</v>
      </c>
    </row>
    <row r="1485" spans="2:7">
      <c r="B1485">
        <v>9</v>
      </c>
      <c r="C1485" s="19">
        <v>448.15</v>
      </c>
      <c r="D1485" s="19">
        <v>10.039999999999999</v>
      </c>
      <c r="E1485">
        <f>Tabla2[[#This Row],[Densidad '[kg/m3']]]/1000</f>
        <v>0.60704999999999998</v>
      </c>
      <c r="F1485" s="19">
        <v>607.04999999999995</v>
      </c>
      <c r="G1485" t="s">
        <v>17</v>
      </c>
    </row>
    <row r="1486" spans="2:7">
      <c r="B1486">
        <v>9</v>
      </c>
      <c r="C1486" s="19">
        <v>448.15</v>
      </c>
      <c r="D1486" s="19">
        <v>5.0199999999999996</v>
      </c>
      <c r="E1486">
        <f>Tabla2[[#This Row],[Densidad '[kg/m3']]]/1000</f>
        <v>0.59641</v>
      </c>
      <c r="F1486" s="19">
        <v>596.41</v>
      </c>
      <c r="G1486" t="s">
        <v>17</v>
      </c>
    </row>
    <row r="1487" spans="2:7">
      <c r="B1487">
        <v>9</v>
      </c>
      <c r="C1487" s="19">
        <v>448.15</v>
      </c>
      <c r="D1487" s="19">
        <v>5.0199999999999996</v>
      </c>
      <c r="E1487">
        <f>Tabla2[[#This Row],[Densidad '[kg/m3']]]/1000</f>
        <v>0.59645999999999999</v>
      </c>
      <c r="F1487" s="19">
        <v>596.46</v>
      </c>
      <c r="G1487" t="s">
        <v>17</v>
      </c>
    </row>
    <row r="1488" spans="2:7">
      <c r="B1488">
        <v>9</v>
      </c>
      <c r="C1488" s="19">
        <v>448.15</v>
      </c>
      <c r="D1488" s="19">
        <v>1</v>
      </c>
      <c r="E1488">
        <f>Tabla2[[#This Row],[Densidad '[kg/m3']]]/1000</f>
        <v>0.58637000000000006</v>
      </c>
      <c r="F1488" s="19">
        <v>586.37</v>
      </c>
      <c r="G1488" t="s">
        <v>17</v>
      </c>
    </row>
    <row r="1489" spans="2:7">
      <c r="B1489">
        <v>9</v>
      </c>
      <c r="C1489" s="19">
        <v>473.15</v>
      </c>
      <c r="D1489" s="19">
        <v>65.010000000000005</v>
      </c>
      <c r="E1489">
        <f>Tabla2[[#This Row],[Densidad '[kg/m3']]]/1000</f>
        <v>0.65991999999999995</v>
      </c>
      <c r="F1489" s="19">
        <v>659.92</v>
      </c>
      <c r="G1489" t="s">
        <v>17</v>
      </c>
    </row>
    <row r="1490" spans="2:7">
      <c r="B1490">
        <v>9</v>
      </c>
      <c r="C1490" s="19">
        <v>473.15</v>
      </c>
      <c r="D1490" s="19">
        <v>60.01</v>
      </c>
      <c r="E1490">
        <f>Tabla2[[#This Row],[Densidad '[kg/m3']]]/1000</f>
        <v>0.65539000000000003</v>
      </c>
      <c r="F1490" s="19">
        <v>655.39</v>
      </c>
      <c r="G1490" t="s">
        <v>17</v>
      </c>
    </row>
    <row r="1491" spans="2:7">
      <c r="B1491">
        <v>9</v>
      </c>
      <c r="C1491" s="19">
        <v>473.15</v>
      </c>
      <c r="D1491" s="19">
        <v>55.02</v>
      </c>
      <c r="E1491">
        <f>Tabla2[[#This Row],[Densidad '[kg/m3']]]/1000</f>
        <v>0.65061999999999998</v>
      </c>
      <c r="F1491" s="19">
        <v>650.62</v>
      </c>
      <c r="G1491" t="s">
        <v>17</v>
      </c>
    </row>
    <row r="1492" spans="2:7">
      <c r="B1492">
        <v>9</v>
      </c>
      <c r="C1492" s="19">
        <v>473.15</v>
      </c>
      <c r="D1492" s="19">
        <v>50.04</v>
      </c>
      <c r="E1492">
        <f>Tabla2[[#This Row],[Densidad '[kg/m3']]]/1000</f>
        <v>0.64560000000000006</v>
      </c>
      <c r="F1492" s="19">
        <v>645.6</v>
      </c>
      <c r="G1492" t="s">
        <v>17</v>
      </c>
    </row>
    <row r="1493" spans="2:7">
      <c r="B1493">
        <v>9</v>
      </c>
      <c r="C1493" s="19">
        <v>473.15</v>
      </c>
      <c r="D1493" s="19">
        <v>45.05</v>
      </c>
      <c r="E1493">
        <f>Tabla2[[#This Row],[Densidad '[kg/m3']]]/1000</f>
        <v>0.64024999999999999</v>
      </c>
      <c r="F1493" s="19">
        <v>640.25</v>
      </c>
      <c r="G1493" t="s">
        <v>17</v>
      </c>
    </row>
    <row r="1494" spans="2:7">
      <c r="B1494">
        <v>9</v>
      </c>
      <c r="C1494" s="19">
        <v>473.15</v>
      </c>
      <c r="D1494" s="19">
        <v>40.049999999999997</v>
      </c>
      <c r="E1494">
        <f>Tabla2[[#This Row],[Densidad '[kg/m3']]]/1000</f>
        <v>0.63451000000000002</v>
      </c>
      <c r="F1494" s="19">
        <v>634.51</v>
      </c>
      <c r="G1494" t="s">
        <v>17</v>
      </c>
    </row>
    <row r="1495" spans="2:7">
      <c r="B1495">
        <v>9</v>
      </c>
      <c r="C1495" s="19">
        <v>473.15</v>
      </c>
      <c r="D1495" s="19">
        <v>35.03</v>
      </c>
      <c r="E1495">
        <f>Tabla2[[#This Row],[Densidad '[kg/m3']]]/1000</f>
        <v>0.62829999999999997</v>
      </c>
      <c r="F1495" s="19">
        <v>628.29999999999995</v>
      </c>
      <c r="G1495" t="s">
        <v>17</v>
      </c>
    </row>
    <row r="1496" spans="2:7">
      <c r="B1496">
        <v>9</v>
      </c>
      <c r="C1496" s="19">
        <v>473.15</v>
      </c>
      <c r="D1496" s="19">
        <v>30.02</v>
      </c>
      <c r="E1496">
        <f>Tabla2[[#This Row],[Densidad '[kg/m3']]]/1000</f>
        <v>0.62160000000000004</v>
      </c>
      <c r="F1496" s="19">
        <v>621.6</v>
      </c>
      <c r="G1496" t="s">
        <v>17</v>
      </c>
    </row>
    <row r="1497" spans="2:7">
      <c r="B1497">
        <v>9</v>
      </c>
      <c r="C1497" s="19">
        <v>473.15</v>
      </c>
      <c r="D1497" s="19">
        <v>25.05</v>
      </c>
      <c r="E1497">
        <f>Tabla2[[#This Row],[Densidad '[kg/m3']]]/1000</f>
        <v>0.61427999999999994</v>
      </c>
      <c r="F1497" s="19">
        <v>614.28</v>
      </c>
      <c r="G1497" t="s">
        <v>17</v>
      </c>
    </row>
    <row r="1498" spans="2:7">
      <c r="B1498">
        <v>9</v>
      </c>
      <c r="C1498" s="19">
        <v>473.15</v>
      </c>
      <c r="D1498" s="19">
        <v>20.02</v>
      </c>
      <c r="E1498">
        <f>Tabla2[[#This Row],[Densidad '[kg/m3']]]/1000</f>
        <v>0.60604999999999998</v>
      </c>
      <c r="F1498" s="19">
        <v>606.04999999999995</v>
      </c>
      <c r="G1498" t="s">
        <v>17</v>
      </c>
    </row>
    <row r="1499" spans="2:7">
      <c r="B1499">
        <v>9</v>
      </c>
      <c r="C1499" s="19">
        <v>473.15</v>
      </c>
      <c r="D1499" s="19">
        <v>15.04</v>
      </c>
      <c r="E1499">
        <f>Tabla2[[#This Row],[Densidad '[kg/m3']]]/1000</f>
        <v>0.59686000000000006</v>
      </c>
      <c r="F1499" s="19">
        <v>596.86</v>
      </c>
      <c r="G1499" t="s">
        <v>17</v>
      </c>
    </row>
    <row r="1500" spans="2:7">
      <c r="B1500">
        <v>9</v>
      </c>
      <c r="C1500" s="19">
        <v>473.15</v>
      </c>
      <c r="D1500" s="19">
        <v>10.039999999999999</v>
      </c>
      <c r="E1500">
        <f>Tabla2[[#This Row],[Densidad '[kg/m3']]]/1000</f>
        <v>0.58614999999999995</v>
      </c>
      <c r="F1500" s="19">
        <v>586.15</v>
      </c>
      <c r="G1500" t="s">
        <v>17</v>
      </c>
    </row>
    <row r="1501" spans="2:7">
      <c r="B1501">
        <v>9</v>
      </c>
      <c r="C1501" s="19">
        <v>473.15</v>
      </c>
      <c r="D1501" s="19">
        <v>5.01</v>
      </c>
      <c r="E1501">
        <f>Tabla2[[#This Row],[Densidad '[kg/m3']]]/1000</f>
        <v>0.57313999999999998</v>
      </c>
      <c r="F1501" s="19">
        <v>573.14</v>
      </c>
      <c r="G1501" t="s">
        <v>17</v>
      </c>
    </row>
    <row r="1502" spans="2:7">
      <c r="B1502">
        <v>10</v>
      </c>
      <c r="C1502" s="19">
        <v>278.14999999999998</v>
      </c>
      <c r="D1502" s="19">
        <v>60</v>
      </c>
      <c r="E1502">
        <v>0.77529999999999999</v>
      </c>
      <c r="F1502" s="19">
        <f>1000*E1502</f>
        <v>775.3</v>
      </c>
      <c r="G1502" t="s">
        <v>3</v>
      </c>
    </row>
    <row r="1503" spans="2:7">
      <c r="B1503">
        <v>10</v>
      </c>
      <c r="C1503" s="19">
        <v>278.14999999999998</v>
      </c>
      <c r="D1503" s="19">
        <v>50</v>
      </c>
      <c r="E1503">
        <v>0.77039999999999997</v>
      </c>
      <c r="F1503" s="19">
        <f>1000*E1503</f>
        <v>770.4</v>
      </c>
      <c r="G1503" t="s">
        <v>3</v>
      </c>
    </row>
    <row r="1504" spans="2:7">
      <c r="B1504">
        <v>10</v>
      </c>
      <c r="C1504" s="19">
        <v>278.14999999999998</v>
      </c>
      <c r="D1504" s="19">
        <v>40</v>
      </c>
      <c r="E1504">
        <v>0.76539999999999997</v>
      </c>
      <c r="F1504" s="19">
        <f>1000*E1504</f>
        <v>765.4</v>
      </c>
      <c r="G1504" t="s">
        <v>3</v>
      </c>
    </row>
    <row r="1505" spans="2:7">
      <c r="B1505">
        <v>10</v>
      </c>
      <c r="C1505" s="19">
        <v>278.14999999999998</v>
      </c>
      <c r="D1505" s="19">
        <v>30</v>
      </c>
      <c r="E1505">
        <v>0.7601</v>
      </c>
      <c r="F1505" s="19">
        <f>1000*E1505</f>
        <v>760.1</v>
      </c>
      <c r="G1505" t="s">
        <v>3</v>
      </c>
    </row>
    <row r="1506" spans="2:7">
      <c r="B1506">
        <v>10</v>
      </c>
      <c r="C1506" s="19">
        <v>278.14999999999998</v>
      </c>
      <c r="D1506" s="19">
        <v>20</v>
      </c>
      <c r="E1506">
        <v>0.75439999999999996</v>
      </c>
      <c r="F1506" s="19">
        <f>1000*E1506</f>
        <v>754.4</v>
      </c>
      <c r="G1506" t="s">
        <v>3</v>
      </c>
    </row>
    <row r="1507" spans="2:7">
      <c r="B1507">
        <v>10</v>
      </c>
      <c r="C1507" s="19">
        <v>278.14999999999998</v>
      </c>
      <c r="D1507" s="19">
        <v>10</v>
      </c>
      <c r="E1507">
        <v>0.74829999999999997</v>
      </c>
      <c r="F1507" s="19">
        <f>1000*E1507</f>
        <v>748.3</v>
      </c>
      <c r="G1507" t="s">
        <v>3</v>
      </c>
    </row>
    <row r="1508" spans="2:7">
      <c r="B1508">
        <v>10</v>
      </c>
      <c r="C1508" s="19">
        <v>278.14999999999998</v>
      </c>
      <c r="D1508" s="19">
        <v>5</v>
      </c>
      <c r="E1508">
        <v>0.745</v>
      </c>
      <c r="F1508" s="19">
        <f>1000*E1508</f>
        <v>745</v>
      </c>
      <c r="G1508" t="s">
        <v>3</v>
      </c>
    </row>
    <row r="1509" spans="2:7">
      <c r="B1509">
        <v>10</v>
      </c>
      <c r="C1509" s="19">
        <v>278.14999999999998</v>
      </c>
      <c r="D1509" s="19">
        <v>1</v>
      </c>
      <c r="E1509">
        <v>0.74219999999999997</v>
      </c>
      <c r="F1509" s="19">
        <f>1000*E1509</f>
        <v>742.19999999999993</v>
      </c>
      <c r="G1509" t="s">
        <v>3</v>
      </c>
    </row>
    <row r="1510" spans="2:7">
      <c r="B1510">
        <v>10</v>
      </c>
      <c r="C1510" s="19">
        <v>278.14999999999998</v>
      </c>
      <c r="D1510" s="19">
        <v>0.1</v>
      </c>
      <c r="E1510">
        <v>0.74160000000000004</v>
      </c>
      <c r="F1510" s="19">
        <f>1000*E1510</f>
        <v>741.6</v>
      </c>
      <c r="G1510" t="s">
        <v>3</v>
      </c>
    </row>
    <row r="1511" spans="2:7">
      <c r="B1511">
        <v>10</v>
      </c>
      <c r="C1511" s="24">
        <v>292.99</v>
      </c>
      <c r="D1511" s="27">
        <v>40.01</v>
      </c>
      <c r="E1511">
        <f>Tabla2[[#This Row],[Densidad '[kg/m3']]]/1000</f>
        <v>0.75690999999999997</v>
      </c>
      <c r="F1511" s="27">
        <v>756.91</v>
      </c>
      <c r="G1511" t="s">
        <v>12</v>
      </c>
    </row>
    <row r="1512" spans="2:7">
      <c r="B1512">
        <v>10</v>
      </c>
      <c r="C1512" s="24">
        <v>292.99</v>
      </c>
      <c r="D1512" s="27">
        <v>37.5</v>
      </c>
      <c r="E1512">
        <f>Tabla2[[#This Row],[Densidad '[kg/m3']]]/1000</f>
        <v>0.75548999999999999</v>
      </c>
      <c r="F1512" s="27">
        <v>755.49</v>
      </c>
      <c r="G1512" t="s">
        <v>12</v>
      </c>
    </row>
    <row r="1513" spans="2:7">
      <c r="B1513">
        <v>10</v>
      </c>
      <c r="C1513" s="24">
        <v>292.99</v>
      </c>
      <c r="D1513" s="27">
        <v>30.01</v>
      </c>
      <c r="E1513">
        <f>Tabla2[[#This Row],[Densidad '[kg/m3']]]/1000</f>
        <v>0.75117</v>
      </c>
      <c r="F1513" s="27">
        <v>751.17</v>
      </c>
      <c r="G1513" t="s">
        <v>12</v>
      </c>
    </row>
    <row r="1514" spans="2:7">
      <c r="B1514">
        <v>10</v>
      </c>
      <c r="C1514" s="24">
        <v>292.99</v>
      </c>
      <c r="D1514" s="27">
        <v>27.51</v>
      </c>
      <c r="E1514">
        <f>Tabla2[[#This Row],[Densidad '[kg/m3']]]/1000</f>
        <v>0.74958999999999998</v>
      </c>
      <c r="F1514" s="27">
        <v>749.59</v>
      </c>
      <c r="G1514" t="s">
        <v>12</v>
      </c>
    </row>
    <row r="1515" spans="2:7">
      <c r="B1515">
        <v>10</v>
      </c>
      <c r="C1515" s="24">
        <v>292.99</v>
      </c>
      <c r="D1515" s="27">
        <v>25</v>
      </c>
      <c r="E1515">
        <f>Tabla2[[#This Row],[Densidad '[kg/m3']]]/1000</f>
        <v>0.74797999999999998</v>
      </c>
      <c r="F1515" s="27">
        <v>747.98</v>
      </c>
      <c r="G1515" t="s">
        <v>12</v>
      </c>
    </row>
    <row r="1516" spans="2:7">
      <c r="B1516">
        <v>10</v>
      </c>
      <c r="C1516" s="24">
        <v>292.99</v>
      </c>
      <c r="D1516" s="27">
        <v>22.5</v>
      </c>
      <c r="E1516">
        <f>Tabla2[[#This Row],[Densidad '[kg/m3']]]/1000</f>
        <v>0.74641999999999997</v>
      </c>
      <c r="F1516" s="27">
        <v>746.42</v>
      </c>
      <c r="G1516" t="s">
        <v>12</v>
      </c>
    </row>
    <row r="1517" spans="2:7">
      <c r="B1517">
        <v>10</v>
      </c>
      <c r="C1517" s="24">
        <v>292.99</v>
      </c>
      <c r="D1517" s="27">
        <v>20.010000000000002</v>
      </c>
      <c r="E1517">
        <f>Tabla2[[#This Row],[Densidad '[kg/m3']]]/1000</f>
        <v>0.74482999999999999</v>
      </c>
      <c r="F1517" s="27">
        <v>744.83</v>
      </c>
      <c r="G1517" t="s">
        <v>12</v>
      </c>
    </row>
    <row r="1518" spans="2:7">
      <c r="B1518">
        <v>10</v>
      </c>
      <c r="C1518" s="24">
        <v>292.99</v>
      </c>
      <c r="D1518" s="27">
        <v>12.51</v>
      </c>
      <c r="E1518">
        <f>Tabla2[[#This Row],[Densidad '[kg/m3']]]/1000</f>
        <v>0.73977999999999999</v>
      </c>
      <c r="F1518" s="27">
        <v>739.78</v>
      </c>
      <c r="G1518" t="s">
        <v>12</v>
      </c>
    </row>
    <row r="1519" spans="2:7">
      <c r="B1519">
        <v>10</v>
      </c>
      <c r="C1519" s="24">
        <v>292.99</v>
      </c>
      <c r="D1519" s="27">
        <v>10.01</v>
      </c>
      <c r="E1519">
        <f>Tabla2[[#This Row],[Densidad '[kg/m3']]]/1000</f>
        <v>0.73799999999999999</v>
      </c>
      <c r="F1519" s="27">
        <v>738</v>
      </c>
      <c r="G1519" t="s">
        <v>12</v>
      </c>
    </row>
    <row r="1520" spans="2:7">
      <c r="B1520">
        <v>10</v>
      </c>
      <c r="C1520" s="24">
        <v>292.99</v>
      </c>
      <c r="D1520" s="27">
        <v>7.51</v>
      </c>
      <c r="E1520">
        <f>Tabla2[[#This Row],[Densidad '[kg/m3']]]/1000</f>
        <v>0.73616999999999999</v>
      </c>
      <c r="F1520" s="27">
        <v>736.17</v>
      </c>
      <c r="G1520" t="s">
        <v>12</v>
      </c>
    </row>
    <row r="1521" spans="2:7">
      <c r="B1521">
        <v>10</v>
      </c>
      <c r="C1521" s="24">
        <v>292.99</v>
      </c>
      <c r="D1521" s="27">
        <v>5.01</v>
      </c>
      <c r="E1521">
        <f>Tabla2[[#This Row],[Densidad '[kg/m3']]]/1000</f>
        <v>0.73436999999999997</v>
      </c>
      <c r="F1521" s="27">
        <v>734.37</v>
      </c>
      <c r="G1521" t="s">
        <v>12</v>
      </c>
    </row>
    <row r="1522" spans="2:7">
      <c r="B1522">
        <v>10</v>
      </c>
      <c r="C1522" s="24">
        <v>292.99</v>
      </c>
      <c r="D1522" s="27">
        <v>3</v>
      </c>
      <c r="E1522">
        <f>Tabla2[[#This Row],[Densidad '[kg/m3']]]/1000</f>
        <v>0.73287000000000002</v>
      </c>
      <c r="F1522" s="27">
        <v>732.87</v>
      </c>
      <c r="G1522" t="s">
        <v>12</v>
      </c>
    </row>
    <row r="1523" spans="2:7">
      <c r="B1523">
        <v>10</v>
      </c>
      <c r="C1523" s="24">
        <v>292.99</v>
      </c>
      <c r="D1523" s="27">
        <v>2</v>
      </c>
      <c r="E1523">
        <f>Tabla2[[#This Row],[Densidad '[kg/m3']]]/1000</f>
        <v>0.73207</v>
      </c>
      <c r="F1523" s="27">
        <v>732.07</v>
      </c>
      <c r="G1523" t="s">
        <v>12</v>
      </c>
    </row>
    <row r="1524" spans="2:7" ht="15.75" thickBot="1">
      <c r="B1524">
        <v>10</v>
      </c>
      <c r="C1524" s="24">
        <v>293</v>
      </c>
      <c r="D1524" s="27">
        <v>50.01</v>
      </c>
      <c r="E1524">
        <f>Tabla2[[#This Row],[Densidad '[kg/m3']]]/1000</f>
        <v>0.76234999999999997</v>
      </c>
      <c r="F1524" s="27">
        <v>762.35</v>
      </c>
      <c r="G1524" t="s">
        <v>12</v>
      </c>
    </row>
    <row r="1525" spans="2:7">
      <c r="B1525">
        <v>10</v>
      </c>
      <c r="C1525" s="50">
        <v>293</v>
      </c>
      <c r="D1525" s="52">
        <v>45.01</v>
      </c>
      <c r="E1525">
        <f>Tabla2[[#This Row],[Densidad '[kg/m3']]]/1000</f>
        <v>0.75970000000000004</v>
      </c>
      <c r="F1525" s="52">
        <v>759.7</v>
      </c>
      <c r="G1525" t="s">
        <v>12</v>
      </c>
    </row>
    <row r="1526" spans="2:7">
      <c r="B1526">
        <v>10</v>
      </c>
      <c r="C1526" s="20">
        <v>293</v>
      </c>
      <c r="D1526" s="21">
        <v>35</v>
      </c>
      <c r="E1526">
        <f>Tabla2[[#This Row],[Densidad '[kg/m3']]]/1000</f>
        <v>0.75409000000000004</v>
      </c>
      <c r="F1526" s="21">
        <v>754.09</v>
      </c>
      <c r="G1526" t="s">
        <v>12</v>
      </c>
    </row>
    <row r="1527" spans="2:7">
      <c r="B1527">
        <v>10</v>
      </c>
      <c r="C1527" s="20">
        <v>293</v>
      </c>
      <c r="D1527" s="21">
        <v>32.51</v>
      </c>
      <c r="E1527">
        <f>Tabla2[[#This Row],[Densidad '[kg/m3']]]/1000</f>
        <v>0.75258999999999998</v>
      </c>
      <c r="F1527" s="21">
        <v>752.59</v>
      </c>
      <c r="G1527" t="s">
        <v>12</v>
      </c>
    </row>
    <row r="1528" spans="2:7">
      <c r="B1528">
        <v>10</v>
      </c>
      <c r="C1528" s="20">
        <v>293</v>
      </c>
      <c r="D1528" s="21">
        <v>17.5</v>
      </c>
      <c r="E1528">
        <f>Tabla2[[#This Row],[Densidad '[kg/m3']]]/1000</f>
        <v>0.74317999999999995</v>
      </c>
      <c r="F1528" s="21">
        <v>743.18</v>
      </c>
      <c r="G1528" t="s">
        <v>12</v>
      </c>
    </row>
    <row r="1529" spans="2:7">
      <c r="B1529">
        <v>10</v>
      </c>
      <c r="C1529" s="20">
        <v>293</v>
      </c>
      <c r="D1529" s="21">
        <v>15.01</v>
      </c>
      <c r="E1529">
        <f>Tabla2[[#This Row],[Densidad '[kg/m3']]]/1000</f>
        <v>0.74150000000000005</v>
      </c>
      <c r="F1529" s="21">
        <v>741.5</v>
      </c>
      <c r="G1529" t="s">
        <v>12</v>
      </c>
    </row>
    <row r="1530" spans="2:7">
      <c r="B1530" s="17">
        <v>10</v>
      </c>
      <c r="C1530" s="17">
        <f>273.15+20</f>
        <v>293.14999999999998</v>
      </c>
      <c r="D1530" s="17">
        <v>0.101325</v>
      </c>
      <c r="E1530" s="17">
        <f>Tabla2[[#This Row],[Densidad '[kg/m3']]]/1000</f>
        <v>0.73009999999999997</v>
      </c>
      <c r="F1530" s="17">
        <v>730.1</v>
      </c>
      <c r="G1530" s="17" t="s">
        <v>7</v>
      </c>
    </row>
    <row r="1531" spans="2:7">
      <c r="B1531">
        <v>10</v>
      </c>
      <c r="C1531" s="16">
        <v>298.05</v>
      </c>
      <c r="D1531" s="15">
        <v>40.01</v>
      </c>
      <c r="E1531">
        <f>Tabla2[[#This Row],[Densidad '[kg/m3']]]/1000</f>
        <v>0.75366</v>
      </c>
      <c r="F1531" s="15">
        <v>753.66</v>
      </c>
      <c r="G1531" t="s">
        <v>12</v>
      </c>
    </row>
    <row r="1532" spans="2:7">
      <c r="B1532">
        <v>10</v>
      </c>
      <c r="C1532" s="20">
        <v>298.05</v>
      </c>
      <c r="D1532" s="21">
        <v>20.010000000000002</v>
      </c>
      <c r="E1532">
        <f>Tabla2[[#This Row],[Densidad '[kg/m3']]]/1000</f>
        <v>0.74129999999999996</v>
      </c>
      <c r="F1532" s="21">
        <v>741.3</v>
      </c>
      <c r="G1532" t="s">
        <v>12</v>
      </c>
    </row>
    <row r="1533" spans="2:7">
      <c r="B1533">
        <v>10</v>
      </c>
      <c r="C1533" s="20">
        <v>298.05</v>
      </c>
      <c r="D1533" s="21">
        <v>17.5</v>
      </c>
      <c r="E1533">
        <f>Tabla2[[#This Row],[Densidad '[kg/m3']]]/1000</f>
        <v>0.73960000000000004</v>
      </c>
      <c r="F1533" s="21">
        <v>739.6</v>
      </c>
      <c r="G1533" t="s">
        <v>12</v>
      </c>
    </row>
    <row r="1534" spans="2:7">
      <c r="B1534">
        <v>10</v>
      </c>
      <c r="C1534" s="20">
        <v>298.05</v>
      </c>
      <c r="D1534" s="21">
        <v>15.01</v>
      </c>
      <c r="E1534">
        <f>Tabla2[[#This Row],[Densidad '[kg/m3']]]/1000</f>
        <v>0.73787000000000003</v>
      </c>
      <c r="F1534" s="21">
        <v>737.87</v>
      </c>
      <c r="G1534" t="s">
        <v>12</v>
      </c>
    </row>
    <row r="1535" spans="2:7">
      <c r="B1535">
        <v>10</v>
      </c>
      <c r="C1535" s="20">
        <v>298.05</v>
      </c>
      <c r="D1535" s="21">
        <v>12.51</v>
      </c>
      <c r="E1535">
        <f>Tabla2[[#This Row],[Densidad '[kg/m3']]]/1000</f>
        <v>0.73611000000000004</v>
      </c>
      <c r="F1535" s="21">
        <v>736.11</v>
      </c>
      <c r="G1535" t="s">
        <v>12</v>
      </c>
    </row>
    <row r="1536" spans="2:7">
      <c r="B1536">
        <v>10</v>
      </c>
      <c r="C1536" s="20">
        <v>298.05</v>
      </c>
      <c r="D1536" s="21">
        <v>10.01</v>
      </c>
      <c r="E1536">
        <f>Tabla2[[#This Row],[Densidad '[kg/m3']]]/1000</f>
        <v>0.73429999999999995</v>
      </c>
      <c r="F1536" s="21">
        <v>734.3</v>
      </c>
      <c r="G1536" t="s">
        <v>12</v>
      </c>
    </row>
    <row r="1537" spans="2:7">
      <c r="B1537">
        <v>10</v>
      </c>
      <c r="C1537" s="16">
        <v>298.05</v>
      </c>
      <c r="D1537" s="15">
        <v>7.5</v>
      </c>
      <c r="E1537">
        <f>Tabla2[[#This Row],[Densidad '[kg/m3']]]/1000</f>
        <v>0.73244000000000009</v>
      </c>
      <c r="F1537" s="15">
        <v>732.44</v>
      </c>
      <c r="G1537" t="s">
        <v>12</v>
      </c>
    </row>
    <row r="1538" spans="2:7">
      <c r="B1538">
        <v>10</v>
      </c>
      <c r="C1538" s="16">
        <v>298.05</v>
      </c>
      <c r="D1538" s="15">
        <v>5.01</v>
      </c>
      <c r="E1538">
        <f>Tabla2[[#This Row],[Densidad '[kg/m3']]]/1000</f>
        <v>0.73053999999999997</v>
      </c>
      <c r="F1538" s="15">
        <v>730.54</v>
      </c>
      <c r="G1538" t="s">
        <v>12</v>
      </c>
    </row>
    <row r="1539" spans="2:7">
      <c r="B1539">
        <v>10</v>
      </c>
      <c r="C1539" s="16">
        <v>298.05</v>
      </c>
      <c r="D1539" s="15">
        <v>3.01</v>
      </c>
      <c r="E1539">
        <f>Tabla2[[#This Row],[Densidad '[kg/m3']]]/1000</f>
        <v>0.72899000000000003</v>
      </c>
      <c r="F1539" s="15">
        <v>728.99</v>
      </c>
      <c r="G1539" t="s">
        <v>12</v>
      </c>
    </row>
    <row r="1540" spans="2:7">
      <c r="B1540">
        <v>10</v>
      </c>
      <c r="C1540" s="16">
        <v>298.05</v>
      </c>
      <c r="D1540" s="15">
        <v>2.0099999999999998</v>
      </c>
      <c r="E1540">
        <f>Tabla2[[#This Row],[Densidad '[kg/m3']]]/1000</f>
        <v>0.72819</v>
      </c>
      <c r="F1540" s="15">
        <v>728.19</v>
      </c>
      <c r="G1540" t="s">
        <v>12</v>
      </c>
    </row>
    <row r="1541" spans="2:7">
      <c r="B1541">
        <v>10</v>
      </c>
      <c r="C1541" s="16">
        <v>298.06</v>
      </c>
      <c r="D1541" s="15">
        <v>50.01</v>
      </c>
      <c r="E1541">
        <f>Tabla2[[#This Row],[Densidad '[kg/m3']]]/1000</f>
        <v>0.75921000000000005</v>
      </c>
      <c r="F1541" s="15">
        <v>759.21</v>
      </c>
      <c r="G1541" t="s">
        <v>12</v>
      </c>
    </row>
    <row r="1542" spans="2:7">
      <c r="B1542">
        <v>10</v>
      </c>
      <c r="C1542" s="16">
        <v>298.06</v>
      </c>
      <c r="D1542" s="15">
        <v>45</v>
      </c>
      <c r="E1542">
        <f>Tabla2[[#This Row],[Densidad '[kg/m3']]]/1000</f>
        <v>0.75648000000000004</v>
      </c>
      <c r="F1542" s="15">
        <v>756.48</v>
      </c>
      <c r="G1542" t="s">
        <v>12</v>
      </c>
    </row>
    <row r="1543" spans="2:7">
      <c r="B1543">
        <v>10</v>
      </c>
      <c r="C1543" s="20">
        <v>298.06</v>
      </c>
      <c r="D1543" s="21">
        <v>37.5</v>
      </c>
      <c r="E1543">
        <f>Tabla2[[#This Row],[Densidad '[kg/m3']]]/1000</f>
        <v>0.75221000000000005</v>
      </c>
      <c r="F1543" s="21">
        <v>752.21</v>
      </c>
      <c r="G1543" t="s">
        <v>12</v>
      </c>
    </row>
    <row r="1544" spans="2:7">
      <c r="B1544">
        <v>10</v>
      </c>
      <c r="C1544" s="20">
        <v>298.06</v>
      </c>
      <c r="D1544" s="21">
        <v>35</v>
      </c>
      <c r="E1544">
        <f>Tabla2[[#This Row],[Densidad '[kg/m3']]]/1000</f>
        <v>0.75073999999999996</v>
      </c>
      <c r="F1544" s="21">
        <v>750.74</v>
      </c>
      <c r="G1544" t="s">
        <v>12</v>
      </c>
    </row>
    <row r="1545" spans="2:7">
      <c r="B1545">
        <v>10</v>
      </c>
      <c r="C1545" s="20">
        <v>298.06</v>
      </c>
      <c r="D1545" s="21">
        <v>32.51</v>
      </c>
      <c r="E1545">
        <f>Tabla2[[#This Row],[Densidad '[kg/m3']]]/1000</f>
        <v>0.74924000000000002</v>
      </c>
      <c r="F1545" s="21">
        <v>749.24</v>
      </c>
      <c r="G1545" t="s">
        <v>12</v>
      </c>
    </row>
    <row r="1546" spans="2:7">
      <c r="B1546">
        <v>10</v>
      </c>
      <c r="C1546" s="20">
        <v>298.06</v>
      </c>
      <c r="D1546" s="21">
        <v>30</v>
      </c>
      <c r="E1546">
        <f>Tabla2[[#This Row],[Densidad '[kg/m3']]]/1000</f>
        <v>0.74770999999999999</v>
      </c>
      <c r="F1546" s="21">
        <v>747.71</v>
      </c>
      <c r="G1546" t="s">
        <v>12</v>
      </c>
    </row>
    <row r="1547" spans="2:7">
      <c r="B1547">
        <v>10</v>
      </c>
      <c r="C1547" s="20">
        <v>298.06</v>
      </c>
      <c r="D1547" s="21">
        <v>27.51</v>
      </c>
      <c r="E1547">
        <f>Tabla2[[#This Row],[Densidad '[kg/m3']]]/1000</f>
        <v>0.74614999999999998</v>
      </c>
      <c r="F1547" s="21">
        <v>746.15</v>
      </c>
      <c r="G1547" t="s">
        <v>12</v>
      </c>
    </row>
    <row r="1548" spans="2:7">
      <c r="B1548">
        <v>10</v>
      </c>
      <c r="C1548" s="20">
        <v>298.06</v>
      </c>
      <c r="D1548" s="21">
        <v>25</v>
      </c>
      <c r="E1548">
        <f>Tabla2[[#This Row],[Densidad '[kg/m3']]]/1000</f>
        <v>0.74456</v>
      </c>
      <c r="F1548" s="21">
        <v>744.56</v>
      </c>
      <c r="G1548" t="s">
        <v>12</v>
      </c>
    </row>
    <row r="1549" spans="2:7">
      <c r="B1549">
        <v>10</v>
      </c>
      <c r="C1549" s="20">
        <v>298.06</v>
      </c>
      <c r="D1549" s="21">
        <v>22.5</v>
      </c>
      <c r="E1549">
        <f>Tabla2[[#This Row],[Densidad '[kg/m3']]]/1000</f>
        <v>0.74294000000000004</v>
      </c>
      <c r="F1549" s="21">
        <v>742.94</v>
      </c>
      <c r="G1549" t="s">
        <v>12</v>
      </c>
    </row>
    <row r="1550" spans="2:7">
      <c r="B1550">
        <v>10</v>
      </c>
      <c r="C1550">
        <v>298.14999999999998</v>
      </c>
      <c r="D1550">
        <v>190.9</v>
      </c>
      <c r="E1550">
        <f>Tabla2[[#This Row],[Densidad '[kg/m3']]]/1000</f>
        <v>0.81329999999999991</v>
      </c>
      <c r="F1550">
        <v>813.3</v>
      </c>
      <c r="G1550" t="s">
        <v>18</v>
      </c>
    </row>
    <row r="1551" spans="2:7">
      <c r="B1551">
        <v>10</v>
      </c>
      <c r="C1551">
        <v>298.14999999999998</v>
      </c>
      <c r="D1551">
        <v>150.5</v>
      </c>
      <c r="E1551">
        <f>Tabla2[[#This Row],[Densidad '[kg/m3']]]/1000</f>
        <v>0.80059999999999998</v>
      </c>
      <c r="F1551">
        <v>800.6</v>
      </c>
      <c r="G1551" t="s">
        <v>18</v>
      </c>
    </row>
    <row r="1552" spans="2:7">
      <c r="B1552">
        <v>10</v>
      </c>
      <c r="C1552">
        <v>298.14999999999998</v>
      </c>
      <c r="D1552">
        <v>150.4</v>
      </c>
      <c r="E1552">
        <f>Tabla2[[#This Row],[Densidad '[kg/m3']]]/1000</f>
        <v>0.80100000000000005</v>
      </c>
      <c r="F1552">
        <v>801</v>
      </c>
      <c r="G1552" t="s">
        <v>18</v>
      </c>
    </row>
    <row r="1553" spans="2:7">
      <c r="B1553">
        <v>10</v>
      </c>
      <c r="C1553">
        <v>298.14999999999998</v>
      </c>
      <c r="D1553">
        <v>102.8</v>
      </c>
      <c r="E1553">
        <f>Tabla2[[#This Row],[Densidad '[kg/m3']]]/1000</f>
        <v>0.78279999999999994</v>
      </c>
      <c r="F1553">
        <v>782.8</v>
      </c>
      <c r="G1553" t="s">
        <v>18</v>
      </c>
    </row>
    <row r="1554" spans="2:7">
      <c r="B1554">
        <v>10</v>
      </c>
      <c r="C1554">
        <v>298.14999999999998</v>
      </c>
      <c r="D1554">
        <v>60</v>
      </c>
      <c r="E1554">
        <v>0.76370000000000005</v>
      </c>
      <c r="F1554">
        <f>1000*E1554</f>
        <v>763.7</v>
      </c>
      <c r="G1554" t="s">
        <v>3</v>
      </c>
    </row>
    <row r="1555" spans="2:7">
      <c r="B1555">
        <v>10</v>
      </c>
      <c r="C1555">
        <v>298.14999999999998</v>
      </c>
      <c r="D1555">
        <v>50.3</v>
      </c>
      <c r="E1555">
        <f>Tabla2[[#This Row],[Densidad '[kg/m3']]]/1000</f>
        <v>0.7592000000000001</v>
      </c>
      <c r="F1555">
        <v>759.2</v>
      </c>
      <c r="G1555" t="s">
        <v>18</v>
      </c>
    </row>
    <row r="1556" spans="2:7">
      <c r="B1556">
        <v>10</v>
      </c>
      <c r="C1556">
        <v>298.14999999999998</v>
      </c>
      <c r="D1556">
        <v>50.1</v>
      </c>
      <c r="E1556">
        <f>Tabla2[[#This Row],[Densidad '[kg/m3']]]/1000</f>
        <v>0.75849999999999995</v>
      </c>
      <c r="F1556">
        <v>758.5</v>
      </c>
      <c r="G1556" t="s">
        <v>18</v>
      </c>
    </row>
    <row r="1557" spans="2:7">
      <c r="B1557">
        <v>10</v>
      </c>
      <c r="C1557">
        <v>298.14999999999998</v>
      </c>
      <c r="D1557">
        <v>50</v>
      </c>
      <c r="E1557">
        <v>0.75839999999999996</v>
      </c>
      <c r="F1557">
        <f>1000*E1557</f>
        <v>758.4</v>
      </c>
      <c r="G1557" t="s">
        <v>3</v>
      </c>
    </row>
    <row r="1558" spans="2:7">
      <c r="B1558">
        <v>10</v>
      </c>
      <c r="C1558">
        <v>298.14999999999998</v>
      </c>
      <c r="D1558">
        <v>40</v>
      </c>
      <c r="E1558">
        <v>0.753</v>
      </c>
      <c r="F1558">
        <f>1000*E1558</f>
        <v>753</v>
      </c>
      <c r="G1558" t="s">
        <v>3</v>
      </c>
    </row>
    <row r="1559" spans="2:7">
      <c r="B1559">
        <v>10</v>
      </c>
      <c r="C1559" s="22">
        <v>298.14999999999998</v>
      </c>
      <c r="D1559" s="22">
        <v>30</v>
      </c>
      <c r="E1559">
        <v>0.74719999999999998</v>
      </c>
      <c r="F1559" s="22">
        <f>1000*E1559</f>
        <v>747.19999999999993</v>
      </c>
      <c r="G1559" t="s">
        <v>3</v>
      </c>
    </row>
    <row r="1560" spans="2:7">
      <c r="B1560">
        <v>10</v>
      </c>
      <c r="C1560" s="22">
        <v>298.14999999999998</v>
      </c>
      <c r="D1560" s="22">
        <v>20</v>
      </c>
      <c r="E1560">
        <v>0.7409</v>
      </c>
      <c r="F1560" s="22">
        <f>1000*E1560</f>
        <v>740.9</v>
      </c>
      <c r="G1560" t="s">
        <v>3</v>
      </c>
    </row>
    <row r="1561" spans="2:7">
      <c r="B1561">
        <v>10</v>
      </c>
      <c r="C1561">
        <v>298.14999999999998</v>
      </c>
      <c r="D1561">
        <v>10</v>
      </c>
      <c r="E1561">
        <v>0.73419999999999996</v>
      </c>
      <c r="F1561">
        <f>1000*E1561</f>
        <v>734.19999999999993</v>
      </c>
      <c r="G1561" t="s">
        <v>3</v>
      </c>
    </row>
    <row r="1562" spans="2:7">
      <c r="B1562">
        <v>10</v>
      </c>
      <c r="C1562">
        <v>298.14999999999998</v>
      </c>
      <c r="D1562">
        <v>5</v>
      </c>
      <c r="E1562">
        <v>0.73050000000000004</v>
      </c>
      <c r="F1562">
        <f>1000*E1562</f>
        <v>730.5</v>
      </c>
      <c r="G1562" t="s">
        <v>3</v>
      </c>
    </row>
    <row r="1563" spans="2:7">
      <c r="B1563">
        <v>10</v>
      </c>
      <c r="C1563">
        <v>298.14999999999998</v>
      </c>
      <c r="D1563">
        <v>1</v>
      </c>
      <c r="E1563">
        <v>0.72740000000000005</v>
      </c>
      <c r="F1563">
        <f>1000*E1563</f>
        <v>727.40000000000009</v>
      </c>
      <c r="G1563" t="s">
        <v>3</v>
      </c>
    </row>
    <row r="1564" spans="2:7">
      <c r="B1564">
        <v>10</v>
      </c>
      <c r="C1564">
        <v>298.14999999999998</v>
      </c>
      <c r="D1564">
        <v>0.1</v>
      </c>
      <c r="E1564">
        <f>Tabla2[[#This Row],[Densidad '[kg/m3']]]/1000</f>
        <v>0.72660000000000002</v>
      </c>
      <c r="F1564">
        <v>726.6</v>
      </c>
      <c r="G1564" t="s">
        <v>18</v>
      </c>
    </row>
    <row r="1565" spans="2:7">
      <c r="B1565">
        <v>10</v>
      </c>
      <c r="C1565">
        <v>298.14999999999998</v>
      </c>
      <c r="D1565">
        <v>0.1</v>
      </c>
      <c r="E1565">
        <v>0.72670000000000001</v>
      </c>
      <c r="F1565">
        <f>1000*E1565</f>
        <v>726.7</v>
      </c>
      <c r="G1565" t="s">
        <v>3</v>
      </c>
    </row>
    <row r="1566" spans="2:7">
      <c r="B1566">
        <v>10</v>
      </c>
      <c r="C1566">
        <v>298.14999999999998</v>
      </c>
      <c r="D1566">
        <v>0.1</v>
      </c>
      <c r="E1566">
        <f>Tabla2[[#This Row],[Densidad '[kg/m3']]]/1000</f>
        <v>0.7268</v>
      </c>
      <c r="F1566">
        <v>726.8</v>
      </c>
      <c r="G1566" t="s">
        <v>18</v>
      </c>
    </row>
    <row r="1567" spans="2:7">
      <c r="B1567">
        <v>10</v>
      </c>
      <c r="C1567" s="16">
        <v>303.02999999999997</v>
      </c>
      <c r="D1567" s="15">
        <v>50.01</v>
      </c>
      <c r="E1567">
        <f>Tabla2[[#This Row],[Densidad '[kg/m3']]]/1000</f>
        <v>0.75633000000000006</v>
      </c>
      <c r="F1567" s="15">
        <v>756.33</v>
      </c>
      <c r="G1567" t="s">
        <v>12</v>
      </c>
    </row>
    <row r="1568" spans="2:7">
      <c r="B1568">
        <v>10</v>
      </c>
      <c r="C1568" s="16">
        <v>303.02999999999997</v>
      </c>
      <c r="D1568" s="15">
        <v>45.01</v>
      </c>
      <c r="E1568">
        <f>Tabla2[[#This Row],[Densidad '[kg/m3']]]/1000</f>
        <v>0.75351999999999997</v>
      </c>
      <c r="F1568" s="15">
        <v>753.52</v>
      </c>
      <c r="G1568" t="s">
        <v>12</v>
      </c>
    </row>
    <row r="1569" spans="2:7">
      <c r="B1569">
        <v>10</v>
      </c>
      <c r="C1569" s="16">
        <v>303.02999999999997</v>
      </c>
      <c r="D1569" s="15">
        <v>40</v>
      </c>
      <c r="E1569">
        <f>Tabla2[[#This Row],[Densidad '[kg/m3']]]/1000</f>
        <v>0.75063999999999997</v>
      </c>
      <c r="F1569" s="15">
        <v>750.64</v>
      </c>
      <c r="G1569" t="s">
        <v>12</v>
      </c>
    </row>
    <row r="1570" spans="2:7">
      <c r="B1570">
        <v>10</v>
      </c>
      <c r="C1570" s="20">
        <v>303.02999999999997</v>
      </c>
      <c r="D1570" s="21">
        <v>37.5</v>
      </c>
      <c r="E1570">
        <f>Tabla2[[#This Row],[Densidad '[kg/m3']]]/1000</f>
        <v>0.74917</v>
      </c>
      <c r="F1570" s="21">
        <v>749.17</v>
      </c>
      <c r="G1570" t="s">
        <v>12</v>
      </c>
    </row>
    <row r="1571" spans="2:7">
      <c r="B1571">
        <v>10</v>
      </c>
      <c r="C1571" s="20">
        <v>303.02999999999997</v>
      </c>
      <c r="D1571" s="21">
        <v>35</v>
      </c>
      <c r="E1571">
        <f>Tabla2[[#This Row],[Densidad '[kg/m3']]]/1000</f>
        <v>0.74766999999999995</v>
      </c>
      <c r="F1571" s="21">
        <v>747.67</v>
      </c>
      <c r="G1571" t="s">
        <v>12</v>
      </c>
    </row>
    <row r="1572" spans="2:7">
      <c r="B1572">
        <v>10</v>
      </c>
      <c r="C1572" s="20">
        <v>303.02999999999997</v>
      </c>
      <c r="D1572" s="21">
        <v>32.5</v>
      </c>
      <c r="E1572">
        <f>Tabla2[[#This Row],[Densidad '[kg/m3']]]/1000</f>
        <v>0.74612999999999996</v>
      </c>
      <c r="F1572" s="21">
        <v>746.13</v>
      </c>
      <c r="G1572" t="s">
        <v>12</v>
      </c>
    </row>
    <row r="1573" spans="2:7">
      <c r="B1573">
        <v>10</v>
      </c>
      <c r="C1573" s="20">
        <v>303.02999999999997</v>
      </c>
      <c r="D1573" s="21">
        <v>30.01</v>
      </c>
      <c r="E1573">
        <f>Tabla2[[#This Row],[Densidad '[kg/m3']]]/1000</f>
        <v>0.74457000000000007</v>
      </c>
      <c r="F1573" s="21">
        <v>744.57</v>
      </c>
      <c r="G1573" t="s">
        <v>12</v>
      </c>
    </row>
    <row r="1574" spans="2:7">
      <c r="B1574">
        <v>10</v>
      </c>
      <c r="C1574" s="20">
        <v>303.02999999999997</v>
      </c>
      <c r="D1574" s="21">
        <v>27.51</v>
      </c>
      <c r="E1574">
        <f>Tabla2[[#This Row],[Densidad '[kg/m3']]]/1000</f>
        <v>0.74297000000000002</v>
      </c>
      <c r="F1574" s="21">
        <v>742.97</v>
      </c>
      <c r="G1574" t="s">
        <v>12</v>
      </c>
    </row>
    <row r="1575" spans="2:7">
      <c r="B1575">
        <v>10</v>
      </c>
      <c r="C1575" s="20">
        <v>303.02999999999997</v>
      </c>
      <c r="D1575" s="21">
        <v>25</v>
      </c>
      <c r="E1575">
        <f>Tabla2[[#This Row],[Densidad '[kg/m3']]]/1000</f>
        <v>0.74136999999999997</v>
      </c>
      <c r="F1575" s="21">
        <v>741.37</v>
      </c>
      <c r="G1575" t="s">
        <v>12</v>
      </c>
    </row>
    <row r="1576" spans="2:7">
      <c r="B1576">
        <v>10</v>
      </c>
      <c r="C1576" s="20">
        <v>303.02999999999997</v>
      </c>
      <c r="D1576" s="21">
        <v>22.5</v>
      </c>
      <c r="E1576">
        <f>Tabla2[[#This Row],[Densidad '[kg/m3']]]/1000</f>
        <v>0.73968</v>
      </c>
      <c r="F1576" s="21">
        <v>739.68</v>
      </c>
      <c r="G1576" t="s">
        <v>12</v>
      </c>
    </row>
    <row r="1577" spans="2:7">
      <c r="B1577">
        <v>10</v>
      </c>
      <c r="C1577" s="20">
        <v>303.02999999999997</v>
      </c>
      <c r="D1577" s="21">
        <v>20.010000000000002</v>
      </c>
      <c r="E1577">
        <f>Tabla2[[#This Row],[Densidad '[kg/m3']]]/1000</f>
        <v>0.73797999999999997</v>
      </c>
      <c r="F1577" s="21">
        <v>737.98</v>
      </c>
      <c r="G1577" t="s">
        <v>12</v>
      </c>
    </row>
    <row r="1578" spans="2:7">
      <c r="B1578">
        <v>10</v>
      </c>
      <c r="C1578" s="20">
        <v>303.02999999999997</v>
      </c>
      <c r="D1578" s="21">
        <v>17.510000000000002</v>
      </c>
      <c r="E1578">
        <f>Tabla2[[#This Row],[Densidad '[kg/m3']]]/1000</f>
        <v>0.73633000000000004</v>
      </c>
      <c r="F1578" s="21">
        <v>736.33</v>
      </c>
      <c r="G1578" t="s">
        <v>12</v>
      </c>
    </row>
    <row r="1579" spans="2:7">
      <c r="B1579">
        <v>10</v>
      </c>
      <c r="C1579" s="20">
        <v>303.02999999999997</v>
      </c>
      <c r="D1579" s="21">
        <v>15.01</v>
      </c>
      <c r="E1579">
        <f>Tabla2[[#This Row],[Densidad '[kg/m3']]]/1000</f>
        <v>0.73448000000000002</v>
      </c>
      <c r="F1579" s="21">
        <v>734.48</v>
      </c>
      <c r="G1579" t="s">
        <v>12</v>
      </c>
    </row>
    <row r="1580" spans="2:7">
      <c r="B1580">
        <v>10</v>
      </c>
      <c r="C1580" s="20">
        <v>303.02999999999997</v>
      </c>
      <c r="D1580" s="21">
        <v>12.51</v>
      </c>
      <c r="E1580">
        <f>Tabla2[[#This Row],[Densidad '[kg/m3']]]/1000</f>
        <v>0.73268</v>
      </c>
      <c r="F1580" s="21">
        <v>732.68</v>
      </c>
      <c r="G1580" t="s">
        <v>12</v>
      </c>
    </row>
    <row r="1581" spans="2:7">
      <c r="B1581">
        <v>10</v>
      </c>
      <c r="C1581" s="20">
        <v>303.02999999999997</v>
      </c>
      <c r="D1581" s="21">
        <v>10.01</v>
      </c>
      <c r="E1581">
        <f>Tabla2[[#This Row],[Densidad '[kg/m3']]]/1000</f>
        <v>0.73083000000000009</v>
      </c>
      <c r="F1581" s="21">
        <v>730.83</v>
      </c>
      <c r="G1581" t="s">
        <v>12</v>
      </c>
    </row>
    <row r="1582" spans="2:7">
      <c r="B1582">
        <v>10</v>
      </c>
      <c r="C1582" s="16">
        <v>303.02999999999997</v>
      </c>
      <c r="D1582" s="15">
        <v>7.51</v>
      </c>
      <c r="E1582">
        <f>Tabla2[[#This Row],[Densidad '[kg/m3']]]/1000</f>
        <v>0.72892000000000001</v>
      </c>
      <c r="F1582" s="15">
        <v>728.92</v>
      </c>
      <c r="G1582" t="s">
        <v>12</v>
      </c>
    </row>
    <row r="1583" spans="2:7">
      <c r="B1583">
        <v>10</v>
      </c>
      <c r="C1583" s="16">
        <v>303.02999999999997</v>
      </c>
      <c r="D1583" s="15">
        <v>5.01</v>
      </c>
      <c r="E1583">
        <f>Tabla2[[#This Row],[Densidad '[kg/m3']]]/1000</f>
        <v>0.72698000000000007</v>
      </c>
      <c r="F1583" s="15">
        <v>726.98</v>
      </c>
      <c r="G1583" t="s">
        <v>12</v>
      </c>
    </row>
    <row r="1584" spans="2:7">
      <c r="B1584">
        <v>10</v>
      </c>
      <c r="C1584" s="16">
        <v>303.02999999999997</v>
      </c>
      <c r="D1584" s="15">
        <v>3.01</v>
      </c>
      <c r="E1584">
        <f>Tabla2[[#This Row],[Densidad '[kg/m3']]]/1000</f>
        <v>0.72538000000000002</v>
      </c>
      <c r="F1584" s="15">
        <v>725.38</v>
      </c>
      <c r="G1584" t="s">
        <v>12</v>
      </c>
    </row>
    <row r="1585" spans="2:7">
      <c r="B1585">
        <v>10</v>
      </c>
      <c r="C1585" s="16">
        <v>303.02999999999997</v>
      </c>
      <c r="D1585" s="15">
        <v>2.0099999999999998</v>
      </c>
      <c r="E1585">
        <f>Tabla2[[#This Row],[Densidad '[kg/m3']]]/1000</f>
        <v>0.72458</v>
      </c>
      <c r="F1585" s="15">
        <v>724.58</v>
      </c>
      <c r="G1585" t="s">
        <v>12</v>
      </c>
    </row>
    <row r="1586" spans="2:7">
      <c r="B1586">
        <v>10</v>
      </c>
      <c r="C1586" s="22">
        <v>303.14999999999998</v>
      </c>
      <c r="D1586" s="22">
        <v>27.989000000000001</v>
      </c>
      <c r="E1586">
        <f>Tabla2[[#This Row],[Densidad '[kg/m3']]]/1000</f>
        <v>0.74302000000000001</v>
      </c>
      <c r="F1586" s="22">
        <v>743.02</v>
      </c>
      <c r="G1586" t="s">
        <v>14</v>
      </c>
    </row>
    <row r="1587" spans="2:7">
      <c r="B1587">
        <v>10</v>
      </c>
      <c r="C1587" s="22">
        <v>303.14999999999998</v>
      </c>
      <c r="D1587" s="22">
        <v>18.998000000000001</v>
      </c>
      <c r="E1587">
        <f>Tabla2[[#This Row],[Densidad '[kg/m3']]]/1000</f>
        <v>0.73687999999999998</v>
      </c>
      <c r="F1587" s="22">
        <v>736.88</v>
      </c>
      <c r="G1587" t="s">
        <v>14</v>
      </c>
    </row>
    <row r="1588" spans="2:7">
      <c r="B1588">
        <v>10</v>
      </c>
      <c r="C1588" s="22">
        <v>303.15100000000001</v>
      </c>
      <c r="D1588" s="22">
        <v>25.007999999999999</v>
      </c>
      <c r="E1588">
        <f>Tabla2[[#This Row],[Densidad '[kg/m3']]]/1000</f>
        <v>0.74102999999999997</v>
      </c>
      <c r="F1588" s="22">
        <v>741.03</v>
      </c>
      <c r="G1588" t="s">
        <v>14</v>
      </c>
    </row>
    <row r="1589" spans="2:7">
      <c r="B1589">
        <v>10</v>
      </c>
      <c r="C1589" s="22">
        <v>303.15100000000001</v>
      </c>
      <c r="D1589" s="22">
        <v>21.997</v>
      </c>
      <c r="E1589">
        <f>Tabla2[[#This Row],[Densidad '[kg/m3']]]/1000</f>
        <v>0.73899999999999999</v>
      </c>
      <c r="F1589" s="22">
        <v>739</v>
      </c>
      <c r="G1589" t="s">
        <v>14</v>
      </c>
    </row>
    <row r="1590" spans="2:7">
      <c r="B1590">
        <v>10</v>
      </c>
      <c r="C1590" s="22">
        <v>303.15100000000001</v>
      </c>
      <c r="D1590" s="22">
        <v>13.006</v>
      </c>
      <c r="E1590">
        <f>Tabla2[[#This Row],[Densidad '[kg/m3']]]/1000</f>
        <v>0.73250000000000004</v>
      </c>
      <c r="F1590" s="22">
        <v>732.5</v>
      </c>
      <c r="G1590" t="s">
        <v>14</v>
      </c>
    </row>
    <row r="1591" spans="2:7">
      <c r="B1591">
        <v>10</v>
      </c>
      <c r="C1591">
        <v>303.15100000000001</v>
      </c>
      <c r="D1591">
        <v>3.9910000000000001</v>
      </c>
      <c r="E1591">
        <f>Tabla2[[#This Row],[Densidad '[kg/m3']]]/1000</f>
        <v>0.72558</v>
      </c>
      <c r="F1591">
        <v>725.58</v>
      </c>
      <c r="G1591" t="s">
        <v>14</v>
      </c>
    </row>
    <row r="1592" spans="2:7">
      <c r="B1592">
        <v>10</v>
      </c>
      <c r="C1592" s="22">
        <v>303.15199999999999</v>
      </c>
      <c r="D1592" s="22">
        <v>29.988</v>
      </c>
      <c r="E1592">
        <f>Tabla2[[#This Row],[Densidad '[kg/m3']]]/1000</f>
        <v>0.74429999999999996</v>
      </c>
      <c r="F1592" s="22">
        <v>744.3</v>
      </c>
      <c r="G1592" t="s">
        <v>14</v>
      </c>
    </row>
    <row r="1593" spans="2:7">
      <c r="B1593">
        <v>10</v>
      </c>
      <c r="C1593" s="22">
        <v>303.15199999999999</v>
      </c>
      <c r="D1593" s="22">
        <v>16.004999999999999</v>
      </c>
      <c r="E1593">
        <f>Tabla2[[#This Row],[Densidad '[kg/m3']]]/1000</f>
        <v>0.73469000000000007</v>
      </c>
      <c r="F1593" s="22">
        <v>734.69</v>
      </c>
      <c r="G1593" t="s">
        <v>14</v>
      </c>
    </row>
    <row r="1594" spans="2:7">
      <c r="B1594">
        <v>10</v>
      </c>
      <c r="C1594">
        <v>303.15199999999999</v>
      </c>
      <c r="D1594">
        <v>6.0030000000000001</v>
      </c>
      <c r="E1594">
        <f>Tabla2[[#This Row],[Densidad '[kg/m3']]]/1000</f>
        <v>0.72719</v>
      </c>
      <c r="F1594">
        <v>727.19</v>
      </c>
      <c r="G1594" t="s">
        <v>14</v>
      </c>
    </row>
    <row r="1595" spans="2:7">
      <c r="B1595">
        <v>10</v>
      </c>
      <c r="C1595">
        <v>303.15199999999999</v>
      </c>
      <c r="D1595">
        <v>2.0009999999999999</v>
      </c>
      <c r="E1595">
        <f>Tabla2[[#This Row],[Densidad '[kg/m3']]]/1000</f>
        <v>0.72401000000000004</v>
      </c>
      <c r="F1595">
        <v>724.01</v>
      </c>
      <c r="G1595" t="s">
        <v>14</v>
      </c>
    </row>
    <row r="1596" spans="2:7">
      <c r="B1596">
        <v>10</v>
      </c>
      <c r="C1596">
        <v>303.154</v>
      </c>
      <c r="D1596">
        <v>8.0009999999999994</v>
      </c>
      <c r="E1596">
        <f>Tabla2[[#This Row],[Densidad '[kg/m3']]]/1000</f>
        <v>0.72875000000000001</v>
      </c>
      <c r="F1596">
        <v>728.75</v>
      </c>
      <c r="G1596" t="s">
        <v>14</v>
      </c>
    </row>
    <row r="1597" spans="2:7">
      <c r="B1597">
        <v>10</v>
      </c>
      <c r="C1597">
        <v>303.15499999999997</v>
      </c>
      <c r="D1597">
        <v>9.9920000000000009</v>
      </c>
      <c r="E1597">
        <f>Tabla2[[#This Row],[Densidad '[kg/m3']]]/1000</f>
        <v>0.73026999999999997</v>
      </c>
      <c r="F1597">
        <v>730.27</v>
      </c>
      <c r="G1597" t="s">
        <v>14</v>
      </c>
    </row>
    <row r="1598" spans="2:7">
      <c r="B1598">
        <v>10</v>
      </c>
      <c r="C1598" s="20">
        <v>312.98</v>
      </c>
      <c r="D1598" s="21">
        <v>37.5</v>
      </c>
      <c r="E1598">
        <f>Tabla2[[#This Row],[Densidad '[kg/m3']]]/1000</f>
        <v>0.74275000000000002</v>
      </c>
      <c r="F1598" s="21">
        <v>742.75</v>
      </c>
      <c r="G1598" t="s">
        <v>12</v>
      </c>
    </row>
    <row r="1599" spans="2:7">
      <c r="B1599">
        <v>10</v>
      </c>
      <c r="C1599" s="16">
        <v>312.99</v>
      </c>
      <c r="D1599" s="15">
        <v>50.01</v>
      </c>
      <c r="E1599">
        <f>Tabla2[[#This Row],[Densidad '[kg/m3']]]/1000</f>
        <v>0.74961999999999995</v>
      </c>
      <c r="F1599" s="15">
        <v>749.62</v>
      </c>
      <c r="G1599" t="s">
        <v>12</v>
      </c>
    </row>
    <row r="1600" spans="2:7">
      <c r="B1600">
        <v>10</v>
      </c>
      <c r="C1600" s="16">
        <v>312.99</v>
      </c>
      <c r="D1600" s="15">
        <v>45.01</v>
      </c>
      <c r="E1600">
        <f>Tabla2[[#This Row],[Densidad '[kg/m3']]]/1000</f>
        <v>0.74730999999999992</v>
      </c>
      <c r="F1600" s="15">
        <v>747.31</v>
      </c>
      <c r="G1600" t="s">
        <v>12</v>
      </c>
    </row>
    <row r="1601" spans="2:7">
      <c r="B1601">
        <v>10</v>
      </c>
      <c r="C1601" s="16">
        <v>312.99</v>
      </c>
      <c r="D1601" s="15">
        <v>40.01</v>
      </c>
      <c r="E1601">
        <f>Tabla2[[#This Row],[Densidad '[kg/m3']]]/1000</f>
        <v>0.74426000000000003</v>
      </c>
      <c r="F1601" s="15">
        <v>744.26</v>
      </c>
      <c r="G1601" t="s">
        <v>12</v>
      </c>
    </row>
    <row r="1602" spans="2:7">
      <c r="B1602">
        <v>10</v>
      </c>
      <c r="C1602" s="20">
        <v>312.99</v>
      </c>
      <c r="D1602" s="21">
        <v>35.01</v>
      </c>
      <c r="E1602">
        <f>Tabla2[[#This Row],[Densidad '[kg/m3']]]/1000</f>
        <v>0.74114999999999998</v>
      </c>
      <c r="F1602" s="21">
        <v>741.15</v>
      </c>
      <c r="G1602" t="s">
        <v>12</v>
      </c>
    </row>
    <row r="1603" spans="2:7">
      <c r="B1603">
        <v>10</v>
      </c>
      <c r="C1603" s="20">
        <v>312.99</v>
      </c>
      <c r="D1603" s="21">
        <v>32.5</v>
      </c>
      <c r="E1603">
        <f>Tabla2[[#This Row],[Densidad '[kg/m3']]]/1000</f>
        <v>0.73954999999999993</v>
      </c>
      <c r="F1603" s="21">
        <v>739.55</v>
      </c>
      <c r="G1603" t="s">
        <v>12</v>
      </c>
    </row>
    <row r="1604" spans="2:7">
      <c r="B1604">
        <v>10</v>
      </c>
      <c r="C1604" s="20">
        <v>312.99</v>
      </c>
      <c r="D1604" s="21">
        <v>30.02</v>
      </c>
      <c r="E1604">
        <f>Tabla2[[#This Row],[Densidad '[kg/m3']]]/1000</f>
        <v>0.73794999999999999</v>
      </c>
      <c r="F1604" s="21">
        <v>737.95</v>
      </c>
      <c r="G1604" t="s">
        <v>12</v>
      </c>
    </row>
    <row r="1605" spans="2:7">
      <c r="B1605">
        <v>10</v>
      </c>
      <c r="C1605" s="20">
        <v>312.99</v>
      </c>
      <c r="D1605" s="21">
        <v>27.52</v>
      </c>
      <c r="E1605">
        <f>Tabla2[[#This Row],[Densidad '[kg/m3']]]/1000</f>
        <v>0.73626999999999998</v>
      </c>
      <c r="F1605" s="21">
        <v>736.27</v>
      </c>
      <c r="G1605" t="s">
        <v>12</v>
      </c>
    </row>
    <row r="1606" spans="2:7">
      <c r="B1606">
        <v>10</v>
      </c>
      <c r="C1606" s="20">
        <v>312.99</v>
      </c>
      <c r="D1606" s="21">
        <v>25.01</v>
      </c>
      <c r="E1606">
        <f>Tabla2[[#This Row],[Densidad '[kg/m3']]]/1000</f>
        <v>0.73457000000000006</v>
      </c>
      <c r="F1606" s="21">
        <v>734.57</v>
      </c>
      <c r="G1606" t="s">
        <v>12</v>
      </c>
    </row>
    <row r="1607" spans="2:7">
      <c r="B1607">
        <v>10</v>
      </c>
      <c r="C1607" s="20">
        <v>312.99</v>
      </c>
      <c r="D1607" s="21">
        <v>22.5</v>
      </c>
      <c r="E1607">
        <f>Tabla2[[#This Row],[Densidad '[kg/m3']]]/1000</f>
        <v>0.73285</v>
      </c>
      <c r="F1607" s="21">
        <v>732.85</v>
      </c>
      <c r="G1607" t="s">
        <v>12</v>
      </c>
    </row>
    <row r="1608" spans="2:7">
      <c r="B1608">
        <v>10</v>
      </c>
      <c r="C1608" s="20">
        <v>312.99</v>
      </c>
      <c r="D1608" s="21">
        <v>20</v>
      </c>
      <c r="E1608">
        <f>Tabla2[[#This Row],[Densidad '[kg/m3']]]/1000</f>
        <v>0.73104999999999998</v>
      </c>
      <c r="F1608" s="21">
        <v>731.05</v>
      </c>
      <c r="G1608" t="s">
        <v>12</v>
      </c>
    </row>
    <row r="1609" spans="2:7">
      <c r="B1609">
        <v>10</v>
      </c>
      <c r="C1609" s="20">
        <v>312.99</v>
      </c>
      <c r="D1609" s="21">
        <v>17.5</v>
      </c>
      <c r="E1609">
        <f>Tabla2[[#This Row],[Densidad '[kg/m3']]]/1000</f>
        <v>0.72926000000000002</v>
      </c>
      <c r="F1609" s="21">
        <v>729.26</v>
      </c>
      <c r="G1609" t="s">
        <v>12</v>
      </c>
    </row>
    <row r="1610" spans="2:7">
      <c r="B1610">
        <v>10</v>
      </c>
      <c r="C1610" s="20">
        <v>312.99</v>
      </c>
      <c r="D1610" s="21">
        <v>15</v>
      </c>
      <c r="E1610">
        <f>Tabla2[[#This Row],[Densidad '[kg/m3']]]/1000</f>
        <v>0.72738000000000003</v>
      </c>
      <c r="F1610" s="21">
        <v>727.38</v>
      </c>
      <c r="G1610" t="s">
        <v>12</v>
      </c>
    </row>
    <row r="1611" spans="2:7">
      <c r="B1611">
        <v>10</v>
      </c>
      <c r="C1611" s="20">
        <v>312.99</v>
      </c>
      <c r="D1611" s="21">
        <v>12.51</v>
      </c>
      <c r="E1611">
        <f>Tabla2[[#This Row],[Densidad '[kg/m3']]]/1000</f>
        <v>0.72547000000000006</v>
      </c>
      <c r="F1611" s="21">
        <v>725.47</v>
      </c>
      <c r="G1611" t="s">
        <v>12</v>
      </c>
    </row>
    <row r="1612" spans="2:7">
      <c r="B1612">
        <v>10</v>
      </c>
      <c r="C1612" s="20">
        <v>312.99</v>
      </c>
      <c r="D1612" s="21">
        <v>10.01</v>
      </c>
      <c r="E1612">
        <f>Tabla2[[#This Row],[Densidad '[kg/m3']]]/1000</f>
        <v>0.72354999999999992</v>
      </c>
      <c r="F1612" s="21">
        <v>723.55</v>
      </c>
      <c r="G1612" t="s">
        <v>12</v>
      </c>
    </row>
    <row r="1613" spans="2:7">
      <c r="B1613">
        <v>10</v>
      </c>
      <c r="C1613" s="16">
        <v>312.99</v>
      </c>
      <c r="D1613" s="15">
        <v>7.51</v>
      </c>
      <c r="E1613">
        <f>Tabla2[[#This Row],[Densidad '[kg/m3']]]/1000</f>
        <v>0.72153</v>
      </c>
      <c r="F1613" s="15">
        <v>721.53</v>
      </c>
      <c r="G1613" t="s">
        <v>12</v>
      </c>
    </row>
    <row r="1614" spans="2:7">
      <c r="B1614">
        <v>10</v>
      </c>
      <c r="C1614" s="16">
        <v>312.99</v>
      </c>
      <c r="D1614" s="15">
        <v>5.01</v>
      </c>
      <c r="E1614">
        <f>Tabla2[[#This Row],[Densidad '[kg/m3']]]/1000</f>
        <v>0.71945000000000003</v>
      </c>
      <c r="F1614" s="15">
        <v>719.45</v>
      </c>
      <c r="G1614" t="s">
        <v>12</v>
      </c>
    </row>
    <row r="1615" spans="2:7">
      <c r="B1615">
        <v>10</v>
      </c>
      <c r="C1615" s="20">
        <v>312.99</v>
      </c>
      <c r="D1615" s="21">
        <v>3.01</v>
      </c>
      <c r="E1615">
        <f>Tabla2[[#This Row],[Densidad '[kg/m3']]]/1000</f>
        <v>0.71775</v>
      </c>
      <c r="F1615" s="21">
        <v>717.75</v>
      </c>
      <c r="G1615" t="s">
        <v>12</v>
      </c>
    </row>
    <row r="1616" spans="2:7">
      <c r="B1616">
        <v>10</v>
      </c>
      <c r="C1616" s="20">
        <v>312.99</v>
      </c>
      <c r="D1616" s="21">
        <v>2</v>
      </c>
      <c r="E1616">
        <f>Tabla2[[#This Row],[Densidad '[kg/m3']]]/1000</f>
        <v>0.71689000000000003</v>
      </c>
      <c r="F1616" s="21">
        <v>716.89</v>
      </c>
      <c r="G1616" t="s">
        <v>12</v>
      </c>
    </row>
    <row r="1617" spans="2:7">
      <c r="B1617">
        <v>10</v>
      </c>
      <c r="C1617" s="22">
        <v>313.14999999999998</v>
      </c>
      <c r="D1617" s="22">
        <v>10</v>
      </c>
      <c r="E1617">
        <f>Tabla2[[#This Row],[Densidad '[kg/m3']]]/1000</f>
        <v>0.72233000000000003</v>
      </c>
      <c r="F1617" s="22">
        <v>722.33</v>
      </c>
      <c r="G1617" t="s">
        <v>19</v>
      </c>
    </row>
    <row r="1618" spans="2:7">
      <c r="B1618">
        <v>10</v>
      </c>
      <c r="C1618" s="22">
        <v>313.14999999999998</v>
      </c>
      <c r="D1618" s="22">
        <v>7.5</v>
      </c>
      <c r="E1618">
        <f>Tabla2[[#This Row],[Densidad '[kg/m3']]]/1000</f>
        <v>0.72035000000000005</v>
      </c>
      <c r="F1618" s="22">
        <v>720.35</v>
      </c>
      <c r="G1618" t="s">
        <v>19</v>
      </c>
    </row>
    <row r="1619" spans="2:7">
      <c r="B1619">
        <v>10</v>
      </c>
      <c r="C1619" s="22">
        <v>313.14999999999998</v>
      </c>
      <c r="D1619" s="22">
        <v>5</v>
      </c>
      <c r="E1619">
        <f>Tabla2[[#This Row],[Densidad '[kg/m3']]]/1000</f>
        <v>0.71850999999999998</v>
      </c>
      <c r="F1619" s="22">
        <v>718.51</v>
      </c>
      <c r="G1619" t="s">
        <v>19</v>
      </c>
    </row>
    <row r="1620" spans="2:7">
      <c r="B1620">
        <v>10</v>
      </c>
      <c r="C1620" s="22">
        <v>313.14999999999998</v>
      </c>
      <c r="D1620" s="22">
        <v>3</v>
      </c>
      <c r="E1620">
        <f>Tabla2[[#This Row],[Densidad '[kg/m3']]]/1000</f>
        <v>0.71689999999999998</v>
      </c>
      <c r="F1620" s="22">
        <v>716.9</v>
      </c>
      <c r="G1620" t="s">
        <v>19</v>
      </c>
    </row>
    <row r="1621" spans="2:7">
      <c r="B1621">
        <v>10</v>
      </c>
      <c r="C1621" s="22">
        <v>313.14999999999998</v>
      </c>
      <c r="D1621" s="22">
        <v>1</v>
      </c>
      <c r="E1621">
        <f>Tabla2[[#This Row],[Densidad '[kg/m3']]]/1000</f>
        <v>0.71516999999999997</v>
      </c>
      <c r="F1621" s="22">
        <v>715.17</v>
      </c>
      <c r="G1621" t="s">
        <v>19</v>
      </c>
    </row>
    <row r="1622" spans="2:7">
      <c r="B1622">
        <v>10</v>
      </c>
      <c r="C1622" s="22">
        <v>313.14999999999998</v>
      </c>
      <c r="D1622" s="22">
        <v>0.1</v>
      </c>
      <c r="E1622">
        <f>Tabla2[[#This Row],[Densidad '[kg/m3']]]/1000</f>
        <v>0.71439999999999992</v>
      </c>
      <c r="F1622" s="22">
        <v>714.4</v>
      </c>
      <c r="G1622" t="s">
        <v>19</v>
      </c>
    </row>
    <row r="1623" spans="2:7">
      <c r="B1623">
        <v>10</v>
      </c>
      <c r="C1623" s="22">
        <v>323.149</v>
      </c>
      <c r="D1623" s="22">
        <v>5.9969999999999999</v>
      </c>
      <c r="E1623">
        <f>Tabla2[[#This Row],[Densidad '[kg/m3']]]/1000</f>
        <v>0.71257000000000004</v>
      </c>
      <c r="F1623" s="22">
        <v>712.57</v>
      </c>
      <c r="G1623" t="s">
        <v>14</v>
      </c>
    </row>
    <row r="1624" spans="2:7">
      <c r="B1624">
        <v>10</v>
      </c>
      <c r="C1624" s="22">
        <v>323.14999999999998</v>
      </c>
      <c r="D1624" s="22">
        <v>191.7</v>
      </c>
      <c r="E1624">
        <f>Tabla2[[#This Row],[Densidad '[kg/m3']]]/1000</f>
        <v>0.80300000000000005</v>
      </c>
      <c r="F1624" s="22">
        <v>803</v>
      </c>
      <c r="G1624" t="s">
        <v>18</v>
      </c>
    </row>
    <row r="1625" spans="2:7">
      <c r="B1625">
        <v>10</v>
      </c>
      <c r="C1625" s="22">
        <v>323.14999999999998</v>
      </c>
      <c r="D1625" s="22">
        <v>150.9</v>
      </c>
      <c r="E1625">
        <f>Tabla2[[#This Row],[Densidad '[kg/m3']]]/1000</f>
        <v>0.78949999999999998</v>
      </c>
      <c r="F1625" s="22">
        <v>789.5</v>
      </c>
      <c r="G1625" t="s">
        <v>18</v>
      </c>
    </row>
    <row r="1626" spans="2:7">
      <c r="B1626">
        <v>10</v>
      </c>
      <c r="C1626" s="22">
        <v>323.14999999999998</v>
      </c>
      <c r="D1626" s="22">
        <v>150.80000000000001</v>
      </c>
      <c r="E1626">
        <f>Tabla2[[#This Row],[Densidad '[kg/m3']]]/1000</f>
        <v>0.78910000000000002</v>
      </c>
      <c r="F1626" s="22">
        <v>789.1</v>
      </c>
      <c r="G1626" t="s">
        <v>18</v>
      </c>
    </row>
    <row r="1627" spans="2:7">
      <c r="B1627">
        <v>10</v>
      </c>
      <c r="C1627" s="22">
        <v>323.14999999999998</v>
      </c>
      <c r="D1627" s="22">
        <v>100.7</v>
      </c>
      <c r="E1627">
        <f>Tabla2[[#This Row],[Densidad '[kg/m3']]]/1000</f>
        <v>0.76919999999999999</v>
      </c>
      <c r="F1627" s="22">
        <v>769.2</v>
      </c>
      <c r="G1627" t="s">
        <v>18</v>
      </c>
    </row>
    <row r="1628" spans="2:7">
      <c r="B1628">
        <v>10</v>
      </c>
      <c r="C1628" s="22">
        <v>323.14999999999998</v>
      </c>
      <c r="D1628" s="22">
        <v>60</v>
      </c>
      <c r="E1628">
        <v>0.74919999999999998</v>
      </c>
      <c r="F1628" s="22">
        <f>1000*E1628</f>
        <v>749.19999999999993</v>
      </c>
      <c r="G1628" t="s">
        <v>3</v>
      </c>
    </row>
    <row r="1629" spans="2:7">
      <c r="B1629">
        <v>10</v>
      </c>
      <c r="C1629" s="22">
        <v>323.14999999999998</v>
      </c>
      <c r="D1629" s="22">
        <v>52.4</v>
      </c>
      <c r="E1629">
        <f>Tabla2[[#This Row],[Densidad '[kg/m3']]]/1000</f>
        <v>0.74570000000000003</v>
      </c>
      <c r="F1629" s="22">
        <v>745.7</v>
      </c>
      <c r="G1629" t="s">
        <v>18</v>
      </c>
    </row>
    <row r="1630" spans="2:7">
      <c r="B1630">
        <v>10</v>
      </c>
      <c r="C1630" s="22">
        <v>323.14999999999998</v>
      </c>
      <c r="D1630" s="22">
        <v>52</v>
      </c>
      <c r="E1630">
        <f>Tabla2[[#This Row],[Densidad '[kg/m3']]]/1000</f>
        <v>0.74460000000000004</v>
      </c>
      <c r="F1630" s="22">
        <v>744.6</v>
      </c>
      <c r="G1630" t="s">
        <v>18</v>
      </c>
    </row>
    <row r="1631" spans="2:7">
      <c r="B1631">
        <v>10</v>
      </c>
      <c r="C1631" s="22">
        <v>323.14999999999998</v>
      </c>
      <c r="D1631" s="22">
        <v>50</v>
      </c>
      <c r="E1631">
        <v>0.74350000000000005</v>
      </c>
      <c r="F1631" s="22">
        <f>1000*E1631</f>
        <v>743.5</v>
      </c>
      <c r="G1631" t="s">
        <v>3</v>
      </c>
    </row>
    <row r="1632" spans="2:7">
      <c r="B1632">
        <v>10</v>
      </c>
      <c r="C1632" s="22">
        <v>323.14999999999998</v>
      </c>
      <c r="D1632" s="22">
        <v>40</v>
      </c>
      <c r="E1632">
        <v>0.73750000000000004</v>
      </c>
      <c r="F1632" s="22">
        <f>1000*E1632</f>
        <v>737.5</v>
      </c>
      <c r="G1632" t="s">
        <v>3</v>
      </c>
    </row>
    <row r="1633" spans="2:7">
      <c r="B1633">
        <v>10</v>
      </c>
      <c r="C1633" s="22">
        <v>323.14999999999998</v>
      </c>
      <c r="D1633" s="22">
        <v>30</v>
      </c>
      <c r="E1633">
        <v>0.73109999999999997</v>
      </c>
      <c r="F1633" s="22">
        <f>1000*E1633</f>
        <v>731.1</v>
      </c>
      <c r="G1633" t="s">
        <v>3</v>
      </c>
    </row>
    <row r="1634" spans="2:7">
      <c r="B1634">
        <v>10</v>
      </c>
      <c r="C1634" s="22">
        <v>323.14999999999998</v>
      </c>
      <c r="D1634" s="22">
        <v>20</v>
      </c>
      <c r="E1634">
        <v>0.72399999999999998</v>
      </c>
      <c r="F1634" s="22">
        <f>1000*E1634</f>
        <v>724</v>
      </c>
      <c r="G1634" t="s">
        <v>3</v>
      </c>
    </row>
    <row r="1635" spans="2:7">
      <c r="B1635">
        <v>10</v>
      </c>
      <c r="C1635" s="22">
        <v>323.14999999999998</v>
      </c>
      <c r="D1635" s="22">
        <v>10</v>
      </c>
      <c r="E1635">
        <f>Tabla2[[#This Row],[Densidad '[kg/m3']]]/1000</f>
        <v>0.71525000000000005</v>
      </c>
      <c r="F1635" s="22">
        <v>715.25</v>
      </c>
      <c r="G1635" t="s">
        <v>19</v>
      </c>
    </row>
    <row r="1636" spans="2:7">
      <c r="B1636">
        <v>10</v>
      </c>
      <c r="C1636" s="22">
        <v>323.14999999999998</v>
      </c>
      <c r="D1636" s="22">
        <v>10</v>
      </c>
      <c r="E1636">
        <v>0.71619999999999995</v>
      </c>
      <c r="F1636" s="22">
        <f>1000*E1636</f>
        <v>716.19999999999993</v>
      </c>
      <c r="G1636" t="s">
        <v>3</v>
      </c>
    </row>
    <row r="1637" spans="2:7">
      <c r="B1637">
        <v>10</v>
      </c>
      <c r="C1637" s="22">
        <v>323.14999999999998</v>
      </c>
      <c r="D1637" s="22">
        <v>7.5</v>
      </c>
      <c r="E1637">
        <f>Tabla2[[#This Row],[Densidad '[kg/m3']]]/1000</f>
        <v>0.71334000000000009</v>
      </c>
      <c r="F1637" s="22">
        <v>713.34</v>
      </c>
      <c r="G1637" t="s">
        <v>19</v>
      </c>
    </row>
    <row r="1638" spans="2:7" ht="15.75" thickBot="1">
      <c r="B1638">
        <v>10</v>
      </c>
      <c r="C1638" s="32">
        <v>323.14999999999998</v>
      </c>
      <c r="D1638" s="32">
        <v>5</v>
      </c>
      <c r="E1638">
        <f>Tabla2[[#This Row],[Densidad '[kg/m3']]]/1000</f>
        <v>0.71126</v>
      </c>
      <c r="F1638" s="32">
        <v>711.26</v>
      </c>
      <c r="G1638" t="s">
        <v>19</v>
      </c>
    </row>
    <row r="1639" spans="2:7">
      <c r="B1639">
        <v>10</v>
      </c>
      <c r="C1639" s="22">
        <v>323.14999999999998</v>
      </c>
      <c r="D1639" s="22">
        <v>5</v>
      </c>
      <c r="E1639">
        <v>0.71189999999999998</v>
      </c>
      <c r="F1639" s="22">
        <f>1000*E1639</f>
        <v>711.9</v>
      </c>
      <c r="G1639" t="s">
        <v>3</v>
      </c>
    </row>
    <row r="1640" spans="2:7">
      <c r="B1640">
        <v>10</v>
      </c>
      <c r="C1640" s="22">
        <v>323.14999999999998</v>
      </c>
      <c r="D1640" s="22">
        <v>4.0030000000000001</v>
      </c>
      <c r="E1640">
        <f>Tabla2[[#This Row],[Densidad '[kg/m3']]]/1000</f>
        <v>0.71067999999999998</v>
      </c>
      <c r="F1640" s="22">
        <v>710.68</v>
      </c>
      <c r="G1640" t="s">
        <v>14</v>
      </c>
    </row>
    <row r="1641" spans="2:7">
      <c r="B1641">
        <v>10</v>
      </c>
      <c r="C1641" s="22">
        <v>323.14999999999998</v>
      </c>
      <c r="D1641" s="22">
        <v>3</v>
      </c>
      <c r="E1641">
        <f>Tabla2[[#This Row],[Densidad '[kg/m3']]]/1000</f>
        <v>0.70953999999999995</v>
      </c>
      <c r="F1641" s="22">
        <v>709.54</v>
      </c>
      <c r="G1641" t="s">
        <v>19</v>
      </c>
    </row>
    <row r="1642" spans="2:7">
      <c r="B1642">
        <v>10</v>
      </c>
      <c r="C1642" s="22">
        <v>323.14999999999998</v>
      </c>
      <c r="D1642" s="22">
        <v>1</v>
      </c>
      <c r="E1642">
        <f>Tabla2[[#This Row],[Densidad '[kg/m3']]]/1000</f>
        <v>0.70774999999999999</v>
      </c>
      <c r="F1642" s="22">
        <v>707.75</v>
      </c>
      <c r="G1642" t="s">
        <v>19</v>
      </c>
    </row>
    <row r="1643" spans="2:7">
      <c r="B1643">
        <v>10</v>
      </c>
      <c r="C1643" s="22">
        <v>323.14999999999998</v>
      </c>
      <c r="D1643" s="22">
        <v>1</v>
      </c>
      <c r="E1643">
        <v>0.70840000000000003</v>
      </c>
      <c r="F1643" s="22">
        <f>1000*E1643</f>
        <v>708.4</v>
      </c>
      <c r="G1643" t="s">
        <v>3</v>
      </c>
    </row>
    <row r="1644" spans="2:7">
      <c r="B1644">
        <v>10</v>
      </c>
      <c r="C1644" s="22">
        <v>323.14999999999998</v>
      </c>
      <c r="D1644" s="22">
        <v>0.1</v>
      </c>
      <c r="E1644">
        <f>Tabla2[[#This Row],[Densidad '[kg/m3']]]/1000</f>
        <v>0.70687</v>
      </c>
      <c r="F1644" s="22">
        <v>706.87</v>
      </c>
      <c r="G1644" t="s">
        <v>19</v>
      </c>
    </row>
    <row r="1645" spans="2:7">
      <c r="B1645">
        <v>10</v>
      </c>
      <c r="C1645" s="22">
        <v>323.14999999999998</v>
      </c>
      <c r="D1645" s="22">
        <v>0.1</v>
      </c>
      <c r="E1645">
        <v>0.70740000000000003</v>
      </c>
      <c r="F1645" s="22">
        <f>1000*E1645</f>
        <v>707.4</v>
      </c>
      <c r="G1645" t="s">
        <v>3</v>
      </c>
    </row>
    <row r="1646" spans="2:7">
      <c r="B1646">
        <v>10</v>
      </c>
      <c r="C1646" s="22">
        <v>323.15100000000001</v>
      </c>
      <c r="D1646" s="22">
        <v>10.006</v>
      </c>
      <c r="E1646">
        <f>Tabla2[[#This Row],[Densidad '[kg/m3']]]/1000</f>
        <v>0.71596000000000004</v>
      </c>
      <c r="F1646" s="22">
        <v>715.96</v>
      </c>
      <c r="G1646" t="s">
        <v>14</v>
      </c>
    </row>
    <row r="1647" spans="2:7">
      <c r="B1647">
        <v>10</v>
      </c>
      <c r="C1647" s="22">
        <v>323.15199999999999</v>
      </c>
      <c r="D1647" s="22">
        <v>25.006</v>
      </c>
      <c r="E1647">
        <f>Tabla2[[#This Row],[Densidad '[kg/m3']]]/1000</f>
        <v>0.72750000000000004</v>
      </c>
      <c r="F1647" s="22">
        <v>727.5</v>
      </c>
      <c r="G1647" t="s">
        <v>14</v>
      </c>
    </row>
    <row r="1648" spans="2:7">
      <c r="B1648">
        <v>10</v>
      </c>
      <c r="C1648" s="22">
        <v>323.15199999999999</v>
      </c>
      <c r="D1648" s="22">
        <v>18.994</v>
      </c>
      <c r="E1648">
        <f>Tabla2[[#This Row],[Densidad '[kg/m3']]]/1000</f>
        <v>0.72299999999999998</v>
      </c>
      <c r="F1648" s="22">
        <v>723</v>
      </c>
      <c r="G1648" t="s">
        <v>14</v>
      </c>
    </row>
    <row r="1649" spans="2:7">
      <c r="B1649">
        <v>10</v>
      </c>
      <c r="C1649" s="22">
        <v>323.15199999999999</v>
      </c>
      <c r="D1649" s="22">
        <v>1.9950000000000001</v>
      </c>
      <c r="E1649">
        <f>Tabla2[[#This Row],[Densidad '[kg/m3']]]/1000</f>
        <v>0.70875999999999995</v>
      </c>
      <c r="F1649" s="22">
        <v>708.76</v>
      </c>
      <c r="G1649" t="s">
        <v>14</v>
      </c>
    </row>
    <row r="1650" spans="2:7">
      <c r="B1650">
        <v>10</v>
      </c>
      <c r="C1650" s="22">
        <v>323.15300000000002</v>
      </c>
      <c r="D1650" s="22">
        <v>30.004999999999999</v>
      </c>
      <c r="E1650">
        <f>Tabla2[[#This Row],[Densidad '[kg/m3']]]/1000</f>
        <v>0.73102999999999996</v>
      </c>
      <c r="F1650" s="22">
        <v>731.03</v>
      </c>
      <c r="G1650" t="s">
        <v>14</v>
      </c>
    </row>
    <row r="1651" spans="2:7">
      <c r="B1651">
        <v>10</v>
      </c>
      <c r="C1651" s="22">
        <v>323.15300000000002</v>
      </c>
      <c r="D1651" s="22">
        <v>15.989000000000001</v>
      </c>
      <c r="E1651">
        <f>Tabla2[[#This Row],[Densidad '[kg/m3']]]/1000</f>
        <v>0.72072999999999998</v>
      </c>
      <c r="F1651" s="22">
        <v>720.73</v>
      </c>
      <c r="G1651" t="s">
        <v>14</v>
      </c>
    </row>
    <row r="1652" spans="2:7">
      <c r="B1652">
        <v>10</v>
      </c>
      <c r="C1652" s="22">
        <v>323.15300000000002</v>
      </c>
      <c r="D1652" s="22">
        <v>8.0050000000000008</v>
      </c>
      <c r="E1652">
        <f>Tabla2[[#This Row],[Densidad '[kg/m3']]]/1000</f>
        <v>0.71429999999999993</v>
      </c>
      <c r="F1652" s="22">
        <v>714.3</v>
      </c>
      <c r="G1652" t="s">
        <v>14</v>
      </c>
    </row>
    <row r="1653" spans="2:7">
      <c r="B1653">
        <v>10</v>
      </c>
      <c r="C1653" s="22">
        <v>323.154</v>
      </c>
      <c r="D1653" s="22">
        <v>28.004000000000001</v>
      </c>
      <c r="E1653">
        <f>Tabla2[[#This Row],[Densidad '[kg/m3']]]/1000</f>
        <v>0.72962000000000005</v>
      </c>
      <c r="F1653" s="22">
        <v>729.62</v>
      </c>
      <c r="G1653" t="s">
        <v>14</v>
      </c>
    </row>
    <row r="1654" spans="2:7">
      <c r="B1654">
        <v>10</v>
      </c>
      <c r="C1654" s="22">
        <v>323.154</v>
      </c>
      <c r="D1654" s="22">
        <v>21.997</v>
      </c>
      <c r="E1654">
        <f>Tabla2[[#This Row],[Densidad '[kg/m3']]]/1000</f>
        <v>0.72527999999999992</v>
      </c>
      <c r="F1654" s="22">
        <v>725.28</v>
      </c>
      <c r="G1654" t="s">
        <v>14</v>
      </c>
    </row>
    <row r="1655" spans="2:7">
      <c r="B1655">
        <v>10</v>
      </c>
      <c r="C1655" s="22">
        <v>323.154</v>
      </c>
      <c r="D1655" s="22">
        <v>12.994999999999999</v>
      </c>
      <c r="E1655">
        <f>Tabla2[[#This Row],[Densidad '[kg/m3']]]/1000</f>
        <v>0.71836</v>
      </c>
      <c r="F1655" s="22">
        <v>718.36</v>
      </c>
      <c r="G1655" t="s">
        <v>14</v>
      </c>
    </row>
    <row r="1656" spans="2:7">
      <c r="B1656">
        <v>10</v>
      </c>
      <c r="C1656" s="22">
        <f>51.3+273.15</f>
        <v>324.45</v>
      </c>
      <c r="D1656" s="26">
        <v>274.5</v>
      </c>
      <c r="E1656" s="11">
        <v>0.82</v>
      </c>
      <c r="F1656" s="22">
        <f>1000*E1656</f>
        <v>820</v>
      </c>
      <c r="G1656" t="s">
        <v>10</v>
      </c>
    </row>
    <row r="1657" spans="2:7">
      <c r="B1657">
        <v>10</v>
      </c>
      <c r="C1657" s="22">
        <f>51.3+273.15</f>
        <v>324.45</v>
      </c>
      <c r="D1657" s="22">
        <v>241.2</v>
      </c>
      <c r="E1657" s="11">
        <v>0.81100000000000005</v>
      </c>
      <c r="F1657" s="22">
        <f>1000*E1657</f>
        <v>811</v>
      </c>
      <c r="G1657" t="s">
        <v>10</v>
      </c>
    </row>
    <row r="1658" spans="2:7">
      <c r="B1658">
        <v>10</v>
      </c>
      <c r="C1658" s="22">
        <f>51.3+273.15</f>
        <v>324.45</v>
      </c>
      <c r="D1658" s="22">
        <v>207</v>
      </c>
      <c r="E1658" s="11">
        <v>0.80100000000000005</v>
      </c>
      <c r="F1658" s="22">
        <f>1000*E1658</f>
        <v>801</v>
      </c>
      <c r="G1658" t="s">
        <v>10</v>
      </c>
    </row>
    <row r="1659" spans="2:7">
      <c r="B1659">
        <v>10</v>
      </c>
      <c r="C1659" s="22">
        <f>51.3+273.15</f>
        <v>324.45</v>
      </c>
      <c r="D1659" s="22">
        <v>173.2</v>
      </c>
      <c r="E1659" s="11">
        <v>0.79</v>
      </c>
      <c r="F1659" s="22">
        <f>1000*E1659</f>
        <v>790</v>
      </c>
      <c r="G1659" t="s">
        <v>10</v>
      </c>
    </row>
    <row r="1660" spans="2:7">
      <c r="B1660">
        <v>10</v>
      </c>
      <c r="C1660" s="22">
        <f>51.3+273.15</f>
        <v>324.45</v>
      </c>
      <c r="D1660" s="22">
        <v>144.19999999999999</v>
      </c>
      <c r="E1660" s="11">
        <v>0.78</v>
      </c>
      <c r="F1660" s="22">
        <f>1000*E1660</f>
        <v>780</v>
      </c>
      <c r="G1660" t="s">
        <v>10</v>
      </c>
    </row>
    <row r="1661" spans="2:7">
      <c r="B1661">
        <v>10</v>
      </c>
      <c r="C1661" s="22">
        <f>51.3+273.15</f>
        <v>324.45</v>
      </c>
      <c r="D1661" s="22">
        <v>111.4</v>
      </c>
      <c r="E1661" s="11">
        <v>0.76700000000000002</v>
      </c>
      <c r="F1661" s="22">
        <f>1000*E1661</f>
        <v>767</v>
      </c>
      <c r="G1661" t="s">
        <v>10</v>
      </c>
    </row>
    <row r="1662" spans="2:7">
      <c r="B1662">
        <v>10</v>
      </c>
      <c r="C1662" s="22">
        <f>51.3+273.15</f>
        <v>324.45</v>
      </c>
      <c r="D1662" s="22">
        <v>82.7</v>
      </c>
      <c r="E1662" s="11">
        <v>0.754</v>
      </c>
      <c r="F1662" s="22">
        <f>1000*E1662</f>
        <v>754</v>
      </c>
      <c r="G1662" t="s">
        <v>10</v>
      </c>
    </row>
    <row r="1663" spans="2:7">
      <c r="B1663">
        <v>10</v>
      </c>
      <c r="C1663" s="22">
        <f>51.3+273.15</f>
        <v>324.45</v>
      </c>
      <c r="D1663" s="22">
        <v>56.6</v>
      </c>
      <c r="E1663" s="11">
        <v>0.74099999999999999</v>
      </c>
      <c r="F1663" s="22">
        <f>1000*E1663</f>
        <v>741</v>
      </c>
      <c r="G1663" t="s">
        <v>10</v>
      </c>
    </row>
    <row r="1664" spans="2:7">
      <c r="B1664">
        <v>10</v>
      </c>
      <c r="C1664" s="22">
        <f>51.3+273.15</f>
        <v>324.45</v>
      </c>
      <c r="D1664" s="22">
        <v>29.3</v>
      </c>
      <c r="E1664" s="11">
        <v>0.72399999999999998</v>
      </c>
      <c r="F1664" s="22">
        <f>1000*E1664</f>
        <v>724</v>
      </c>
      <c r="G1664" t="s">
        <v>10</v>
      </c>
    </row>
    <row r="1665" spans="2:7">
      <c r="B1665">
        <v>10</v>
      </c>
      <c r="C1665" s="22">
        <f>51.3+273.15</f>
        <v>324.45</v>
      </c>
      <c r="D1665" s="22">
        <v>14.6</v>
      </c>
      <c r="E1665" s="11">
        <v>0.71399999999999997</v>
      </c>
      <c r="F1665" s="22">
        <f>1000*E1665</f>
        <v>714</v>
      </c>
      <c r="G1665" t="s">
        <v>10</v>
      </c>
    </row>
    <row r="1666" spans="2:7">
      <c r="B1666">
        <v>10</v>
      </c>
      <c r="C1666" s="22">
        <v>328.15</v>
      </c>
      <c r="D1666" s="22">
        <v>10</v>
      </c>
      <c r="E1666">
        <f>Tabla2[[#This Row],[Densidad '[kg/m3']]]/1000</f>
        <v>0.71247000000000005</v>
      </c>
      <c r="F1666" s="22">
        <v>712.47</v>
      </c>
      <c r="G1666" t="s">
        <v>19</v>
      </c>
    </row>
    <row r="1667" spans="2:7">
      <c r="B1667">
        <v>10</v>
      </c>
      <c r="C1667" s="22">
        <v>328.15</v>
      </c>
      <c r="D1667" s="22">
        <v>7.5</v>
      </c>
      <c r="E1667">
        <f>Tabla2[[#This Row],[Densidad '[kg/m3']]]/1000</f>
        <v>0.71040000000000003</v>
      </c>
      <c r="F1667" s="22">
        <v>710.4</v>
      </c>
      <c r="G1667" t="s">
        <v>19</v>
      </c>
    </row>
    <row r="1668" spans="2:7">
      <c r="B1668">
        <v>10</v>
      </c>
      <c r="C1668" s="22">
        <v>328.15</v>
      </c>
      <c r="D1668" s="22">
        <v>5</v>
      </c>
      <c r="E1668">
        <f>Tabla2[[#This Row],[Densidad '[kg/m3']]]/1000</f>
        <v>0.70838000000000001</v>
      </c>
      <c r="F1668" s="22">
        <v>708.38</v>
      </c>
      <c r="G1668" t="s">
        <v>19</v>
      </c>
    </row>
    <row r="1669" spans="2:7">
      <c r="B1669">
        <v>10</v>
      </c>
      <c r="C1669" s="22">
        <v>328.15</v>
      </c>
      <c r="D1669" s="22">
        <v>3</v>
      </c>
      <c r="E1669">
        <f>Tabla2[[#This Row],[Densidad '[kg/m3']]]/1000</f>
        <v>0.70657000000000003</v>
      </c>
      <c r="F1669" s="22">
        <v>706.57</v>
      </c>
      <c r="G1669" t="s">
        <v>19</v>
      </c>
    </row>
    <row r="1670" spans="2:7">
      <c r="B1670">
        <v>10</v>
      </c>
      <c r="C1670" s="22">
        <v>328.15</v>
      </c>
      <c r="D1670" s="22">
        <v>1</v>
      </c>
      <c r="E1670">
        <f>Tabla2[[#This Row],[Densidad '[kg/m3']]]/1000</f>
        <v>0.70465</v>
      </c>
      <c r="F1670" s="22">
        <v>704.65</v>
      </c>
      <c r="G1670" t="s">
        <v>19</v>
      </c>
    </row>
    <row r="1671" spans="2:7">
      <c r="B1671">
        <v>10</v>
      </c>
      <c r="C1671" s="22">
        <v>328.15</v>
      </c>
      <c r="D1671" s="22">
        <v>0.1</v>
      </c>
      <c r="E1671">
        <f>Tabla2[[#This Row],[Densidad '[kg/m3']]]/1000</f>
        <v>0.70369999999999999</v>
      </c>
      <c r="F1671" s="22">
        <v>703.7</v>
      </c>
      <c r="G1671" t="s">
        <v>19</v>
      </c>
    </row>
    <row r="1672" spans="2:7">
      <c r="B1672">
        <v>10</v>
      </c>
      <c r="C1672" s="20">
        <v>332.93</v>
      </c>
      <c r="D1672" s="21">
        <v>50.02</v>
      </c>
      <c r="E1672">
        <f>Tabla2[[#This Row],[Densidad '[kg/m3']]]/1000</f>
        <v>0.73753000000000002</v>
      </c>
      <c r="F1672" s="21">
        <v>737.53</v>
      </c>
      <c r="G1672" t="s">
        <v>12</v>
      </c>
    </row>
    <row r="1673" spans="2:7">
      <c r="B1673">
        <v>10</v>
      </c>
      <c r="C1673" s="20">
        <v>332.93</v>
      </c>
      <c r="D1673" s="21">
        <v>45.01</v>
      </c>
      <c r="E1673">
        <f>Tabla2[[#This Row],[Densidad '[kg/m3']]]/1000</f>
        <v>0.73444000000000009</v>
      </c>
      <c r="F1673" s="21">
        <v>734.44</v>
      </c>
      <c r="G1673" t="s">
        <v>12</v>
      </c>
    </row>
    <row r="1674" spans="2:7">
      <c r="B1674">
        <v>10</v>
      </c>
      <c r="C1674" s="20">
        <v>332.93</v>
      </c>
      <c r="D1674" s="21">
        <v>40.01</v>
      </c>
      <c r="E1674">
        <f>Tabla2[[#This Row],[Densidad '[kg/m3']]]/1000</f>
        <v>0.73124</v>
      </c>
      <c r="F1674" s="21">
        <v>731.24</v>
      </c>
      <c r="G1674" t="s">
        <v>12</v>
      </c>
    </row>
    <row r="1675" spans="2:7">
      <c r="B1675">
        <v>10</v>
      </c>
      <c r="C1675" s="20">
        <v>332.93</v>
      </c>
      <c r="D1675" s="21">
        <v>10.01</v>
      </c>
      <c r="E1675">
        <f>Tabla2[[#This Row],[Densidad '[kg/m3']]]/1000</f>
        <v>0.70846000000000009</v>
      </c>
      <c r="F1675" s="21">
        <v>708.46</v>
      </c>
      <c r="G1675" t="s">
        <v>12</v>
      </c>
    </row>
    <row r="1676" spans="2:7">
      <c r="B1676">
        <v>10</v>
      </c>
      <c r="C1676" s="20">
        <v>332.93</v>
      </c>
      <c r="D1676" s="21">
        <v>7.5</v>
      </c>
      <c r="E1676">
        <f>Tabla2[[#This Row],[Densidad '[kg/m3']]]/1000</f>
        <v>0.70626</v>
      </c>
      <c r="F1676" s="21">
        <v>706.26</v>
      </c>
      <c r="G1676" t="s">
        <v>12</v>
      </c>
    </row>
    <row r="1677" spans="2:7">
      <c r="B1677">
        <v>10</v>
      </c>
      <c r="C1677" s="20">
        <v>332.93</v>
      </c>
      <c r="D1677" s="21">
        <v>5.01</v>
      </c>
      <c r="E1677">
        <f>Tabla2[[#This Row],[Densidad '[kg/m3']]]/1000</f>
        <v>0.70396000000000003</v>
      </c>
      <c r="F1677" s="21">
        <v>703.96</v>
      </c>
      <c r="G1677" t="s">
        <v>12</v>
      </c>
    </row>
    <row r="1678" spans="2:7">
      <c r="B1678">
        <v>10</v>
      </c>
      <c r="C1678" s="20">
        <v>332.93</v>
      </c>
      <c r="D1678" s="21">
        <v>3.01</v>
      </c>
      <c r="E1678">
        <f>Tabla2[[#This Row],[Densidad '[kg/m3']]]/1000</f>
        <v>0.70201000000000002</v>
      </c>
      <c r="F1678" s="21">
        <v>702.01</v>
      </c>
      <c r="G1678" t="s">
        <v>12</v>
      </c>
    </row>
    <row r="1679" spans="2:7">
      <c r="B1679">
        <v>10</v>
      </c>
      <c r="C1679" s="20">
        <v>332.94</v>
      </c>
      <c r="D1679" s="21">
        <v>37.5</v>
      </c>
      <c r="E1679">
        <f>Tabla2[[#This Row],[Densidad '[kg/m3']]]/1000</f>
        <v>0.72953999999999997</v>
      </c>
      <c r="F1679" s="21">
        <v>729.54</v>
      </c>
      <c r="G1679" t="s">
        <v>12</v>
      </c>
    </row>
    <row r="1680" spans="2:7">
      <c r="B1680">
        <v>10</v>
      </c>
      <c r="C1680" s="20">
        <v>332.94</v>
      </c>
      <c r="D1680" s="21">
        <v>35</v>
      </c>
      <c r="E1680">
        <f>Tabla2[[#This Row],[Densidad '[kg/m3']]]/1000</f>
        <v>0.72784000000000004</v>
      </c>
      <c r="F1680" s="21">
        <v>727.84</v>
      </c>
      <c r="G1680" t="s">
        <v>12</v>
      </c>
    </row>
    <row r="1681" spans="2:7">
      <c r="B1681">
        <v>10</v>
      </c>
      <c r="C1681" s="20">
        <v>332.94</v>
      </c>
      <c r="D1681" s="21">
        <v>32.51</v>
      </c>
      <c r="E1681">
        <f>Tabla2[[#This Row],[Densidad '[kg/m3']]]/1000</f>
        <v>0.72611999999999999</v>
      </c>
      <c r="F1681" s="21">
        <v>726.12</v>
      </c>
      <c r="G1681" t="s">
        <v>12</v>
      </c>
    </row>
    <row r="1682" spans="2:7">
      <c r="B1682">
        <v>10</v>
      </c>
      <c r="C1682" s="20">
        <v>332.94</v>
      </c>
      <c r="D1682" s="21">
        <v>30</v>
      </c>
      <c r="E1682">
        <f>Tabla2[[#This Row],[Densidad '[kg/m3']]]/1000</f>
        <v>0.72433999999999998</v>
      </c>
      <c r="F1682" s="21">
        <v>724.34</v>
      </c>
      <c r="G1682" t="s">
        <v>12</v>
      </c>
    </row>
    <row r="1683" spans="2:7">
      <c r="B1683">
        <v>10</v>
      </c>
      <c r="C1683" s="20">
        <v>332.94</v>
      </c>
      <c r="D1683" s="21">
        <v>27.51</v>
      </c>
      <c r="E1683">
        <f>Tabla2[[#This Row],[Densidad '[kg/m3']]]/1000</f>
        <v>0.72258</v>
      </c>
      <c r="F1683" s="21">
        <v>722.58</v>
      </c>
      <c r="G1683" t="s">
        <v>12</v>
      </c>
    </row>
    <row r="1684" spans="2:7">
      <c r="B1684">
        <v>10</v>
      </c>
      <c r="C1684" s="20">
        <v>332.94</v>
      </c>
      <c r="D1684" s="21">
        <v>25</v>
      </c>
      <c r="E1684">
        <f>Tabla2[[#This Row],[Densidad '[kg/m3']]]/1000</f>
        <v>0.72066999999999992</v>
      </c>
      <c r="F1684" s="21">
        <v>720.67</v>
      </c>
      <c r="G1684" t="s">
        <v>12</v>
      </c>
    </row>
    <row r="1685" spans="2:7">
      <c r="B1685">
        <v>10</v>
      </c>
      <c r="C1685" s="20">
        <v>332.94</v>
      </c>
      <c r="D1685" s="21">
        <v>22.5</v>
      </c>
      <c r="E1685">
        <f>Tabla2[[#This Row],[Densidad '[kg/m3']]]/1000</f>
        <v>0.71879999999999999</v>
      </c>
      <c r="F1685" s="21">
        <v>718.8</v>
      </c>
      <c r="G1685" t="s">
        <v>12</v>
      </c>
    </row>
    <row r="1686" spans="2:7">
      <c r="B1686">
        <v>10</v>
      </c>
      <c r="C1686" s="20">
        <v>332.94</v>
      </c>
      <c r="D1686" s="21">
        <v>20</v>
      </c>
      <c r="E1686">
        <f>Tabla2[[#This Row],[Densidad '[kg/m3']]]/1000</f>
        <v>0.71682000000000001</v>
      </c>
      <c r="F1686" s="21">
        <v>716.82</v>
      </c>
      <c r="G1686" t="s">
        <v>12</v>
      </c>
    </row>
    <row r="1687" spans="2:7">
      <c r="B1687">
        <v>10</v>
      </c>
      <c r="C1687" s="20">
        <v>332.94</v>
      </c>
      <c r="D1687" s="21">
        <v>17.510000000000002</v>
      </c>
      <c r="E1687">
        <f>Tabla2[[#This Row],[Densidad '[kg/m3']]]/1000</f>
        <v>0.71484000000000003</v>
      </c>
      <c r="F1687" s="21">
        <v>714.84</v>
      </c>
      <c r="G1687" t="s">
        <v>12</v>
      </c>
    </row>
    <row r="1688" spans="2:7">
      <c r="B1688">
        <v>10</v>
      </c>
      <c r="C1688" s="20">
        <v>332.94</v>
      </c>
      <c r="D1688" s="21">
        <v>15.01</v>
      </c>
      <c r="E1688">
        <f>Tabla2[[#This Row],[Densidad '[kg/m3']]]/1000</f>
        <v>0.71278999999999992</v>
      </c>
      <c r="F1688" s="21">
        <v>712.79</v>
      </c>
      <c r="G1688" t="s">
        <v>12</v>
      </c>
    </row>
    <row r="1689" spans="2:7">
      <c r="B1689">
        <v>10</v>
      </c>
      <c r="C1689" s="20">
        <v>332.94</v>
      </c>
      <c r="D1689" s="21">
        <v>12.52</v>
      </c>
      <c r="E1689">
        <f>Tabla2[[#This Row],[Densidad '[kg/m3']]]/1000</f>
        <v>0.71065</v>
      </c>
      <c r="F1689" s="21">
        <v>710.65</v>
      </c>
      <c r="G1689" t="s">
        <v>12</v>
      </c>
    </row>
    <row r="1690" spans="2:7">
      <c r="B1690">
        <v>10</v>
      </c>
      <c r="C1690" s="20">
        <v>332.94</v>
      </c>
      <c r="D1690" s="21">
        <v>2</v>
      </c>
      <c r="E1690">
        <f>Tabla2[[#This Row],[Densidad '[kg/m3']]]/1000</f>
        <v>0.70105999999999991</v>
      </c>
      <c r="F1690" s="21">
        <v>701.06</v>
      </c>
      <c r="G1690" t="s">
        <v>12</v>
      </c>
    </row>
    <row r="1691" spans="2:7">
      <c r="B1691">
        <v>10</v>
      </c>
      <c r="C1691" s="22">
        <v>333.15</v>
      </c>
      <c r="D1691" s="22">
        <v>10</v>
      </c>
      <c r="E1691">
        <f>Tabla2[[#This Row],[Densidad '[kg/m3']]]/1000</f>
        <v>0.70831</v>
      </c>
      <c r="F1691" s="22">
        <v>708.31</v>
      </c>
      <c r="G1691" t="s">
        <v>19</v>
      </c>
    </row>
    <row r="1692" spans="2:7">
      <c r="B1692">
        <v>10</v>
      </c>
      <c r="C1692" s="22">
        <v>333.15</v>
      </c>
      <c r="D1692" s="22">
        <v>7.5</v>
      </c>
      <c r="E1692">
        <f>Tabla2[[#This Row],[Densidad '[kg/m3']]]/1000</f>
        <v>0.70629999999999993</v>
      </c>
      <c r="F1692" s="22">
        <v>706.3</v>
      </c>
      <c r="G1692" t="s">
        <v>19</v>
      </c>
    </row>
    <row r="1693" spans="2:7">
      <c r="B1693">
        <v>10</v>
      </c>
      <c r="C1693" s="22">
        <v>333.15</v>
      </c>
      <c r="D1693" s="22">
        <v>5</v>
      </c>
      <c r="E1693">
        <f>Tabla2[[#This Row],[Densidad '[kg/m3']]]/1000</f>
        <v>0.70413999999999999</v>
      </c>
      <c r="F1693" s="22">
        <v>704.14</v>
      </c>
      <c r="G1693" t="s">
        <v>19</v>
      </c>
    </row>
    <row r="1694" spans="2:7">
      <c r="B1694">
        <v>10</v>
      </c>
      <c r="C1694" s="22">
        <v>333.15</v>
      </c>
      <c r="D1694" s="22">
        <v>3</v>
      </c>
      <c r="E1694">
        <f>Tabla2[[#This Row],[Densidad '[kg/m3']]]/1000</f>
        <v>0.70223999999999998</v>
      </c>
      <c r="F1694" s="22">
        <v>702.24</v>
      </c>
      <c r="G1694" t="s">
        <v>19</v>
      </c>
    </row>
    <row r="1695" spans="2:7">
      <c r="B1695">
        <v>10</v>
      </c>
      <c r="C1695" s="22">
        <v>333.15</v>
      </c>
      <c r="D1695" s="22">
        <v>1</v>
      </c>
      <c r="E1695">
        <f>Tabla2[[#This Row],[Densidad '[kg/m3']]]/1000</f>
        <v>0.70020000000000004</v>
      </c>
      <c r="F1695" s="22">
        <v>700.2</v>
      </c>
      <c r="G1695" t="s">
        <v>19</v>
      </c>
    </row>
    <row r="1696" spans="2:7">
      <c r="B1696">
        <v>10</v>
      </c>
      <c r="C1696" s="22">
        <v>333.15</v>
      </c>
      <c r="D1696" s="22">
        <v>0.1</v>
      </c>
      <c r="E1696">
        <f>Tabla2[[#This Row],[Densidad '[kg/m3']]]/1000</f>
        <v>0.69923999999999997</v>
      </c>
      <c r="F1696" s="22">
        <v>699.24</v>
      </c>
      <c r="G1696" t="s">
        <v>19</v>
      </c>
    </row>
    <row r="1697" spans="2:7">
      <c r="B1697">
        <v>10</v>
      </c>
      <c r="C1697" s="22">
        <v>338.15</v>
      </c>
      <c r="D1697" s="22">
        <v>10</v>
      </c>
      <c r="E1697">
        <f>Tabla2[[#This Row],[Densidad '[kg/m3']]]/1000</f>
        <v>0.70501000000000003</v>
      </c>
      <c r="F1697" s="22">
        <v>705.01</v>
      </c>
      <c r="G1697" t="s">
        <v>19</v>
      </c>
    </row>
    <row r="1698" spans="2:7">
      <c r="B1698">
        <v>10</v>
      </c>
      <c r="C1698" s="22">
        <v>338.15</v>
      </c>
      <c r="D1698" s="22">
        <v>7.5</v>
      </c>
      <c r="E1698">
        <f>Tabla2[[#This Row],[Densidad '[kg/m3']]]/1000</f>
        <v>0.70262000000000002</v>
      </c>
      <c r="F1698" s="22">
        <v>702.62</v>
      </c>
      <c r="G1698" t="s">
        <v>19</v>
      </c>
    </row>
    <row r="1699" spans="2:7">
      <c r="B1699">
        <v>10</v>
      </c>
      <c r="C1699" s="22">
        <v>338.15</v>
      </c>
      <c r="D1699" s="22">
        <v>5</v>
      </c>
      <c r="E1699">
        <f>Tabla2[[#This Row],[Densidad '[kg/m3']]]/1000</f>
        <v>0.70033000000000001</v>
      </c>
      <c r="F1699" s="22">
        <v>700.33</v>
      </c>
      <c r="G1699" t="s">
        <v>19</v>
      </c>
    </row>
    <row r="1700" spans="2:7">
      <c r="B1700">
        <v>10</v>
      </c>
      <c r="C1700" s="22">
        <v>338.15</v>
      </c>
      <c r="D1700" s="22">
        <v>3</v>
      </c>
      <c r="E1700">
        <f>Tabla2[[#This Row],[Densidad '[kg/m3']]]/1000</f>
        <v>0.69852000000000003</v>
      </c>
      <c r="F1700" s="22">
        <v>698.52</v>
      </c>
      <c r="G1700" t="s">
        <v>19</v>
      </c>
    </row>
    <row r="1701" spans="2:7">
      <c r="B1701">
        <v>10</v>
      </c>
      <c r="C1701" s="22">
        <v>338.15</v>
      </c>
      <c r="D1701" s="22">
        <v>1</v>
      </c>
      <c r="E1701">
        <f>Tabla2[[#This Row],[Densidad '[kg/m3']]]/1000</f>
        <v>0.69652000000000003</v>
      </c>
      <c r="F1701" s="22">
        <v>696.52</v>
      </c>
      <c r="G1701" t="s">
        <v>19</v>
      </c>
    </row>
    <row r="1702" spans="2:7">
      <c r="B1702">
        <v>10</v>
      </c>
      <c r="C1702" s="22">
        <v>338.15</v>
      </c>
      <c r="D1702" s="22">
        <v>0.1</v>
      </c>
      <c r="E1702">
        <f>Tabla2[[#This Row],[Densidad '[kg/m3']]]/1000</f>
        <v>0.69559000000000004</v>
      </c>
      <c r="F1702" s="22">
        <v>695.59</v>
      </c>
      <c r="G1702" t="s">
        <v>19</v>
      </c>
    </row>
    <row r="1703" spans="2:7">
      <c r="B1703">
        <v>10</v>
      </c>
      <c r="C1703" s="22">
        <v>343.15</v>
      </c>
      <c r="D1703" s="22">
        <v>10</v>
      </c>
      <c r="E1703">
        <f>Tabla2[[#This Row],[Densidad '[kg/m3']]]/1000</f>
        <v>0.70080999999999993</v>
      </c>
      <c r="F1703" s="22">
        <v>700.81</v>
      </c>
      <c r="G1703" t="s">
        <v>19</v>
      </c>
    </row>
    <row r="1704" spans="2:7">
      <c r="B1704">
        <v>10</v>
      </c>
      <c r="C1704" s="22">
        <v>343.15</v>
      </c>
      <c r="D1704" s="22">
        <v>7.5</v>
      </c>
      <c r="E1704">
        <f>Tabla2[[#This Row],[Densidad '[kg/m3']]]/1000</f>
        <v>0.69871000000000005</v>
      </c>
      <c r="F1704" s="22">
        <v>698.71</v>
      </c>
      <c r="G1704" t="s">
        <v>19</v>
      </c>
    </row>
    <row r="1705" spans="2:7">
      <c r="B1705">
        <v>10</v>
      </c>
      <c r="C1705" s="22">
        <v>343.15</v>
      </c>
      <c r="D1705" s="22">
        <v>5</v>
      </c>
      <c r="E1705">
        <f>Tabla2[[#This Row],[Densidad '[kg/m3']]]/1000</f>
        <v>0.69642999999999999</v>
      </c>
      <c r="F1705" s="22">
        <v>696.43</v>
      </c>
      <c r="G1705" t="s">
        <v>19</v>
      </c>
    </row>
    <row r="1706" spans="2:7">
      <c r="B1706">
        <v>10</v>
      </c>
      <c r="C1706" s="22">
        <v>343.15</v>
      </c>
      <c r="D1706" s="22">
        <v>3</v>
      </c>
      <c r="E1706">
        <f>Tabla2[[#This Row],[Densidad '[kg/m3']]]/1000</f>
        <v>0.69438</v>
      </c>
      <c r="F1706" s="22">
        <v>694.38</v>
      </c>
      <c r="G1706" t="s">
        <v>19</v>
      </c>
    </row>
    <row r="1707" spans="2:7">
      <c r="B1707">
        <v>10</v>
      </c>
      <c r="C1707" s="22">
        <v>343.15</v>
      </c>
      <c r="D1707" s="22">
        <v>1</v>
      </c>
      <c r="E1707">
        <f>Tabla2[[#This Row],[Densidad '[kg/m3']]]/1000</f>
        <v>0.69240000000000002</v>
      </c>
      <c r="F1707" s="22">
        <v>692.4</v>
      </c>
      <c r="G1707" t="s">
        <v>19</v>
      </c>
    </row>
    <row r="1708" spans="2:7">
      <c r="B1708">
        <v>10</v>
      </c>
      <c r="C1708" s="22">
        <v>343.15</v>
      </c>
      <c r="D1708" s="22">
        <v>0.1</v>
      </c>
      <c r="E1708">
        <f>Tabla2[[#This Row],[Densidad '[kg/m3']]]/1000</f>
        <v>0.69147999999999998</v>
      </c>
      <c r="F1708" s="22">
        <v>691.48</v>
      </c>
      <c r="G1708" t="s">
        <v>19</v>
      </c>
    </row>
    <row r="1709" spans="2:7">
      <c r="B1709">
        <v>10</v>
      </c>
      <c r="C1709" s="22">
        <v>348.15</v>
      </c>
      <c r="D1709" s="22">
        <v>190.8</v>
      </c>
      <c r="E1709">
        <f>Tabla2[[#This Row],[Densidad '[kg/m3']]]/1000</f>
        <v>0.79220000000000002</v>
      </c>
      <c r="F1709" s="22">
        <v>792.2</v>
      </c>
      <c r="G1709" t="s">
        <v>18</v>
      </c>
    </row>
    <row r="1710" spans="2:7">
      <c r="B1710">
        <v>10</v>
      </c>
      <c r="C1710" s="22">
        <v>348.15</v>
      </c>
      <c r="D1710" s="22">
        <v>150.9</v>
      </c>
      <c r="E1710">
        <f>Tabla2[[#This Row],[Densidad '[kg/m3']]]/1000</f>
        <v>0.77789999999999992</v>
      </c>
      <c r="F1710" s="22">
        <v>777.9</v>
      </c>
      <c r="G1710" t="s">
        <v>18</v>
      </c>
    </row>
    <row r="1711" spans="2:7">
      <c r="B1711">
        <v>10</v>
      </c>
      <c r="C1711" s="22">
        <v>348.15</v>
      </c>
      <c r="D1711" s="22">
        <v>149.69999999999999</v>
      </c>
      <c r="E1711">
        <f>Tabla2[[#This Row],[Densidad '[kg/m3']]]/1000</f>
        <v>0.77779999999999994</v>
      </c>
      <c r="F1711" s="22">
        <v>777.8</v>
      </c>
      <c r="G1711" t="s">
        <v>18</v>
      </c>
    </row>
    <row r="1712" spans="2:7">
      <c r="B1712">
        <v>10</v>
      </c>
      <c r="C1712" s="22">
        <v>348.15</v>
      </c>
      <c r="D1712" s="22">
        <v>101.5</v>
      </c>
      <c r="E1712">
        <f>Tabla2[[#This Row],[Densidad '[kg/m3']]]/1000</f>
        <v>0.75700000000000001</v>
      </c>
      <c r="F1712" s="22">
        <v>757</v>
      </c>
      <c r="G1712" t="s">
        <v>18</v>
      </c>
    </row>
    <row r="1713" spans="2:7">
      <c r="B1713">
        <v>10</v>
      </c>
      <c r="C1713" s="22">
        <v>348.15</v>
      </c>
      <c r="D1713" s="22">
        <v>60</v>
      </c>
      <c r="E1713">
        <v>0.73460000000000003</v>
      </c>
      <c r="F1713" s="22">
        <f>1000*E1713</f>
        <v>734.6</v>
      </c>
      <c r="G1713" t="s">
        <v>3</v>
      </c>
    </row>
    <row r="1714" spans="2:7">
      <c r="B1714">
        <v>10</v>
      </c>
      <c r="C1714" s="22">
        <v>348.15</v>
      </c>
      <c r="D1714" s="22">
        <v>51.1</v>
      </c>
      <c r="E1714">
        <f>Tabla2[[#This Row],[Densidad '[kg/m3']]]/1000</f>
        <v>0.73009999999999997</v>
      </c>
      <c r="F1714" s="22">
        <v>730.1</v>
      </c>
      <c r="G1714" t="s">
        <v>18</v>
      </c>
    </row>
    <row r="1715" spans="2:7">
      <c r="B1715">
        <v>10</v>
      </c>
      <c r="C1715" s="22">
        <v>348.15</v>
      </c>
      <c r="D1715" s="22">
        <v>51</v>
      </c>
      <c r="E1715">
        <f>Tabla2[[#This Row],[Densidad '[kg/m3']]]/1000</f>
        <v>0.72920000000000007</v>
      </c>
      <c r="F1715" s="22">
        <v>729.2</v>
      </c>
      <c r="G1715" t="s">
        <v>18</v>
      </c>
    </row>
    <row r="1716" spans="2:7">
      <c r="B1716">
        <v>10</v>
      </c>
      <c r="C1716" s="22">
        <v>348.15</v>
      </c>
      <c r="D1716" s="22">
        <v>50</v>
      </c>
      <c r="E1716">
        <v>0.72840000000000005</v>
      </c>
      <c r="F1716" s="22">
        <f>1000*E1716</f>
        <v>728.40000000000009</v>
      </c>
      <c r="G1716" t="s">
        <v>3</v>
      </c>
    </row>
    <row r="1717" spans="2:7">
      <c r="B1717">
        <v>10</v>
      </c>
      <c r="C1717" s="22">
        <v>348.15</v>
      </c>
      <c r="D1717" s="22">
        <v>40</v>
      </c>
      <c r="E1717">
        <v>0.7218</v>
      </c>
      <c r="F1717" s="22">
        <f>1000*E1717</f>
        <v>721.8</v>
      </c>
      <c r="G1717" t="s">
        <v>3</v>
      </c>
    </row>
    <row r="1718" spans="2:7">
      <c r="B1718">
        <v>10</v>
      </c>
      <c r="C1718" s="22">
        <v>348.15</v>
      </c>
      <c r="D1718" s="22">
        <v>30</v>
      </c>
      <c r="E1718">
        <v>0.71460000000000001</v>
      </c>
      <c r="F1718" s="22">
        <f>1000*E1718</f>
        <v>714.6</v>
      </c>
      <c r="G1718" t="s">
        <v>3</v>
      </c>
    </row>
    <row r="1719" spans="2:7">
      <c r="B1719">
        <v>10</v>
      </c>
      <c r="C1719" s="22">
        <v>348.15</v>
      </c>
      <c r="D1719" s="22">
        <v>20</v>
      </c>
      <c r="E1719">
        <v>0.70669999999999999</v>
      </c>
      <c r="F1719" s="22">
        <f>1000*E1719</f>
        <v>706.7</v>
      </c>
      <c r="G1719" t="s">
        <v>3</v>
      </c>
    </row>
    <row r="1720" spans="2:7">
      <c r="B1720">
        <v>10</v>
      </c>
      <c r="C1720" s="22">
        <v>348.15</v>
      </c>
      <c r="D1720" s="22">
        <v>10</v>
      </c>
      <c r="E1720">
        <f>Tabla2[[#This Row],[Densidad '[kg/m3']]]/1000</f>
        <v>0.69723999999999997</v>
      </c>
      <c r="F1720" s="22">
        <v>697.24</v>
      </c>
      <c r="G1720" t="s">
        <v>19</v>
      </c>
    </row>
    <row r="1721" spans="2:7">
      <c r="B1721">
        <v>10</v>
      </c>
      <c r="C1721" s="22">
        <v>348.15</v>
      </c>
      <c r="D1721" s="22">
        <v>10</v>
      </c>
      <c r="E1721">
        <v>0.69769999999999999</v>
      </c>
      <c r="F1721" s="22">
        <f>1000*E1721</f>
        <v>697.69999999999993</v>
      </c>
      <c r="G1721" t="s">
        <v>3</v>
      </c>
    </row>
    <row r="1722" spans="2:7">
      <c r="B1722">
        <v>10</v>
      </c>
      <c r="C1722" s="22">
        <v>348.15</v>
      </c>
      <c r="D1722" s="22">
        <v>7.5</v>
      </c>
      <c r="E1722">
        <f>Tabla2[[#This Row],[Densidad '[kg/m3']]]/1000</f>
        <v>0.6950599999999999</v>
      </c>
      <c r="F1722" s="22">
        <v>695.06</v>
      </c>
      <c r="G1722" t="s">
        <v>19</v>
      </c>
    </row>
    <row r="1723" spans="2:7">
      <c r="B1723">
        <v>10</v>
      </c>
      <c r="C1723" s="22">
        <v>348.15</v>
      </c>
      <c r="D1723" s="22">
        <v>5</v>
      </c>
      <c r="E1723">
        <f>Tabla2[[#This Row],[Densidad '[kg/m3']]]/1000</f>
        <v>0.69277</v>
      </c>
      <c r="F1723" s="22">
        <v>692.77</v>
      </c>
      <c r="G1723" t="s">
        <v>19</v>
      </c>
    </row>
    <row r="1724" spans="2:7">
      <c r="B1724">
        <v>10</v>
      </c>
      <c r="C1724" s="22">
        <v>348.15</v>
      </c>
      <c r="D1724" s="22">
        <v>5</v>
      </c>
      <c r="E1724">
        <v>0.69279999999999997</v>
      </c>
      <c r="F1724" s="22">
        <f>1000*E1724</f>
        <v>692.8</v>
      </c>
      <c r="G1724" t="s">
        <v>3</v>
      </c>
    </row>
    <row r="1725" spans="2:7">
      <c r="B1725">
        <v>10</v>
      </c>
      <c r="C1725" s="22">
        <v>348.15</v>
      </c>
      <c r="D1725" s="22">
        <v>3</v>
      </c>
      <c r="E1725">
        <f>Tabla2[[#This Row],[Densidad '[kg/m3']]]/1000</f>
        <v>0.69076000000000004</v>
      </c>
      <c r="F1725" s="22">
        <v>690.76</v>
      </c>
      <c r="G1725" t="s">
        <v>19</v>
      </c>
    </row>
    <row r="1726" spans="2:7">
      <c r="B1726">
        <v>10</v>
      </c>
      <c r="C1726" s="22">
        <v>348.15</v>
      </c>
      <c r="D1726" s="22">
        <v>1</v>
      </c>
      <c r="E1726">
        <v>0.68859999999999999</v>
      </c>
      <c r="F1726" s="22">
        <f>1000*E1726</f>
        <v>688.6</v>
      </c>
      <c r="G1726" t="s">
        <v>3</v>
      </c>
    </row>
    <row r="1727" spans="2:7">
      <c r="B1727">
        <v>10</v>
      </c>
      <c r="C1727" s="22">
        <v>348.15</v>
      </c>
      <c r="D1727" s="22">
        <v>1</v>
      </c>
      <c r="E1727">
        <f>Tabla2[[#This Row],[Densidad '[kg/m3']]]/1000</f>
        <v>0.68861000000000006</v>
      </c>
      <c r="F1727" s="22">
        <v>688.61</v>
      </c>
      <c r="G1727" t="s">
        <v>19</v>
      </c>
    </row>
    <row r="1728" spans="2:7">
      <c r="B1728">
        <v>10</v>
      </c>
      <c r="C1728" s="22">
        <v>348.15</v>
      </c>
      <c r="D1728" s="22">
        <v>0.1</v>
      </c>
      <c r="E1728">
        <f>Tabla2[[#This Row],[Densidad '[kg/m3']]]/1000</f>
        <v>0.68750999999999995</v>
      </c>
      <c r="F1728" s="22">
        <v>687.51</v>
      </c>
      <c r="G1728" t="s">
        <v>19</v>
      </c>
    </row>
    <row r="1729" spans="2:7">
      <c r="B1729">
        <v>10</v>
      </c>
      <c r="C1729" s="22">
        <v>348.15</v>
      </c>
      <c r="D1729" s="22">
        <v>0.1</v>
      </c>
      <c r="E1729">
        <v>0.68759999999999999</v>
      </c>
      <c r="F1729" s="22">
        <f>1000*E1729</f>
        <v>687.6</v>
      </c>
      <c r="G1729" t="s">
        <v>3</v>
      </c>
    </row>
    <row r="1730" spans="2:7">
      <c r="B1730">
        <v>10</v>
      </c>
      <c r="C1730" s="22">
        <v>348.15</v>
      </c>
      <c r="D1730" s="22">
        <v>0.1</v>
      </c>
      <c r="E1730">
        <f>Tabla2[[#This Row],[Densidad '[kg/m3']]]/1000</f>
        <v>0.68770000000000009</v>
      </c>
      <c r="F1730" s="22">
        <v>687.7</v>
      </c>
      <c r="G1730" t="s">
        <v>18</v>
      </c>
    </row>
    <row r="1731" spans="2:7">
      <c r="B1731">
        <v>10</v>
      </c>
      <c r="C1731" s="22">
        <v>348.15</v>
      </c>
      <c r="D1731" s="22">
        <v>0.1</v>
      </c>
      <c r="E1731">
        <f>Tabla2[[#This Row],[Densidad '[kg/m3']]]/1000</f>
        <v>0.68789999999999996</v>
      </c>
      <c r="F1731" s="22">
        <v>687.9</v>
      </c>
      <c r="G1731" t="s">
        <v>18</v>
      </c>
    </row>
    <row r="1732" spans="2:7">
      <c r="B1732">
        <v>10</v>
      </c>
      <c r="C1732" s="20">
        <v>352.87</v>
      </c>
      <c r="D1732" s="21">
        <v>50.02</v>
      </c>
      <c r="E1732">
        <f>Tabla2[[#This Row],[Densidad '[kg/m3']]]/1000</f>
        <v>0.72589999999999999</v>
      </c>
      <c r="F1732" s="21">
        <v>725.9</v>
      </c>
      <c r="G1732" t="s">
        <v>12</v>
      </c>
    </row>
    <row r="1733" spans="2:7">
      <c r="B1733">
        <v>10</v>
      </c>
      <c r="C1733" s="20">
        <v>352.87</v>
      </c>
      <c r="D1733" s="21">
        <v>45.02</v>
      </c>
      <c r="E1733">
        <f>Tabla2[[#This Row],[Densidad '[kg/m3']]]/1000</f>
        <v>0.72250999999999999</v>
      </c>
      <c r="F1733" s="21">
        <v>722.51</v>
      </c>
      <c r="G1733" t="s">
        <v>12</v>
      </c>
    </row>
    <row r="1734" spans="2:7">
      <c r="B1734">
        <v>10</v>
      </c>
      <c r="C1734" s="20">
        <v>352.87</v>
      </c>
      <c r="D1734" s="21">
        <v>40</v>
      </c>
      <c r="E1734">
        <f>Tabla2[[#This Row],[Densidad '[kg/m3']]]/1000</f>
        <v>0.71899000000000002</v>
      </c>
      <c r="F1734" s="21">
        <v>718.99</v>
      </c>
      <c r="G1734" t="s">
        <v>12</v>
      </c>
    </row>
    <row r="1735" spans="2:7">
      <c r="B1735">
        <v>10</v>
      </c>
      <c r="C1735" s="20">
        <v>352.87</v>
      </c>
      <c r="D1735" s="21">
        <v>37.51</v>
      </c>
      <c r="E1735">
        <f>Tabla2[[#This Row],[Densidad '[kg/m3']]]/1000</f>
        <v>0.71721000000000001</v>
      </c>
      <c r="F1735" s="21">
        <v>717.21</v>
      </c>
      <c r="G1735" t="s">
        <v>12</v>
      </c>
    </row>
    <row r="1736" spans="2:7">
      <c r="B1736">
        <v>10</v>
      </c>
      <c r="C1736" s="20">
        <v>352.87</v>
      </c>
      <c r="D1736" s="21">
        <v>35.01</v>
      </c>
      <c r="E1736">
        <f>Tabla2[[#This Row],[Densidad '[kg/m3']]]/1000</f>
        <v>0.71536999999999995</v>
      </c>
      <c r="F1736" s="21">
        <v>715.37</v>
      </c>
      <c r="G1736" t="s">
        <v>12</v>
      </c>
    </row>
    <row r="1737" spans="2:7">
      <c r="B1737">
        <v>10</v>
      </c>
      <c r="C1737" s="20">
        <v>352.87</v>
      </c>
      <c r="D1737" s="21">
        <v>32.51</v>
      </c>
      <c r="E1737">
        <f>Tabla2[[#This Row],[Densidad '[kg/m3']]]/1000</f>
        <v>0.71347000000000005</v>
      </c>
      <c r="F1737" s="21">
        <v>713.47</v>
      </c>
      <c r="G1737" t="s">
        <v>12</v>
      </c>
    </row>
    <row r="1738" spans="2:7">
      <c r="B1738">
        <v>10</v>
      </c>
      <c r="C1738" s="20">
        <v>352.87</v>
      </c>
      <c r="D1738" s="21">
        <v>30</v>
      </c>
      <c r="E1738">
        <f>Tabla2[[#This Row],[Densidad '[kg/m3']]]/1000</f>
        <v>0.71157000000000004</v>
      </c>
      <c r="F1738" s="21">
        <v>711.57</v>
      </c>
      <c r="G1738" t="s">
        <v>12</v>
      </c>
    </row>
    <row r="1739" spans="2:7">
      <c r="B1739">
        <v>10</v>
      </c>
      <c r="C1739" s="20">
        <v>352.87</v>
      </c>
      <c r="D1739" s="21">
        <v>27.5</v>
      </c>
      <c r="E1739">
        <f>Tabla2[[#This Row],[Densidad '[kg/m3']]]/1000</f>
        <v>0.70962000000000003</v>
      </c>
      <c r="F1739" s="21">
        <v>709.62</v>
      </c>
      <c r="G1739" t="s">
        <v>12</v>
      </c>
    </row>
    <row r="1740" spans="2:7">
      <c r="B1740">
        <v>10</v>
      </c>
      <c r="C1740" s="20">
        <v>352.87</v>
      </c>
      <c r="D1740" s="21">
        <v>25</v>
      </c>
      <c r="E1740">
        <f>Tabla2[[#This Row],[Densidad '[kg/m3']]]/1000</f>
        <v>0.70750999999999997</v>
      </c>
      <c r="F1740" s="21">
        <v>707.51</v>
      </c>
      <c r="G1740" t="s">
        <v>12</v>
      </c>
    </row>
    <row r="1741" spans="2:7">
      <c r="B1741">
        <v>10</v>
      </c>
      <c r="C1741" s="20">
        <v>352.87</v>
      </c>
      <c r="D1741" s="21">
        <v>22.51</v>
      </c>
      <c r="E1741">
        <f>Tabla2[[#This Row],[Densidad '[kg/m3']]]/1000</f>
        <v>0.70547000000000004</v>
      </c>
      <c r="F1741" s="21">
        <v>705.47</v>
      </c>
      <c r="G1741" t="s">
        <v>12</v>
      </c>
    </row>
    <row r="1742" spans="2:7">
      <c r="B1742">
        <v>10</v>
      </c>
      <c r="C1742" s="20">
        <v>352.87</v>
      </c>
      <c r="D1742" s="21">
        <v>20.010000000000002</v>
      </c>
      <c r="E1742">
        <f>Tabla2[[#This Row],[Densidad '[kg/m3']]]/1000</f>
        <v>0.70330999999999999</v>
      </c>
      <c r="F1742" s="21">
        <v>703.31</v>
      </c>
      <c r="G1742" t="s">
        <v>12</v>
      </c>
    </row>
    <row r="1743" spans="2:7">
      <c r="B1743">
        <v>10</v>
      </c>
      <c r="C1743" s="20">
        <v>352.87</v>
      </c>
      <c r="D1743" s="21">
        <v>17.510000000000002</v>
      </c>
      <c r="E1743">
        <f>Tabla2[[#This Row],[Densidad '[kg/m3']]]/1000</f>
        <v>0.70111999999999997</v>
      </c>
      <c r="F1743" s="21">
        <v>701.12</v>
      </c>
      <c r="G1743" t="s">
        <v>12</v>
      </c>
    </row>
    <row r="1744" spans="2:7">
      <c r="B1744">
        <v>10</v>
      </c>
      <c r="C1744" s="20">
        <v>352.87</v>
      </c>
      <c r="D1744" s="21">
        <v>15.01</v>
      </c>
      <c r="E1744">
        <f>Tabla2[[#This Row],[Densidad '[kg/m3']]]/1000</f>
        <v>0.69884000000000002</v>
      </c>
      <c r="F1744" s="21">
        <v>698.84</v>
      </c>
      <c r="G1744" t="s">
        <v>12</v>
      </c>
    </row>
    <row r="1745" spans="2:7">
      <c r="B1745">
        <v>10</v>
      </c>
      <c r="C1745" s="20">
        <v>352.87</v>
      </c>
      <c r="D1745" s="21">
        <v>12.51</v>
      </c>
      <c r="E1745">
        <f>Tabla2[[#This Row],[Densidad '[kg/m3']]]/1000</f>
        <v>0.69647999999999999</v>
      </c>
      <c r="F1745" s="21">
        <v>696.48</v>
      </c>
      <c r="G1745" t="s">
        <v>12</v>
      </c>
    </row>
    <row r="1746" spans="2:7">
      <c r="B1746">
        <v>10</v>
      </c>
      <c r="C1746" s="20">
        <v>352.87</v>
      </c>
      <c r="D1746" s="21">
        <v>7.5</v>
      </c>
      <c r="E1746">
        <f>Tabla2[[#This Row],[Densidad '[kg/m3']]]/1000</f>
        <v>0.69155</v>
      </c>
      <c r="F1746" s="21">
        <v>691.55</v>
      </c>
      <c r="G1746" t="s">
        <v>12</v>
      </c>
    </row>
    <row r="1747" spans="2:7">
      <c r="B1747">
        <v>10</v>
      </c>
      <c r="C1747" s="20">
        <v>352.88</v>
      </c>
      <c r="D1747" s="21">
        <v>10.01</v>
      </c>
      <c r="E1747">
        <f>Tabla2[[#This Row],[Densidad '[kg/m3']]]/1000</f>
        <v>0.69413000000000002</v>
      </c>
      <c r="F1747" s="21">
        <v>694.13</v>
      </c>
      <c r="G1747" t="s">
        <v>12</v>
      </c>
    </row>
    <row r="1748" spans="2:7">
      <c r="B1748">
        <v>10</v>
      </c>
      <c r="C1748" s="20">
        <v>352.88</v>
      </c>
      <c r="D1748" s="21">
        <v>5.01</v>
      </c>
      <c r="E1748">
        <f>Tabla2[[#This Row],[Densidad '[kg/m3']]]/1000</f>
        <v>0.68898000000000004</v>
      </c>
      <c r="F1748" s="21">
        <v>688.98</v>
      </c>
      <c r="G1748" t="s">
        <v>12</v>
      </c>
    </row>
    <row r="1749" spans="2:7">
      <c r="B1749">
        <v>10</v>
      </c>
      <c r="C1749" s="20">
        <v>352.88</v>
      </c>
      <c r="D1749" s="21">
        <v>3</v>
      </c>
      <c r="E1749">
        <f>Tabla2[[#This Row],[Densidad '[kg/m3']]]/1000</f>
        <v>0.6868200000000001</v>
      </c>
      <c r="F1749" s="21">
        <v>686.82</v>
      </c>
      <c r="G1749" t="s">
        <v>12</v>
      </c>
    </row>
    <row r="1750" spans="2:7">
      <c r="B1750">
        <v>10</v>
      </c>
      <c r="C1750" s="20">
        <v>352.88</v>
      </c>
      <c r="D1750" s="21">
        <v>2.0099999999999998</v>
      </c>
      <c r="E1750">
        <f>Tabla2[[#This Row],[Densidad '[kg/m3']]]/1000</f>
        <v>0.68572</v>
      </c>
      <c r="F1750" s="21">
        <v>685.72</v>
      </c>
      <c r="G1750" t="s">
        <v>12</v>
      </c>
    </row>
    <row r="1751" spans="2:7">
      <c r="B1751">
        <v>10</v>
      </c>
      <c r="C1751" s="22">
        <v>353.15</v>
      </c>
      <c r="D1751" s="22">
        <v>10</v>
      </c>
      <c r="E1751">
        <f>Tabla2[[#This Row],[Densidad '[kg/m3']]]/1000</f>
        <v>0.69365999999999994</v>
      </c>
      <c r="F1751" s="22">
        <v>693.66</v>
      </c>
      <c r="G1751" t="s">
        <v>19</v>
      </c>
    </row>
    <row r="1752" spans="2:7">
      <c r="B1752">
        <v>10</v>
      </c>
      <c r="C1752" s="22">
        <v>353.15</v>
      </c>
      <c r="D1752" s="22">
        <v>7.5</v>
      </c>
      <c r="E1752">
        <f>Tabla2[[#This Row],[Densidad '[kg/m3']]]/1000</f>
        <v>0.69144000000000005</v>
      </c>
      <c r="F1752" s="22">
        <v>691.44</v>
      </c>
      <c r="G1752" t="s">
        <v>19</v>
      </c>
    </row>
    <row r="1753" spans="2:7">
      <c r="B1753">
        <v>10</v>
      </c>
      <c r="C1753" s="22">
        <v>353.15</v>
      </c>
      <c r="D1753" s="22">
        <v>5</v>
      </c>
      <c r="E1753">
        <f>Tabla2[[#This Row],[Densidad '[kg/m3']]]/1000</f>
        <v>0.68891999999999998</v>
      </c>
      <c r="F1753" s="22">
        <v>688.92</v>
      </c>
      <c r="G1753" t="s">
        <v>19</v>
      </c>
    </row>
    <row r="1754" spans="2:7">
      <c r="B1754">
        <v>10</v>
      </c>
      <c r="C1754" s="22">
        <v>353.15</v>
      </c>
      <c r="D1754" s="22">
        <v>3</v>
      </c>
      <c r="E1754">
        <f>Tabla2[[#This Row],[Densidad '[kg/m3']]]/1000</f>
        <v>0.68676999999999999</v>
      </c>
      <c r="F1754" s="22">
        <v>686.77</v>
      </c>
      <c r="G1754" t="s">
        <v>19</v>
      </c>
    </row>
    <row r="1755" spans="2:7">
      <c r="B1755">
        <v>10</v>
      </c>
      <c r="C1755" s="22">
        <v>353.15</v>
      </c>
      <c r="D1755" s="22">
        <v>1</v>
      </c>
      <c r="E1755">
        <f>Tabla2[[#This Row],[Densidad '[kg/m3']]]/1000</f>
        <v>0.68455999999999995</v>
      </c>
      <c r="F1755" s="22">
        <v>684.56</v>
      </c>
      <c r="G1755" t="s">
        <v>19</v>
      </c>
    </row>
    <row r="1756" spans="2:7">
      <c r="B1756">
        <v>10</v>
      </c>
      <c r="C1756" s="22">
        <v>353.15</v>
      </c>
      <c r="D1756" s="22">
        <v>0.1</v>
      </c>
      <c r="E1756">
        <f>Tabla2[[#This Row],[Densidad '[kg/m3']]]/1000</f>
        <v>0.68353999999999993</v>
      </c>
      <c r="F1756" s="22">
        <v>683.54</v>
      </c>
      <c r="G1756" t="s">
        <v>19</v>
      </c>
    </row>
    <row r="1757" spans="2:7">
      <c r="B1757">
        <v>10</v>
      </c>
      <c r="C1757" s="22">
        <v>353.15499999999997</v>
      </c>
      <c r="D1757" s="22">
        <v>22.01</v>
      </c>
      <c r="E1757">
        <f>Tabla2[[#This Row],[Densidad '[kg/m3']]]/1000</f>
        <v>0.70495000000000008</v>
      </c>
      <c r="F1757" s="22">
        <v>704.95</v>
      </c>
      <c r="G1757" t="s">
        <v>14</v>
      </c>
    </row>
    <row r="1758" spans="2:7">
      <c r="B1758">
        <v>10</v>
      </c>
      <c r="C1758" s="22">
        <v>353.15499999999997</v>
      </c>
      <c r="D1758" s="22">
        <v>7.9969999999999999</v>
      </c>
      <c r="E1758">
        <f>Tabla2[[#This Row],[Densidad '[kg/m3']]]/1000</f>
        <v>0.69196999999999997</v>
      </c>
      <c r="F1758" s="22">
        <v>691.97</v>
      </c>
      <c r="G1758" t="s">
        <v>14</v>
      </c>
    </row>
    <row r="1759" spans="2:7">
      <c r="B1759">
        <v>10</v>
      </c>
      <c r="C1759" s="22">
        <v>353.15499999999997</v>
      </c>
      <c r="D1759" s="22">
        <v>5.9980000000000002</v>
      </c>
      <c r="E1759">
        <f>Tabla2[[#This Row],[Densidad '[kg/m3']]]/1000</f>
        <v>0.68996000000000002</v>
      </c>
      <c r="F1759" s="22">
        <v>689.96</v>
      </c>
      <c r="G1759" t="s">
        <v>14</v>
      </c>
    </row>
    <row r="1760" spans="2:7">
      <c r="B1760">
        <v>10</v>
      </c>
      <c r="C1760" s="22">
        <v>353.15600000000001</v>
      </c>
      <c r="D1760" s="22">
        <v>27.992000000000001</v>
      </c>
      <c r="E1760">
        <f>Tabla2[[#This Row],[Densidad '[kg/m3']]]/1000</f>
        <v>0.71001000000000003</v>
      </c>
      <c r="F1760" s="22">
        <v>710.01</v>
      </c>
      <c r="G1760" t="s">
        <v>14</v>
      </c>
    </row>
    <row r="1761" spans="2:7">
      <c r="B1761">
        <v>10</v>
      </c>
      <c r="C1761" s="22">
        <v>353.15600000000001</v>
      </c>
      <c r="D1761" s="22">
        <v>25</v>
      </c>
      <c r="E1761">
        <f>Tabla2[[#This Row],[Densidad '[kg/m3']]]/1000</f>
        <v>0.70744000000000007</v>
      </c>
      <c r="F1761" s="22">
        <v>707.44</v>
      </c>
      <c r="G1761" t="s">
        <v>14</v>
      </c>
    </row>
    <row r="1762" spans="2:7">
      <c r="B1762">
        <v>10</v>
      </c>
      <c r="C1762" s="22">
        <v>353.15600000000001</v>
      </c>
      <c r="D1762" s="22">
        <v>19.004999999999999</v>
      </c>
      <c r="E1762">
        <f>Tabla2[[#This Row],[Densidad '[kg/m3']]]/1000</f>
        <v>0.70243</v>
      </c>
      <c r="F1762" s="22">
        <v>702.43</v>
      </c>
      <c r="G1762" t="s">
        <v>14</v>
      </c>
    </row>
    <row r="1763" spans="2:7">
      <c r="B1763">
        <v>10</v>
      </c>
      <c r="C1763" s="22">
        <v>353.15600000000001</v>
      </c>
      <c r="D1763" s="22">
        <v>9.9909999999999997</v>
      </c>
      <c r="E1763">
        <f>Tabla2[[#This Row],[Densidad '[kg/m3']]]/1000</f>
        <v>0.6940599999999999</v>
      </c>
      <c r="F1763" s="22">
        <v>694.06</v>
      </c>
      <c r="G1763" t="s">
        <v>14</v>
      </c>
    </row>
    <row r="1764" spans="2:7">
      <c r="B1764">
        <v>10</v>
      </c>
      <c r="C1764" s="22">
        <v>353.15600000000001</v>
      </c>
      <c r="D1764" s="22">
        <v>2</v>
      </c>
      <c r="E1764">
        <f>Tabla2[[#This Row],[Densidad '[kg/m3']]]/1000</f>
        <v>0.68564999999999998</v>
      </c>
      <c r="F1764" s="22">
        <v>685.65</v>
      </c>
      <c r="G1764" t="s">
        <v>14</v>
      </c>
    </row>
    <row r="1765" spans="2:7">
      <c r="B1765">
        <v>10</v>
      </c>
      <c r="C1765" s="22">
        <v>353.15699999999998</v>
      </c>
      <c r="D1765" s="22">
        <v>29.995000000000001</v>
      </c>
      <c r="E1765">
        <f>Tabla2[[#This Row],[Densidad '[kg/m3']]]/1000</f>
        <v>0.71166999999999991</v>
      </c>
      <c r="F1765" s="22">
        <v>711.67</v>
      </c>
      <c r="G1765" t="s">
        <v>14</v>
      </c>
    </row>
    <row r="1766" spans="2:7">
      <c r="B1766">
        <v>10</v>
      </c>
      <c r="C1766" s="22">
        <v>353.15699999999998</v>
      </c>
      <c r="D1766" s="22">
        <v>13.003</v>
      </c>
      <c r="E1766">
        <f>Tabla2[[#This Row],[Densidad '[kg/m3']]]/1000</f>
        <v>0.69701000000000002</v>
      </c>
      <c r="F1766" s="22">
        <v>697.01</v>
      </c>
      <c r="G1766" t="s">
        <v>14</v>
      </c>
    </row>
    <row r="1767" spans="2:7">
      <c r="B1767">
        <v>10</v>
      </c>
      <c r="C1767" s="22">
        <v>353.15699999999998</v>
      </c>
      <c r="D1767" s="22">
        <v>3.9990000000000001</v>
      </c>
      <c r="E1767">
        <f>Tabla2[[#This Row],[Densidad '[kg/m3']]]/1000</f>
        <v>0.68789999999999996</v>
      </c>
      <c r="F1767" s="22">
        <v>687.9</v>
      </c>
      <c r="G1767" t="s">
        <v>14</v>
      </c>
    </row>
    <row r="1768" spans="2:7">
      <c r="B1768">
        <v>10</v>
      </c>
      <c r="C1768" s="22">
        <v>353.15800000000002</v>
      </c>
      <c r="D1768" s="22">
        <v>15.994</v>
      </c>
      <c r="E1768">
        <f>Tabla2[[#This Row],[Densidad '[kg/m3']]]/1000</f>
        <v>0.69986000000000004</v>
      </c>
      <c r="F1768" s="22">
        <v>699.86</v>
      </c>
      <c r="G1768" t="s">
        <v>14</v>
      </c>
    </row>
    <row r="1769" spans="2:7">
      <c r="B1769">
        <v>10</v>
      </c>
      <c r="C1769" s="22">
        <v>358.15</v>
      </c>
      <c r="D1769" s="22">
        <v>10</v>
      </c>
      <c r="E1769">
        <f>Tabla2[[#This Row],[Densidad '[kg/m3']]]/1000</f>
        <v>0.68986999999999998</v>
      </c>
      <c r="F1769" s="22">
        <v>689.87</v>
      </c>
      <c r="G1769" t="s">
        <v>19</v>
      </c>
    </row>
    <row r="1770" spans="2:7">
      <c r="B1770">
        <v>10</v>
      </c>
      <c r="C1770" s="22">
        <v>358.15</v>
      </c>
      <c r="D1770" s="22">
        <v>7.5</v>
      </c>
      <c r="E1770">
        <f>Tabla2[[#This Row],[Densidad '[kg/m3']]]/1000</f>
        <v>0.68759000000000003</v>
      </c>
      <c r="F1770" s="22">
        <v>687.59</v>
      </c>
      <c r="G1770" t="s">
        <v>19</v>
      </c>
    </row>
    <row r="1771" spans="2:7">
      <c r="B1771">
        <v>10</v>
      </c>
      <c r="C1771" s="22">
        <v>358.15</v>
      </c>
      <c r="D1771" s="22">
        <v>5</v>
      </c>
      <c r="E1771">
        <f>Tabla2[[#This Row],[Densidad '[kg/m3']]]/1000</f>
        <v>0.68503000000000003</v>
      </c>
      <c r="F1771" s="22">
        <v>685.03</v>
      </c>
      <c r="G1771" t="s">
        <v>19</v>
      </c>
    </row>
    <row r="1772" spans="2:7">
      <c r="B1772">
        <v>10</v>
      </c>
      <c r="C1772" s="22">
        <v>358.15</v>
      </c>
      <c r="D1772" s="22">
        <v>3</v>
      </c>
      <c r="E1772">
        <f>Tabla2[[#This Row],[Densidad '[kg/m3']]]/1000</f>
        <v>0.68289</v>
      </c>
      <c r="F1772" s="22">
        <v>682.89</v>
      </c>
      <c r="G1772" t="s">
        <v>19</v>
      </c>
    </row>
    <row r="1773" spans="2:7">
      <c r="B1773">
        <v>10</v>
      </c>
      <c r="C1773" s="22">
        <v>358.15</v>
      </c>
      <c r="D1773" s="22">
        <v>1</v>
      </c>
      <c r="E1773">
        <f>Tabla2[[#This Row],[Densidad '[kg/m3']]]/1000</f>
        <v>0.68059000000000003</v>
      </c>
      <c r="F1773" s="22">
        <v>680.59</v>
      </c>
      <c r="G1773" t="s">
        <v>19</v>
      </c>
    </row>
    <row r="1774" spans="2:7">
      <c r="B1774">
        <v>10</v>
      </c>
      <c r="C1774" s="22">
        <v>358.15</v>
      </c>
      <c r="D1774" s="22">
        <v>0.1</v>
      </c>
      <c r="E1774">
        <f>Tabla2[[#This Row],[Densidad '[kg/m3']]]/1000</f>
        <v>0.67942999999999998</v>
      </c>
      <c r="F1774" s="22">
        <v>679.43</v>
      </c>
      <c r="G1774" t="s">
        <v>19</v>
      </c>
    </row>
    <row r="1775" spans="2:7">
      <c r="B1775">
        <v>10</v>
      </c>
      <c r="C1775" s="22">
        <v>363.15</v>
      </c>
      <c r="D1775" s="22">
        <v>10</v>
      </c>
      <c r="E1775">
        <f>Tabla2[[#This Row],[Densidad '[kg/m3']]]/1000</f>
        <v>0.68629999999999991</v>
      </c>
      <c r="F1775" s="22">
        <v>686.3</v>
      </c>
      <c r="G1775" t="s">
        <v>19</v>
      </c>
    </row>
    <row r="1776" spans="2:7">
      <c r="B1776">
        <v>10</v>
      </c>
      <c r="C1776">
        <v>363.15</v>
      </c>
      <c r="D1776">
        <v>7.5</v>
      </c>
      <c r="E1776">
        <f>Tabla2[[#This Row],[Densidad '[kg/m3']]]/1000</f>
        <v>0.6839400000000001</v>
      </c>
      <c r="F1776">
        <v>683.94</v>
      </c>
      <c r="G1776" t="s">
        <v>19</v>
      </c>
    </row>
    <row r="1777" spans="2:7">
      <c r="B1777">
        <v>10</v>
      </c>
      <c r="C1777">
        <v>363.15</v>
      </c>
      <c r="D1777">
        <v>5</v>
      </c>
      <c r="E1777">
        <f>Tabla2[[#This Row],[Densidad '[kg/m3']]]/1000</f>
        <v>0.68135000000000001</v>
      </c>
      <c r="F1777">
        <v>681.35</v>
      </c>
      <c r="G1777" t="s">
        <v>19</v>
      </c>
    </row>
    <row r="1778" spans="2:7">
      <c r="B1778">
        <v>10</v>
      </c>
      <c r="C1778">
        <v>363.15</v>
      </c>
      <c r="D1778">
        <v>3</v>
      </c>
      <c r="E1778">
        <f>Tabla2[[#This Row],[Densidad '[kg/m3']]]/1000</f>
        <v>0.67907000000000006</v>
      </c>
      <c r="F1778">
        <v>679.07</v>
      </c>
      <c r="G1778" t="s">
        <v>19</v>
      </c>
    </row>
    <row r="1779" spans="2:7">
      <c r="B1779">
        <v>10</v>
      </c>
      <c r="C1779">
        <v>363.15</v>
      </c>
      <c r="D1779">
        <v>1</v>
      </c>
      <c r="E1779">
        <f>Tabla2[[#This Row],[Densidad '[kg/m3']]]/1000</f>
        <v>0.67669000000000001</v>
      </c>
      <c r="F1779">
        <v>676.69</v>
      </c>
      <c r="G1779" t="s">
        <v>19</v>
      </c>
    </row>
    <row r="1780" spans="2:7">
      <c r="B1780">
        <v>10</v>
      </c>
      <c r="C1780">
        <v>363.15</v>
      </c>
      <c r="D1780">
        <v>0.1</v>
      </c>
      <c r="E1780">
        <f>Tabla2[[#This Row],[Densidad '[kg/m3']]]/1000</f>
        <v>0.67559000000000002</v>
      </c>
      <c r="F1780">
        <v>675.59</v>
      </c>
      <c r="G1780" t="s">
        <v>19</v>
      </c>
    </row>
    <row r="1781" spans="2:7">
      <c r="B1781">
        <v>10</v>
      </c>
      <c r="C1781" s="22">
        <v>368.15</v>
      </c>
      <c r="D1781" s="22">
        <v>10</v>
      </c>
      <c r="E1781">
        <f>Tabla2[[#This Row],[Densidad '[kg/m3']]]/1000</f>
        <v>0.68250999999999995</v>
      </c>
      <c r="F1781" s="22">
        <v>682.51</v>
      </c>
      <c r="G1781" t="s">
        <v>19</v>
      </c>
    </row>
    <row r="1782" spans="2:7">
      <c r="B1782">
        <v>10</v>
      </c>
      <c r="C1782">
        <v>368.15</v>
      </c>
      <c r="D1782">
        <v>7.5</v>
      </c>
      <c r="E1782">
        <f>Tabla2[[#This Row],[Densidad '[kg/m3']]]/1000</f>
        <v>0.68009000000000008</v>
      </c>
      <c r="F1782">
        <v>680.09</v>
      </c>
      <c r="G1782" t="s">
        <v>19</v>
      </c>
    </row>
    <row r="1783" spans="2:7">
      <c r="B1783">
        <v>10</v>
      </c>
      <c r="C1783">
        <v>368.15</v>
      </c>
      <c r="D1783">
        <v>5</v>
      </c>
      <c r="E1783">
        <f>Tabla2[[#This Row],[Densidad '[kg/m3']]]/1000</f>
        <v>0.67746000000000006</v>
      </c>
      <c r="F1783">
        <v>677.46</v>
      </c>
      <c r="G1783" t="s">
        <v>19</v>
      </c>
    </row>
    <row r="1784" spans="2:7">
      <c r="B1784">
        <v>10</v>
      </c>
      <c r="C1784">
        <v>368.15</v>
      </c>
      <c r="D1784">
        <v>3</v>
      </c>
      <c r="E1784">
        <f>Tabla2[[#This Row],[Densidad '[kg/m3']]]/1000</f>
        <v>0.67519000000000007</v>
      </c>
      <c r="F1784">
        <v>675.19</v>
      </c>
      <c r="G1784" t="s">
        <v>19</v>
      </c>
    </row>
    <row r="1785" spans="2:7">
      <c r="B1785">
        <v>10</v>
      </c>
      <c r="C1785">
        <v>368.15</v>
      </c>
      <c r="D1785">
        <v>1</v>
      </c>
      <c r="E1785">
        <f>Tabla2[[#This Row],[Densidad '[kg/m3']]]/1000</f>
        <v>0.67271999999999998</v>
      </c>
      <c r="F1785">
        <v>672.72</v>
      </c>
      <c r="G1785" t="s">
        <v>19</v>
      </c>
    </row>
    <row r="1786" spans="2:7">
      <c r="B1786">
        <v>10</v>
      </c>
      <c r="C1786">
        <v>368.15</v>
      </c>
      <c r="D1786">
        <v>0.1</v>
      </c>
      <c r="E1786">
        <f>Tabla2[[#This Row],[Densidad '[kg/m3']]]/1000</f>
        <v>0.67147999999999997</v>
      </c>
      <c r="F1786">
        <v>671.48</v>
      </c>
      <c r="G1786" t="s">
        <v>19</v>
      </c>
    </row>
    <row r="1787" spans="2:7">
      <c r="B1787">
        <v>10</v>
      </c>
      <c r="C1787">
        <v>373.15</v>
      </c>
      <c r="D1787">
        <v>190.4</v>
      </c>
      <c r="E1787">
        <f>Tabla2[[#This Row],[Densidad '[kg/m3']]]/1000</f>
        <v>0.78220000000000001</v>
      </c>
      <c r="F1787">
        <v>782.2</v>
      </c>
      <c r="G1787" t="s">
        <v>18</v>
      </c>
    </row>
    <row r="1788" spans="2:7">
      <c r="B1788">
        <v>10</v>
      </c>
      <c r="C1788">
        <v>373.15</v>
      </c>
      <c r="D1788">
        <v>150.6</v>
      </c>
      <c r="E1788">
        <f>Tabla2[[#This Row],[Densidad '[kg/m3']]]/1000</f>
        <v>0.76679999999999993</v>
      </c>
      <c r="F1788">
        <v>766.8</v>
      </c>
      <c r="G1788" t="s">
        <v>18</v>
      </c>
    </row>
    <row r="1789" spans="2:7">
      <c r="B1789">
        <v>10</v>
      </c>
      <c r="C1789">
        <v>373.15</v>
      </c>
      <c r="D1789">
        <v>149.1</v>
      </c>
      <c r="E1789">
        <f>Tabla2[[#This Row],[Densidad '[kg/m3']]]/1000</f>
        <v>0.76670000000000005</v>
      </c>
      <c r="F1789">
        <v>766.7</v>
      </c>
      <c r="G1789" t="s">
        <v>18</v>
      </c>
    </row>
    <row r="1790" spans="2:7">
      <c r="B1790">
        <v>10</v>
      </c>
      <c r="C1790">
        <v>373.15</v>
      </c>
      <c r="D1790">
        <v>101.7</v>
      </c>
      <c r="E1790">
        <f>Tabla2[[#This Row],[Densidad '[kg/m3']]]/1000</f>
        <v>0.74470000000000003</v>
      </c>
      <c r="F1790">
        <v>744.7</v>
      </c>
      <c r="G1790" t="s">
        <v>18</v>
      </c>
    </row>
    <row r="1791" spans="2:7">
      <c r="B1791">
        <v>10</v>
      </c>
      <c r="C1791">
        <v>373.15</v>
      </c>
      <c r="D1791">
        <v>60</v>
      </c>
      <c r="E1791">
        <v>0.7208</v>
      </c>
      <c r="F1791">
        <f>1000*E1791</f>
        <v>720.8</v>
      </c>
      <c r="G1791" t="s">
        <v>3</v>
      </c>
    </row>
    <row r="1792" spans="2:7">
      <c r="B1792">
        <v>10</v>
      </c>
      <c r="C1792" s="22">
        <v>373.15</v>
      </c>
      <c r="D1792" s="22">
        <v>51.5</v>
      </c>
      <c r="E1792">
        <f>Tabla2[[#This Row],[Densidad '[kg/m3']]]/1000</f>
        <v>0.7157</v>
      </c>
      <c r="F1792" s="22">
        <v>715.7</v>
      </c>
      <c r="G1792" t="s">
        <v>18</v>
      </c>
    </row>
    <row r="1793" spans="2:7">
      <c r="B1793">
        <v>10</v>
      </c>
      <c r="C1793" s="22">
        <v>373.15</v>
      </c>
      <c r="D1793" s="22">
        <v>51.1</v>
      </c>
      <c r="E1793">
        <f>Tabla2[[#This Row],[Densidad '[kg/m3']]]/1000</f>
        <v>0.7147</v>
      </c>
      <c r="F1793" s="22">
        <v>714.7</v>
      </c>
      <c r="G1793" t="s">
        <v>18</v>
      </c>
    </row>
    <row r="1794" spans="2:7">
      <c r="B1794">
        <v>10</v>
      </c>
      <c r="C1794" s="22">
        <v>373.15</v>
      </c>
      <c r="D1794" s="22">
        <v>50</v>
      </c>
      <c r="E1794">
        <v>0.71409999999999996</v>
      </c>
      <c r="F1794" s="22">
        <f>1000*E1794</f>
        <v>714.09999999999991</v>
      </c>
      <c r="G1794" t="s">
        <v>3</v>
      </c>
    </row>
    <row r="1795" spans="2:7">
      <c r="B1795">
        <v>10</v>
      </c>
      <c r="C1795" s="22">
        <v>373.15</v>
      </c>
      <c r="D1795" s="22">
        <v>40</v>
      </c>
      <c r="E1795">
        <v>0.70679999999999998</v>
      </c>
      <c r="F1795" s="22">
        <f>1000*E1795</f>
        <v>706.8</v>
      </c>
      <c r="G1795" t="s">
        <v>3</v>
      </c>
    </row>
    <row r="1796" spans="2:7">
      <c r="B1796">
        <v>10</v>
      </c>
      <c r="C1796" s="22">
        <v>373.15</v>
      </c>
      <c r="D1796" s="22">
        <v>30</v>
      </c>
      <c r="E1796">
        <v>0.69879999999999998</v>
      </c>
      <c r="F1796" s="22">
        <f>1000*E1796</f>
        <v>698.8</v>
      </c>
      <c r="G1796" t="s">
        <v>3</v>
      </c>
    </row>
    <row r="1797" spans="2:7">
      <c r="B1797">
        <v>10</v>
      </c>
      <c r="C1797" s="22">
        <v>373.15</v>
      </c>
      <c r="D1797" s="22">
        <v>20</v>
      </c>
      <c r="E1797">
        <v>0.68979999999999997</v>
      </c>
      <c r="F1797" s="22">
        <f>1000*E1797</f>
        <v>689.8</v>
      </c>
      <c r="G1797" t="s">
        <v>3</v>
      </c>
    </row>
    <row r="1798" spans="2:7">
      <c r="B1798">
        <v>10</v>
      </c>
      <c r="C1798" s="22">
        <v>373.15</v>
      </c>
      <c r="D1798" s="22">
        <v>10</v>
      </c>
      <c r="E1798">
        <f>Tabla2[[#This Row],[Densidad '[kg/m3']]]/1000</f>
        <v>0.67876000000000003</v>
      </c>
      <c r="F1798" s="22">
        <v>678.76</v>
      </c>
      <c r="G1798" t="s">
        <v>19</v>
      </c>
    </row>
    <row r="1799" spans="2:7">
      <c r="B1799">
        <v>10</v>
      </c>
      <c r="C1799" s="22">
        <v>373.15</v>
      </c>
      <c r="D1799" s="22">
        <v>10</v>
      </c>
      <c r="E1799">
        <v>0.67959999999999998</v>
      </c>
      <c r="F1799" s="22">
        <f>1000*E1799</f>
        <v>679.6</v>
      </c>
      <c r="G1799" t="s">
        <v>3</v>
      </c>
    </row>
    <row r="1800" spans="2:7">
      <c r="B1800">
        <v>10</v>
      </c>
      <c r="C1800">
        <v>373.15</v>
      </c>
      <c r="D1800">
        <v>7.5</v>
      </c>
      <c r="E1800">
        <f>Tabla2[[#This Row],[Densidad '[kg/m3']]]/1000</f>
        <v>0.67609000000000008</v>
      </c>
      <c r="F1800">
        <v>676.09</v>
      </c>
      <c r="G1800" t="s">
        <v>19</v>
      </c>
    </row>
    <row r="1801" spans="2:7">
      <c r="B1801">
        <v>10</v>
      </c>
      <c r="C1801">
        <v>373.15</v>
      </c>
      <c r="D1801">
        <v>5</v>
      </c>
      <c r="E1801">
        <f>Tabla2[[#This Row],[Densidad '[kg/m3']]]/1000</f>
        <v>0.67338999999999993</v>
      </c>
      <c r="F1801">
        <v>673.39</v>
      </c>
      <c r="G1801" t="s">
        <v>19</v>
      </c>
    </row>
    <row r="1802" spans="2:7">
      <c r="B1802">
        <v>10</v>
      </c>
      <c r="C1802">
        <v>373.15</v>
      </c>
      <c r="D1802">
        <v>5</v>
      </c>
      <c r="E1802">
        <v>0.67379999999999995</v>
      </c>
      <c r="F1802">
        <f>1000*E1802</f>
        <v>673.8</v>
      </c>
      <c r="G1802" t="s">
        <v>3</v>
      </c>
    </row>
    <row r="1803" spans="2:7">
      <c r="B1803">
        <v>10</v>
      </c>
      <c r="C1803">
        <v>373.15</v>
      </c>
      <c r="D1803">
        <v>3</v>
      </c>
      <c r="E1803">
        <f>Tabla2[[#This Row],[Densidad '[kg/m3']]]/1000</f>
        <v>0.67108000000000001</v>
      </c>
      <c r="F1803">
        <v>671.08</v>
      </c>
      <c r="G1803" t="s">
        <v>19</v>
      </c>
    </row>
    <row r="1804" spans="2:7">
      <c r="B1804">
        <v>10</v>
      </c>
      <c r="C1804">
        <v>373.15</v>
      </c>
      <c r="D1804">
        <v>1</v>
      </c>
      <c r="E1804">
        <f>Tabla2[[#This Row],[Densidad '[kg/m3']]]/1000</f>
        <v>0.66861999999999999</v>
      </c>
      <c r="F1804">
        <v>668.62</v>
      </c>
      <c r="G1804" t="s">
        <v>19</v>
      </c>
    </row>
    <row r="1805" spans="2:7">
      <c r="B1805">
        <v>10</v>
      </c>
      <c r="C1805">
        <v>373.15</v>
      </c>
      <c r="D1805">
        <v>1</v>
      </c>
      <c r="E1805">
        <v>0.66879999999999995</v>
      </c>
      <c r="F1805">
        <f>1000*E1805</f>
        <v>668.8</v>
      </c>
      <c r="G1805" t="s">
        <v>3</v>
      </c>
    </row>
    <row r="1806" spans="2:7">
      <c r="B1806">
        <v>10</v>
      </c>
      <c r="C1806">
        <v>373.15</v>
      </c>
      <c r="D1806">
        <v>0.1</v>
      </c>
      <c r="E1806">
        <v>0.66710000000000003</v>
      </c>
      <c r="F1806">
        <f>1000*E1806</f>
        <v>667.1</v>
      </c>
      <c r="G1806" t="s">
        <v>3</v>
      </c>
    </row>
    <row r="1807" spans="2:7">
      <c r="B1807">
        <v>10</v>
      </c>
      <c r="C1807">
        <v>373.15</v>
      </c>
      <c r="D1807">
        <v>0.1</v>
      </c>
      <c r="E1807">
        <f>Tabla2[[#This Row],[Densidad '[kg/m3']]]/1000</f>
        <v>0.66749999999999998</v>
      </c>
      <c r="F1807">
        <v>667.5</v>
      </c>
      <c r="G1807" t="s">
        <v>18</v>
      </c>
    </row>
    <row r="1808" spans="2:7">
      <c r="B1808">
        <v>10</v>
      </c>
      <c r="C1808">
        <v>373.15</v>
      </c>
      <c r="D1808">
        <v>0.1</v>
      </c>
      <c r="E1808">
        <f>Tabla2[[#This Row],[Densidad '[kg/m3']]]/1000</f>
        <v>0.66759999999999997</v>
      </c>
      <c r="F1808">
        <v>667.6</v>
      </c>
      <c r="G1808" t="s">
        <v>18</v>
      </c>
    </row>
    <row r="1809" spans="2:7">
      <c r="B1809">
        <v>10</v>
      </c>
      <c r="C1809">
        <v>373.15</v>
      </c>
      <c r="D1809">
        <v>0.1</v>
      </c>
      <c r="E1809">
        <f>Tabla2[[#This Row],[Densidad '[kg/m3']]]/1000</f>
        <v>0.66737999999999997</v>
      </c>
      <c r="F1809">
        <v>667.38</v>
      </c>
      <c r="G1809" t="s">
        <v>19</v>
      </c>
    </row>
    <row r="1810" spans="2:7">
      <c r="B1810">
        <v>10</v>
      </c>
      <c r="C1810">
        <f>273.15+149.7</f>
        <v>422.84999999999997</v>
      </c>
      <c r="D1810" s="11">
        <v>204.8</v>
      </c>
      <c r="E1810" s="11">
        <v>0.76700000000000002</v>
      </c>
      <c r="F1810">
        <f>1000*E1810</f>
        <v>767</v>
      </c>
      <c r="G1810" t="s">
        <v>10</v>
      </c>
    </row>
    <row r="1811" spans="2:7">
      <c r="B1811">
        <v>10</v>
      </c>
      <c r="C1811">
        <f>273.15+149.7</f>
        <v>422.84999999999997</v>
      </c>
      <c r="D1811" s="11">
        <v>174.9</v>
      </c>
      <c r="E1811" s="11">
        <v>0.75600000000000001</v>
      </c>
      <c r="F1811">
        <f>1000*E1811</f>
        <v>756</v>
      </c>
      <c r="G1811" t="s">
        <v>10</v>
      </c>
    </row>
    <row r="1812" spans="2:7">
      <c r="B1812">
        <v>10</v>
      </c>
      <c r="C1812">
        <f>273.15+149.7</f>
        <v>422.84999999999997</v>
      </c>
      <c r="D1812" s="11">
        <v>141.9</v>
      </c>
      <c r="E1812" s="11">
        <v>0.74099999999999999</v>
      </c>
      <c r="F1812">
        <f>1000*E1812</f>
        <v>741</v>
      </c>
      <c r="G1812" t="s">
        <v>10</v>
      </c>
    </row>
    <row r="1813" spans="2:7">
      <c r="B1813">
        <v>10</v>
      </c>
      <c r="C1813">
        <f>273.15+149.7</f>
        <v>422.84999999999997</v>
      </c>
      <c r="D1813" s="11">
        <v>113.5</v>
      </c>
      <c r="E1813" s="11">
        <v>0.72699999999999998</v>
      </c>
      <c r="F1813">
        <f>1000*E1813</f>
        <v>727</v>
      </c>
      <c r="G1813" t="s">
        <v>10</v>
      </c>
    </row>
    <row r="1814" spans="2:7">
      <c r="B1814">
        <v>10</v>
      </c>
      <c r="C1814" s="22">
        <f>273.15+149.7</f>
        <v>422.84999999999997</v>
      </c>
      <c r="D1814" s="26">
        <v>83.1</v>
      </c>
      <c r="E1814" s="11">
        <v>0.71</v>
      </c>
      <c r="F1814" s="22">
        <f>1000*E1814</f>
        <v>710</v>
      </c>
      <c r="G1814" t="s">
        <v>10</v>
      </c>
    </row>
    <row r="1815" spans="2:7">
      <c r="B1815">
        <v>10</v>
      </c>
      <c r="C1815" s="22">
        <f>273.15+149.7</f>
        <v>422.84999999999997</v>
      </c>
      <c r="D1815" s="26">
        <v>56.8</v>
      </c>
      <c r="E1815" s="11">
        <v>0.69199999999999995</v>
      </c>
      <c r="F1815" s="22">
        <f>1000*E1815</f>
        <v>692</v>
      </c>
      <c r="G1815" t="s">
        <v>10</v>
      </c>
    </row>
    <row r="1816" spans="2:7">
      <c r="B1816">
        <v>10</v>
      </c>
      <c r="C1816" s="22">
        <f>273.15+149.7</f>
        <v>422.84999999999997</v>
      </c>
      <c r="D1816" s="26">
        <v>28</v>
      </c>
      <c r="E1816" s="11">
        <v>0.66700000000000004</v>
      </c>
      <c r="F1816" s="22">
        <f>1000*E1816</f>
        <v>667</v>
      </c>
      <c r="G1816" t="s">
        <v>10</v>
      </c>
    </row>
    <row r="1817" spans="2:7">
      <c r="B1817">
        <v>10</v>
      </c>
      <c r="C1817" s="22">
        <f>273.15+149.7</f>
        <v>422.84999999999997</v>
      </c>
      <c r="D1817" s="26">
        <v>15</v>
      </c>
      <c r="E1817" s="11">
        <v>0.64800000000000002</v>
      </c>
      <c r="F1817" s="22">
        <f>1000*E1817</f>
        <v>648</v>
      </c>
      <c r="G1817" t="s">
        <v>10</v>
      </c>
    </row>
    <row r="1818" spans="2:7">
      <c r="B1818">
        <v>10</v>
      </c>
      <c r="C1818" s="22">
        <v>423.15</v>
      </c>
      <c r="D1818" s="22">
        <v>60</v>
      </c>
      <c r="E1818">
        <v>0.69379999999999997</v>
      </c>
      <c r="F1818" s="22">
        <f>1000*E1818</f>
        <v>693.8</v>
      </c>
      <c r="G1818" t="s">
        <v>3</v>
      </c>
    </row>
    <row r="1819" spans="2:7">
      <c r="B1819">
        <v>10</v>
      </c>
      <c r="C1819">
        <v>423.15</v>
      </c>
      <c r="D1819">
        <v>50</v>
      </c>
      <c r="E1819">
        <v>0.68589999999999995</v>
      </c>
      <c r="F1819">
        <f>1000*E1819</f>
        <v>685.9</v>
      </c>
      <c r="G1819" t="s">
        <v>3</v>
      </c>
    </row>
    <row r="1820" spans="2:7">
      <c r="B1820">
        <v>10</v>
      </c>
      <c r="C1820">
        <v>423.15</v>
      </c>
      <c r="D1820">
        <v>40</v>
      </c>
      <c r="E1820">
        <v>0.67700000000000005</v>
      </c>
      <c r="F1820">
        <f>1000*E1820</f>
        <v>677</v>
      </c>
      <c r="G1820" t="s">
        <v>3</v>
      </c>
    </row>
    <row r="1821" spans="2:7">
      <c r="B1821">
        <v>10</v>
      </c>
      <c r="C1821" s="22">
        <v>423.15</v>
      </c>
      <c r="D1821" s="22">
        <v>30</v>
      </c>
      <c r="E1821">
        <v>0.66710000000000003</v>
      </c>
      <c r="F1821" s="22">
        <f>1000*E1821</f>
        <v>667.1</v>
      </c>
      <c r="G1821" t="s">
        <v>3</v>
      </c>
    </row>
    <row r="1822" spans="2:7">
      <c r="B1822">
        <v>10</v>
      </c>
      <c r="C1822" s="22">
        <v>423.15</v>
      </c>
      <c r="D1822" s="22">
        <v>20</v>
      </c>
      <c r="E1822">
        <v>0.65580000000000005</v>
      </c>
      <c r="F1822" s="22">
        <f>1000*E1822</f>
        <v>655.80000000000007</v>
      </c>
      <c r="G1822" t="s">
        <v>3</v>
      </c>
    </row>
    <row r="1823" spans="2:7">
      <c r="B1823">
        <v>10</v>
      </c>
      <c r="C1823" s="22">
        <v>423.15</v>
      </c>
      <c r="D1823" s="22">
        <v>10</v>
      </c>
      <c r="E1823">
        <v>0.64239999999999997</v>
      </c>
      <c r="F1823" s="22">
        <f>1000*E1823</f>
        <v>642.4</v>
      </c>
      <c r="G1823" t="s">
        <v>3</v>
      </c>
    </row>
    <row r="1824" spans="2:7">
      <c r="B1824">
        <v>10</v>
      </c>
      <c r="C1824">
        <v>423.15</v>
      </c>
      <c r="D1824">
        <v>5</v>
      </c>
      <c r="E1824">
        <v>0.63449999999999995</v>
      </c>
      <c r="F1824">
        <f>1000*E1824</f>
        <v>634.5</v>
      </c>
      <c r="G1824" t="s">
        <v>3</v>
      </c>
    </row>
    <row r="1825" spans="2:7">
      <c r="B1825">
        <v>10</v>
      </c>
      <c r="C1825">
        <v>423.15</v>
      </c>
      <c r="D1825">
        <v>1</v>
      </c>
      <c r="E1825">
        <v>0.62719999999999998</v>
      </c>
      <c r="F1825">
        <f>1000*E1825</f>
        <v>627.19999999999993</v>
      </c>
      <c r="G1825" t="s">
        <v>3</v>
      </c>
    </row>
    <row r="1826" spans="2:7">
      <c r="B1826">
        <v>10</v>
      </c>
      <c r="C1826">
        <v>423.15</v>
      </c>
      <c r="D1826">
        <v>0.1</v>
      </c>
      <c r="E1826">
        <v>0.62480000000000002</v>
      </c>
      <c r="F1826">
        <f>1000*E1826</f>
        <v>624.80000000000007</v>
      </c>
      <c r="G1826" t="s">
        <v>3</v>
      </c>
    </row>
    <row r="1827" spans="2:7">
      <c r="B1827">
        <v>10</v>
      </c>
      <c r="C1827">
        <v>463.15</v>
      </c>
      <c r="D1827">
        <v>60</v>
      </c>
      <c r="E1827" s="11">
        <v>0.67210000000000003</v>
      </c>
      <c r="F1827">
        <f>1000*E1827</f>
        <v>672.1</v>
      </c>
      <c r="G1827" t="s">
        <v>3</v>
      </c>
    </row>
    <row r="1828" spans="2:7">
      <c r="B1828">
        <v>10</v>
      </c>
      <c r="C1828">
        <v>463.15</v>
      </c>
      <c r="D1828">
        <v>50</v>
      </c>
      <c r="E1828" s="11">
        <v>0.6633</v>
      </c>
      <c r="F1828">
        <f>1000*E1828</f>
        <v>663.3</v>
      </c>
      <c r="G1828" t="s">
        <v>3</v>
      </c>
    </row>
    <row r="1829" spans="2:7">
      <c r="B1829">
        <v>10</v>
      </c>
      <c r="C1829">
        <v>463.15</v>
      </c>
      <c r="D1829">
        <v>40</v>
      </c>
      <c r="E1829" s="11">
        <v>0.65310000000000001</v>
      </c>
      <c r="F1829">
        <f>1000*E1829</f>
        <v>653.1</v>
      </c>
      <c r="G1829" t="s">
        <v>3</v>
      </c>
    </row>
    <row r="1830" spans="2:7">
      <c r="B1830">
        <v>10</v>
      </c>
      <c r="C1830" s="22">
        <v>463.15</v>
      </c>
      <c r="D1830" s="22">
        <v>30</v>
      </c>
      <c r="E1830" s="11">
        <v>0.64139999999999997</v>
      </c>
      <c r="F1830" s="22">
        <f>1000*E1830</f>
        <v>641.4</v>
      </c>
      <c r="G1830" t="s">
        <v>3</v>
      </c>
    </row>
    <row r="1831" spans="2:7">
      <c r="B1831">
        <v>10</v>
      </c>
      <c r="C1831" s="22">
        <v>463.15</v>
      </c>
      <c r="D1831" s="22">
        <v>20</v>
      </c>
      <c r="E1831" s="11">
        <v>0.62780000000000002</v>
      </c>
      <c r="F1831" s="22">
        <f>1000*E1831</f>
        <v>627.80000000000007</v>
      </c>
      <c r="G1831" t="s">
        <v>3</v>
      </c>
    </row>
    <row r="1832" spans="2:7">
      <c r="B1832">
        <v>10</v>
      </c>
      <c r="C1832" s="22">
        <v>463.15</v>
      </c>
      <c r="D1832" s="22">
        <v>10</v>
      </c>
      <c r="E1832" s="11">
        <v>0.61080000000000001</v>
      </c>
      <c r="F1832" s="22">
        <f>1000*E1832</f>
        <v>610.79999999999995</v>
      </c>
      <c r="G1832" t="s">
        <v>3</v>
      </c>
    </row>
    <row r="1833" spans="2:7">
      <c r="B1833">
        <v>10</v>
      </c>
      <c r="C1833">
        <v>463.15</v>
      </c>
      <c r="D1833">
        <v>5</v>
      </c>
      <c r="E1833" s="11">
        <v>0.60029999999999994</v>
      </c>
      <c r="F1833">
        <f>1000*E1833</f>
        <v>600.29999999999995</v>
      </c>
      <c r="G1833" t="s">
        <v>3</v>
      </c>
    </row>
    <row r="1834" spans="2:7">
      <c r="B1834">
        <v>10</v>
      </c>
      <c r="C1834">
        <v>463.15</v>
      </c>
      <c r="D1834">
        <v>1</v>
      </c>
      <c r="E1834" s="11">
        <v>0.59040000000000004</v>
      </c>
      <c r="F1834">
        <f>1000*E1834</f>
        <v>590.40000000000009</v>
      </c>
      <c r="G1834" t="s">
        <v>3</v>
      </c>
    </row>
    <row r="1835" spans="2:7">
      <c r="B1835">
        <v>10</v>
      </c>
      <c r="C1835">
        <f>247+273.15</f>
        <v>520.15</v>
      </c>
      <c r="D1835" s="11">
        <v>278.8</v>
      </c>
      <c r="E1835" s="11">
        <v>0.76200000000000001</v>
      </c>
      <c r="F1835">
        <f>1000*E1835</f>
        <v>762</v>
      </c>
      <c r="G1835" t="s">
        <v>10</v>
      </c>
    </row>
    <row r="1836" spans="2:7">
      <c r="B1836">
        <v>10</v>
      </c>
      <c r="C1836">
        <f>247+273.15</f>
        <v>520.15</v>
      </c>
      <c r="D1836" s="11">
        <v>245.4</v>
      </c>
      <c r="E1836" s="11">
        <v>0.749</v>
      </c>
      <c r="F1836">
        <f>1000*E1836</f>
        <v>749</v>
      </c>
      <c r="G1836" t="s">
        <v>10</v>
      </c>
    </row>
    <row r="1837" spans="2:7">
      <c r="B1837">
        <v>10</v>
      </c>
      <c r="C1837">
        <f>247+273.15</f>
        <v>520.15</v>
      </c>
      <c r="D1837" s="11">
        <v>209.5</v>
      </c>
      <c r="E1837" s="11">
        <v>0.73399999999999999</v>
      </c>
      <c r="F1837">
        <f>1000*E1837</f>
        <v>734</v>
      </c>
      <c r="G1837" t="s">
        <v>10</v>
      </c>
    </row>
    <row r="1838" spans="2:7">
      <c r="B1838">
        <v>10</v>
      </c>
      <c r="C1838" s="22">
        <f>247+273.15</f>
        <v>520.15</v>
      </c>
      <c r="D1838" s="26">
        <v>174.5</v>
      </c>
      <c r="E1838" s="11">
        <v>0.71899999999999997</v>
      </c>
      <c r="F1838" s="22">
        <f>1000*E1838</f>
        <v>719</v>
      </c>
      <c r="G1838" t="s">
        <v>10</v>
      </c>
    </row>
    <row r="1839" spans="2:7">
      <c r="B1839">
        <v>10</v>
      </c>
      <c r="C1839" s="22">
        <f>247+273.15</f>
        <v>520.15</v>
      </c>
      <c r="D1839" s="26">
        <v>140.5</v>
      </c>
      <c r="E1839" s="11">
        <v>0.70099999999999996</v>
      </c>
      <c r="F1839" s="22">
        <f>1000*E1839</f>
        <v>701</v>
      </c>
      <c r="G1839" t="s">
        <v>10</v>
      </c>
    </row>
    <row r="1840" spans="2:7">
      <c r="B1840">
        <v>10</v>
      </c>
      <c r="C1840">
        <f>247+273.15</f>
        <v>520.15</v>
      </c>
      <c r="D1840" s="11">
        <v>112.8</v>
      </c>
      <c r="E1840" s="11">
        <v>0.68500000000000005</v>
      </c>
      <c r="F1840">
        <f>1000*E1840</f>
        <v>685</v>
      </c>
      <c r="G1840" t="s">
        <v>10</v>
      </c>
    </row>
    <row r="1841" spans="2:7">
      <c r="B1841">
        <v>10</v>
      </c>
      <c r="C1841">
        <f>247+273.15</f>
        <v>520.15</v>
      </c>
      <c r="D1841" s="11">
        <v>85.7</v>
      </c>
      <c r="E1841" s="11">
        <v>0.66600000000000004</v>
      </c>
      <c r="F1841">
        <f>1000*E1841</f>
        <v>666</v>
      </c>
      <c r="G1841" t="s">
        <v>10</v>
      </c>
    </row>
    <row r="1842" spans="2:7">
      <c r="B1842">
        <v>10</v>
      </c>
      <c r="C1842">
        <f>247+273.15</f>
        <v>520.15</v>
      </c>
      <c r="D1842" s="11">
        <v>55.5</v>
      </c>
      <c r="E1842" s="11">
        <v>0.63900000000000001</v>
      </c>
      <c r="F1842">
        <f>1000*E1842</f>
        <v>639</v>
      </c>
      <c r="G1842" t="s">
        <v>10</v>
      </c>
    </row>
    <row r="1843" spans="2:7">
      <c r="B1843">
        <v>10</v>
      </c>
      <c r="C1843" s="22">
        <f>247+273.15</f>
        <v>520.15</v>
      </c>
      <c r="D1843" s="26">
        <v>28.4</v>
      </c>
      <c r="E1843" s="11">
        <v>0.60499999999999998</v>
      </c>
      <c r="F1843" s="22">
        <f>1000*E1843</f>
        <v>605</v>
      </c>
      <c r="G1843" t="s">
        <v>10</v>
      </c>
    </row>
    <row r="1844" spans="2:7">
      <c r="B1844">
        <v>10</v>
      </c>
      <c r="C1844" s="22">
        <f>247+273.15</f>
        <v>520.15</v>
      </c>
      <c r="D1844" s="26">
        <v>15.3</v>
      </c>
      <c r="E1844" s="11">
        <v>0.57999999999999996</v>
      </c>
      <c r="F1844" s="22">
        <f>1000*E1844</f>
        <v>580</v>
      </c>
      <c r="G1844" t="s">
        <v>10</v>
      </c>
    </row>
    <row r="1845" spans="2:7">
      <c r="B1845" s="17">
        <v>11</v>
      </c>
      <c r="C1845" s="17">
        <f>273.15+20</f>
        <v>293.14999999999998</v>
      </c>
      <c r="D1845" s="17">
        <v>0.101325</v>
      </c>
      <c r="E1845" s="17">
        <f>Tabla2[[#This Row],[Densidad '[kg/m3']]]/1000</f>
        <v>0.74020000000000008</v>
      </c>
      <c r="F1845" s="17">
        <v>740.2</v>
      </c>
      <c r="G1845" s="17" t="s">
        <v>7</v>
      </c>
    </row>
    <row r="1846" spans="2:7">
      <c r="B1846">
        <v>11</v>
      </c>
      <c r="C1846">
        <f>273.15+20</f>
        <v>293.14999999999998</v>
      </c>
      <c r="D1846">
        <v>0.101325</v>
      </c>
      <c r="E1846">
        <v>0.74024000000000001</v>
      </c>
      <c r="F1846">
        <f>1000*E1846</f>
        <v>740.24</v>
      </c>
      <c r="G1846" t="s">
        <v>23</v>
      </c>
    </row>
    <row r="1847" spans="2:7">
      <c r="B1847">
        <v>11</v>
      </c>
      <c r="C1847">
        <f>273.15+25</f>
        <v>298.14999999999998</v>
      </c>
      <c r="D1847">
        <v>0.101325</v>
      </c>
      <c r="E1847">
        <v>0.73651999999999995</v>
      </c>
      <c r="F1847">
        <f>1000*E1847</f>
        <v>736.52</v>
      </c>
      <c r="G1847" t="s">
        <v>23</v>
      </c>
    </row>
    <row r="1848" spans="2:7">
      <c r="B1848">
        <v>11</v>
      </c>
      <c r="C1848">
        <f>273.15+30</f>
        <v>303.14999999999998</v>
      </c>
      <c r="D1848">
        <v>0.101325</v>
      </c>
      <c r="E1848">
        <v>0.73284000000000005</v>
      </c>
      <c r="F1848">
        <f>1000*E1848</f>
        <v>732.84</v>
      </c>
      <c r="G1848" t="s">
        <v>23</v>
      </c>
    </row>
    <row r="1849" spans="2:7">
      <c r="B1849">
        <v>12</v>
      </c>
      <c r="C1849">
        <v>278.14999999999998</v>
      </c>
      <c r="D1849">
        <v>60</v>
      </c>
      <c r="E1849">
        <v>0.79169999999999996</v>
      </c>
      <c r="F1849">
        <f>1000*E1849</f>
        <v>791.69999999999993</v>
      </c>
      <c r="G1849" t="s">
        <v>3</v>
      </c>
    </row>
    <row r="1850" spans="2:7">
      <c r="B1850">
        <v>12</v>
      </c>
      <c r="C1850">
        <v>278.14999999999998</v>
      </c>
      <c r="D1850">
        <v>50</v>
      </c>
      <c r="E1850">
        <v>0.78710000000000002</v>
      </c>
      <c r="F1850">
        <f>1000*E1850</f>
        <v>787.1</v>
      </c>
      <c r="G1850" t="s">
        <v>3</v>
      </c>
    </row>
    <row r="1851" spans="2:7">
      <c r="B1851">
        <v>12</v>
      </c>
      <c r="C1851">
        <v>278.14999999999998</v>
      </c>
      <c r="D1851">
        <v>40</v>
      </c>
      <c r="E1851">
        <v>0.7823</v>
      </c>
      <c r="F1851">
        <f>1000*E1851</f>
        <v>782.3</v>
      </c>
      <c r="G1851" t="s">
        <v>3</v>
      </c>
    </row>
    <row r="1852" spans="2:7">
      <c r="B1852">
        <v>12</v>
      </c>
      <c r="C1852" s="22">
        <v>278.14999999999998</v>
      </c>
      <c r="D1852" s="22">
        <v>30</v>
      </c>
      <c r="E1852">
        <v>0.77729999999999999</v>
      </c>
      <c r="F1852" s="22">
        <f>1000*E1852</f>
        <v>777.3</v>
      </c>
      <c r="G1852" t="s">
        <v>3</v>
      </c>
    </row>
    <row r="1853" spans="2:7">
      <c r="B1853">
        <v>12</v>
      </c>
      <c r="C1853" s="22">
        <v>278.14999999999998</v>
      </c>
      <c r="D1853" s="22">
        <v>20</v>
      </c>
      <c r="E1853">
        <v>0.77190000000000003</v>
      </c>
      <c r="F1853" s="22">
        <f>1000*E1853</f>
        <v>771.9</v>
      </c>
      <c r="G1853" t="s">
        <v>3</v>
      </c>
    </row>
    <row r="1854" spans="2:7">
      <c r="B1854">
        <v>12</v>
      </c>
      <c r="C1854">
        <v>278.14999999999998</v>
      </c>
      <c r="D1854">
        <v>10</v>
      </c>
      <c r="E1854">
        <v>0.76619999999999999</v>
      </c>
      <c r="F1854">
        <f>1000*E1854</f>
        <v>766.2</v>
      </c>
      <c r="G1854" t="s">
        <v>3</v>
      </c>
    </row>
    <row r="1855" spans="2:7">
      <c r="B1855">
        <v>12</v>
      </c>
      <c r="C1855">
        <v>278.14999999999998</v>
      </c>
      <c r="D1855">
        <v>5</v>
      </c>
      <c r="E1855">
        <v>0.7631</v>
      </c>
      <c r="F1855">
        <f>1000*E1855</f>
        <v>763.1</v>
      </c>
      <c r="G1855" t="s">
        <v>3</v>
      </c>
    </row>
    <row r="1856" spans="2:7">
      <c r="B1856">
        <v>12</v>
      </c>
      <c r="C1856">
        <v>278.14999999999998</v>
      </c>
      <c r="D1856">
        <v>1</v>
      </c>
      <c r="E1856">
        <v>0.76049999999999995</v>
      </c>
      <c r="F1856">
        <f>1000*E1856</f>
        <v>760.5</v>
      </c>
      <c r="G1856" t="s">
        <v>3</v>
      </c>
    </row>
    <row r="1857" spans="2:7">
      <c r="B1857">
        <v>12</v>
      </c>
      <c r="C1857">
        <v>278.14999999999998</v>
      </c>
      <c r="D1857">
        <v>0.1</v>
      </c>
      <c r="E1857">
        <v>0.75919999999999999</v>
      </c>
      <c r="F1857">
        <f>1000*E1857</f>
        <v>759.19999999999993</v>
      </c>
      <c r="G1857" t="s">
        <v>3</v>
      </c>
    </row>
    <row r="1858" spans="2:7">
      <c r="B1858" s="17">
        <v>12</v>
      </c>
      <c r="C1858" s="17">
        <f>273.15+20</f>
        <v>293.14999999999998</v>
      </c>
      <c r="D1858" s="17">
        <v>0.101325</v>
      </c>
      <c r="E1858" s="17">
        <f>Tabla2[[#This Row],[Densidad '[kg/m3']]]/1000</f>
        <v>0.74860000000000004</v>
      </c>
      <c r="F1858" s="17">
        <v>748.6</v>
      </c>
      <c r="G1858" s="17" t="s">
        <v>7</v>
      </c>
    </row>
    <row r="1859" spans="2:7">
      <c r="B1859">
        <v>12</v>
      </c>
      <c r="C1859">
        <v>293.21100000000001</v>
      </c>
      <c r="D1859">
        <v>7.9820000000000002</v>
      </c>
      <c r="E1859">
        <f>Tabla2[[#This Row],[Densidad '[kg/m3']]]/1000</f>
        <v>0.75505999999999995</v>
      </c>
      <c r="F1859">
        <v>755.06</v>
      </c>
      <c r="G1859" t="s">
        <v>14</v>
      </c>
    </row>
    <row r="1860" spans="2:7">
      <c r="B1860">
        <v>12</v>
      </c>
      <c r="C1860">
        <v>293.21100000000001</v>
      </c>
      <c r="D1860">
        <v>2.0070000000000001</v>
      </c>
      <c r="E1860">
        <f>Tabla2[[#This Row],[Densidad '[kg/m3']]]/1000</f>
        <v>0.75058000000000002</v>
      </c>
      <c r="F1860">
        <v>750.58</v>
      </c>
      <c r="G1860" t="s">
        <v>14</v>
      </c>
    </row>
    <row r="1861" spans="2:7">
      <c r="B1861">
        <v>12</v>
      </c>
      <c r="C1861" s="22">
        <v>293.21199999999999</v>
      </c>
      <c r="D1861" s="22">
        <v>29.984999999999999</v>
      </c>
      <c r="E1861">
        <f>Tabla2[[#This Row],[Densidad '[kg/m3']]]/1000</f>
        <v>0.76849999999999996</v>
      </c>
      <c r="F1861" s="22">
        <v>768.5</v>
      </c>
      <c r="G1861" t="s">
        <v>14</v>
      </c>
    </row>
    <row r="1862" spans="2:7">
      <c r="B1862">
        <v>12</v>
      </c>
      <c r="C1862" s="22">
        <v>293.21300000000002</v>
      </c>
      <c r="D1862" s="22">
        <v>12.987</v>
      </c>
      <c r="E1862">
        <f>Tabla2[[#This Row],[Densidad '[kg/m3']]]/1000</f>
        <v>0.75827</v>
      </c>
      <c r="F1862" s="22">
        <v>758.27</v>
      </c>
      <c r="G1862" t="s">
        <v>14</v>
      </c>
    </row>
    <row r="1863" spans="2:7">
      <c r="B1863">
        <v>12</v>
      </c>
      <c r="C1863">
        <v>293.21300000000002</v>
      </c>
      <c r="D1863">
        <v>5.9790000000000001</v>
      </c>
      <c r="E1863">
        <f>Tabla2[[#This Row],[Densidad '[kg/m3']]]/1000</f>
        <v>0.75370999999999999</v>
      </c>
      <c r="F1863">
        <v>753.71</v>
      </c>
      <c r="G1863" t="s">
        <v>14</v>
      </c>
    </row>
    <row r="1864" spans="2:7">
      <c r="B1864">
        <v>12</v>
      </c>
      <c r="C1864">
        <v>293.214</v>
      </c>
      <c r="D1864">
        <v>3.9769999999999999</v>
      </c>
      <c r="E1864">
        <f>Tabla2[[#This Row],[Densidad '[kg/m3']]]/1000</f>
        <v>0.75217999999999996</v>
      </c>
      <c r="F1864">
        <v>752.18</v>
      </c>
      <c r="G1864" t="s">
        <v>14</v>
      </c>
    </row>
    <row r="1865" spans="2:7">
      <c r="B1865">
        <v>12</v>
      </c>
      <c r="C1865" s="22">
        <v>293.21600000000001</v>
      </c>
      <c r="D1865" s="22">
        <v>27.986999999999998</v>
      </c>
      <c r="E1865">
        <f>Tabla2[[#This Row],[Densidad '[kg/m3']]]/1000</f>
        <v>0.76737</v>
      </c>
      <c r="F1865" s="22">
        <v>767.37</v>
      </c>
      <c r="G1865" t="s">
        <v>14</v>
      </c>
    </row>
    <row r="1866" spans="2:7">
      <c r="B1866">
        <v>12</v>
      </c>
      <c r="C1866" s="22">
        <v>293.21699999999998</v>
      </c>
      <c r="D1866" s="22">
        <v>24.986999999999998</v>
      </c>
      <c r="E1866">
        <f>Tabla2[[#This Row],[Densidad '[kg/m3']]]/1000</f>
        <v>0.76549999999999996</v>
      </c>
      <c r="F1866" s="22">
        <v>765.5</v>
      </c>
      <c r="G1866" t="s">
        <v>14</v>
      </c>
    </row>
    <row r="1867" spans="2:7">
      <c r="B1867">
        <v>12</v>
      </c>
      <c r="C1867" s="22">
        <v>293.21699999999998</v>
      </c>
      <c r="D1867" s="22">
        <v>21.995000000000001</v>
      </c>
      <c r="E1867">
        <f>Tabla2[[#This Row],[Densidad '[kg/m3']]]/1000</f>
        <v>0.76363000000000003</v>
      </c>
      <c r="F1867" s="22">
        <v>763.63</v>
      </c>
      <c r="G1867" t="s">
        <v>14</v>
      </c>
    </row>
    <row r="1868" spans="2:7">
      <c r="B1868">
        <v>12</v>
      </c>
      <c r="C1868" s="22">
        <v>293.21699999999998</v>
      </c>
      <c r="D1868" s="22">
        <v>18.994</v>
      </c>
      <c r="E1868">
        <f>Tabla2[[#This Row],[Densidad '[kg/m3']]]/1000</f>
        <v>0.76182000000000005</v>
      </c>
      <c r="F1868" s="22">
        <v>761.82</v>
      </c>
      <c r="G1868" t="s">
        <v>14</v>
      </c>
    </row>
    <row r="1869" spans="2:7">
      <c r="B1869">
        <v>12</v>
      </c>
      <c r="C1869" s="22">
        <v>293.21699999999998</v>
      </c>
      <c r="D1869" s="22">
        <v>15.986000000000001</v>
      </c>
      <c r="E1869">
        <f>Tabla2[[#This Row],[Densidad '[kg/m3']]]/1000</f>
        <v>0.76007000000000002</v>
      </c>
      <c r="F1869" s="22">
        <v>760.07</v>
      </c>
      <c r="G1869" t="s">
        <v>14</v>
      </c>
    </row>
    <row r="1870" spans="2:7">
      <c r="B1870">
        <v>12</v>
      </c>
      <c r="C1870">
        <v>293.21699999999998</v>
      </c>
      <c r="D1870">
        <v>9.9870000000000001</v>
      </c>
      <c r="E1870">
        <f>Tabla2[[#This Row],[Densidad '[kg/m3']]]/1000</f>
        <v>0.75637999999999994</v>
      </c>
      <c r="F1870">
        <v>756.38</v>
      </c>
      <c r="G1870" t="s">
        <v>14</v>
      </c>
    </row>
    <row r="1871" spans="2:7">
      <c r="B1871">
        <v>12</v>
      </c>
      <c r="C1871">
        <v>298.14999999999998</v>
      </c>
      <c r="D1871">
        <v>60</v>
      </c>
      <c r="E1871">
        <v>0.7802</v>
      </c>
      <c r="F1871">
        <f>1000*E1871</f>
        <v>780.2</v>
      </c>
      <c r="G1871" t="s">
        <v>3</v>
      </c>
    </row>
    <row r="1872" spans="2:7">
      <c r="B1872">
        <v>12</v>
      </c>
      <c r="C1872">
        <v>298.14999999999998</v>
      </c>
      <c r="D1872">
        <v>50</v>
      </c>
      <c r="E1872">
        <v>0.77529999999999999</v>
      </c>
      <c r="F1872">
        <f>1000*E1872</f>
        <v>775.3</v>
      </c>
      <c r="G1872" t="s">
        <v>3</v>
      </c>
    </row>
    <row r="1873" spans="2:7">
      <c r="B1873">
        <v>12</v>
      </c>
      <c r="C1873">
        <v>298.14999999999998</v>
      </c>
      <c r="D1873">
        <v>40</v>
      </c>
      <c r="E1873">
        <v>0.77010000000000001</v>
      </c>
      <c r="F1873">
        <f>1000*E1873</f>
        <v>770.1</v>
      </c>
      <c r="G1873" t="s">
        <v>3</v>
      </c>
    </row>
    <row r="1874" spans="2:7">
      <c r="B1874">
        <v>12</v>
      </c>
      <c r="C1874" s="22">
        <v>298.14999999999998</v>
      </c>
      <c r="D1874" s="22">
        <v>30</v>
      </c>
      <c r="E1874">
        <v>0.76470000000000005</v>
      </c>
      <c r="F1874" s="22">
        <f>1000*E1874</f>
        <v>764.7</v>
      </c>
      <c r="G1874" t="s">
        <v>3</v>
      </c>
    </row>
    <row r="1875" spans="2:7">
      <c r="B1875">
        <v>12</v>
      </c>
      <c r="C1875" s="22">
        <v>298.14999999999998</v>
      </c>
      <c r="D1875" s="22">
        <v>20</v>
      </c>
      <c r="E1875">
        <v>0.75870000000000004</v>
      </c>
      <c r="F1875" s="22">
        <f>1000*E1875</f>
        <v>758.7</v>
      </c>
      <c r="G1875" t="s">
        <v>3</v>
      </c>
    </row>
    <row r="1876" spans="2:7">
      <c r="B1876">
        <v>12</v>
      </c>
      <c r="C1876">
        <v>298.14999999999998</v>
      </c>
      <c r="D1876">
        <v>10</v>
      </c>
      <c r="E1876">
        <v>0.75239999999999996</v>
      </c>
      <c r="F1876">
        <f>1000*E1876</f>
        <v>752.4</v>
      </c>
      <c r="G1876" t="s">
        <v>3</v>
      </c>
    </row>
    <row r="1877" spans="2:7">
      <c r="B1877">
        <v>12</v>
      </c>
      <c r="C1877">
        <v>298.14999999999998</v>
      </c>
      <c r="D1877">
        <v>5</v>
      </c>
      <c r="E1877">
        <v>0.749</v>
      </c>
      <c r="F1877">
        <f>1000*E1877</f>
        <v>749</v>
      </c>
      <c r="G1877" t="s">
        <v>3</v>
      </c>
    </row>
    <row r="1878" spans="2:7">
      <c r="B1878">
        <v>12</v>
      </c>
      <c r="C1878">
        <v>298.14999999999998</v>
      </c>
      <c r="D1878">
        <v>1</v>
      </c>
      <c r="E1878">
        <v>0.74619999999999997</v>
      </c>
      <c r="F1878">
        <f>1000*E1878</f>
        <v>746.19999999999993</v>
      </c>
      <c r="G1878" t="s">
        <v>3</v>
      </c>
    </row>
    <row r="1879" spans="2:7">
      <c r="B1879">
        <v>12</v>
      </c>
      <c r="C1879">
        <v>298.14999999999998</v>
      </c>
      <c r="D1879">
        <v>0.1</v>
      </c>
      <c r="E1879">
        <v>0.74560000000000004</v>
      </c>
      <c r="F1879">
        <f>1000*E1879</f>
        <v>745.6</v>
      </c>
      <c r="G1879" t="s">
        <v>3</v>
      </c>
    </row>
    <row r="1880" spans="2:7">
      <c r="B1880">
        <v>12</v>
      </c>
      <c r="C1880" s="22">
        <v>313.101</v>
      </c>
      <c r="D1880" s="22">
        <v>19.016999999999999</v>
      </c>
      <c r="E1880">
        <f>Tabla2[[#This Row],[Densidad '[kg/m3']]]/1000</f>
        <v>0.74861</v>
      </c>
      <c r="F1880" s="22">
        <v>748.61</v>
      </c>
      <c r="G1880" t="s">
        <v>14</v>
      </c>
    </row>
    <row r="1881" spans="2:7">
      <c r="B1881">
        <v>12</v>
      </c>
      <c r="C1881">
        <v>313.101</v>
      </c>
      <c r="D1881">
        <v>6.016</v>
      </c>
      <c r="E1881">
        <f>Tabla2[[#This Row],[Densidad '[kg/m3']]]/1000</f>
        <v>0.73914000000000002</v>
      </c>
      <c r="F1881">
        <v>739.14</v>
      </c>
      <c r="G1881" t="s">
        <v>14</v>
      </c>
    </row>
    <row r="1882" spans="2:7">
      <c r="B1882">
        <v>12</v>
      </c>
      <c r="C1882">
        <v>313.10199999999998</v>
      </c>
      <c r="D1882">
        <v>1.99</v>
      </c>
      <c r="E1882">
        <f>Tabla2[[#This Row],[Densidad '[kg/m3']]]/1000</f>
        <v>0.73615999999999993</v>
      </c>
      <c r="F1882">
        <v>736.16</v>
      </c>
      <c r="G1882" t="s">
        <v>14</v>
      </c>
    </row>
    <row r="1883" spans="2:7">
      <c r="B1883">
        <v>12</v>
      </c>
      <c r="C1883" s="22">
        <v>313.10300000000001</v>
      </c>
      <c r="D1883" s="22">
        <v>30.02</v>
      </c>
      <c r="E1883">
        <f>Tabla2[[#This Row],[Densidad '[kg/m3']]]/1000</f>
        <v>0.75575000000000003</v>
      </c>
      <c r="F1883" s="22">
        <v>755.75</v>
      </c>
      <c r="G1883" t="s">
        <v>14</v>
      </c>
    </row>
    <row r="1884" spans="2:7">
      <c r="B1884">
        <v>12</v>
      </c>
      <c r="C1884" s="22">
        <v>313.10300000000001</v>
      </c>
      <c r="D1884" s="22">
        <v>28.016999999999999</v>
      </c>
      <c r="E1884">
        <f>Tabla2[[#This Row],[Densidad '[kg/m3']]]/1000</f>
        <v>0.75451999999999997</v>
      </c>
      <c r="F1884" s="22">
        <v>754.52</v>
      </c>
      <c r="G1884" t="s">
        <v>14</v>
      </c>
    </row>
    <row r="1885" spans="2:7">
      <c r="B1885">
        <v>12</v>
      </c>
      <c r="C1885" s="22">
        <v>313.10300000000001</v>
      </c>
      <c r="D1885" s="22">
        <v>25.018999999999998</v>
      </c>
      <c r="E1885">
        <f>Tabla2[[#This Row],[Densidad '[kg/m3']]]/1000</f>
        <v>0.75263000000000002</v>
      </c>
      <c r="F1885" s="22">
        <v>752.63</v>
      </c>
      <c r="G1885" t="s">
        <v>14</v>
      </c>
    </row>
    <row r="1886" spans="2:7">
      <c r="B1886">
        <v>12</v>
      </c>
      <c r="C1886" s="22">
        <v>313.10300000000001</v>
      </c>
      <c r="D1886" s="22">
        <v>22.016999999999999</v>
      </c>
      <c r="E1886">
        <f>Tabla2[[#This Row],[Densidad '[kg/m3']]]/1000</f>
        <v>0.75069000000000008</v>
      </c>
      <c r="F1886" s="22">
        <v>750.69</v>
      </c>
      <c r="G1886" t="s">
        <v>14</v>
      </c>
    </row>
    <row r="1887" spans="2:7">
      <c r="B1887">
        <v>12</v>
      </c>
      <c r="C1887" s="22">
        <v>313.10300000000001</v>
      </c>
      <c r="D1887" s="22">
        <v>13.007</v>
      </c>
      <c r="E1887">
        <f>Tabla2[[#This Row],[Densidad '[kg/m3']]]/1000</f>
        <v>0.74426000000000003</v>
      </c>
      <c r="F1887" s="22">
        <v>744.26</v>
      </c>
      <c r="G1887" t="s">
        <v>14</v>
      </c>
    </row>
    <row r="1888" spans="2:7">
      <c r="B1888">
        <v>12</v>
      </c>
      <c r="C1888" s="22">
        <v>313.10300000000001</v>
      </c>
      <c r="D1888" s="22">
        <v>10.010999999999999</v>
      </c>
      <c r="E1888">
        <f>Tabla2[[#This Row],[Densidad '[kg/m3']]]/1000</f>
        <v>0.74211000000000005</v>
      </c>
      <c r="F1888" s="22">
        <v>742.11</v>
      </c>
      <c r="G1888" t="s">
        <v>14</v>
      </c>
    </row>
    <row r="1889" spans="2:7">
      <c r="B1889">
        <v>12</v>
      </c>
      <c r="C1889">
        <v>313.10300000000001</v>
      </c>
      <c r="D1889">
        <v>8.0139999999999993</v>
      </c>
      <c r="E1889">
        <f>Tabla2[[#This Row],[Densidad '[kg/m3']]]/1000</f>
        <v>0.74063999999999997</v>
      </c>
      <c r="F1889">
        <v>740.64</v>
      </c>
      <c r="G1889" t="s">
        <v>14</v>
      </c>
    </row>
    <row r="1890" spans="2:7">
      <c r="B1890">
        <v>12</v>
      </c>
      <c r="C1890" s="22">
        <v>313.10399999999998</v>
      </c>
      <c r="D1890" s="22">
        <v>16.010999999999999</v>
      </c>
      <c r="E1890">
        <f>Tabla2[[#This Row],[Densidad '[kg/m3']]]/1000</f>
        <v>0.74636000000000002</v>
      </c>
      <c r="F1890" s="22">
        <v>746.36</v>
      </c>
      <c r="G1890" t="s">
        <v>14</v>
      </c>
    </row>
    <row r="1891" spans="2:7">
      <c r="B1891">
        <v>12</v>
      </c>
      <c r="C1891">
        <v>313.10399999999998</v>
      </c>
      <c r="D1891">
        <v>4.0170000000000003</v>
      </c>
      <c r="E1891">
        <f>Tabla2[[#This Row],[Densidad '[kg/m3']]]/1000</f>
        <v>0.73772000000000004</v>
      </c>
      <c r="F1891">
        <v>737.72</v>
      </c>
      <c r="G1891" t="s">
        <v>14</v>
      </c>
    </row>
    <row r="1892" spans="2:7">
      <c r="B1892">
        <v>12</v>
      </c>
      <c r="C1892" s="22">
        <v>323.14999999999998</v>
      </c>
      <c r="D1892" s="22">
        <v>60</v>
      </c>
      <c r="E1892">
        <v>0.76629999999999998</v>
      </c>
      <c r="F1892" s="22">
        <f>1000*E1892</f>
        <v>766.3</v>
      </c>
      <c r="G1892" t="s">
        <v>3</v>
      </c>
    </row>
    <row r="1893" spans="2:7">
      <c r="B1893">
        <v>12</v>
      </c>
      <c r="C1893" s="22">
        <v>323.14999999999998</v>
      </c>
      <c r="D1893" s="22">
        <v>50</v>
      </c>
      <c r="E1893">
        <v>0.76090000000000002</v>
      </c>
      <c r="F1893" s="22">
        <f>1000*E1893</f>
        <v>760.9</v>
      </c>
      <c r="G1893" t="s">
        <v>3</v>
      </c>
    </row>
    <row r="1894" spans="2:7">
      <c r="B1894">
        <v>12</v>
      </c>
      <c r="C1894" s="22">
        <v>323.14999999999998</v>
      </c>
      <c r="D1894" s="22">
        <v>40</v>
      </c>
      <c r="E1894">
        <v>0.75519999999999998</v>
      </c>
      <c r="F1894" s="22">
        <f>1000*E1894</f>
        <v>755.19999999999993</v>
      </c>
      <c r="G1894" t="s">
        <v>3</v>
      </c>
    </row>
    <row r="1895" spans="2:7">
      <c r="B1895">
        <v>12</v>
      </c>
      <c r="C1895" s="22">
        <v>323.14999999999998</v>
      </c>
      <c r="D1895" s="22">
        <v>30</v>
      </c>
      <c r="E1895">
        <v>0.74919999999999998</v>
      </c>
      <c r="F1895" s="22">
        <f>1000*E1895</f>
        <v>749.19999999999993</v>
      </c>
      <c r="G1895" t="s">
        <v>3</v>
      </c>
    </row>
    <row r="1896" spans="2:7">
      <c r="B1896">
        <v>12</v>
      </c>
      <c r="C1896" s="22">
        <v>323.14999999999998</v>
      </c>
      <c r="D1896" s="22">
        <v>20</v>
      </c>
      <c r="E1896">
        <v>0.74260000000000004</v>
      </c>
      <c r="F1896" s="22">
        <f>1000*E1896</f>
        <v>742.6</v>
      </c>
      <c r="G1896" t="s">
        <v>3</v>
      </c>
    </row>
    <row r="1897" spans="2:7">
      <c r="B1897">
        <v>12</v>
      </c>
      <c r="C1897" s="22">
        <v>323.14999999999998</v>
      </c>
      <c r="D1897" s="22">
        <v>10</v>
      </c>
      <c r="E1897">
        <v>0.73529999999999995</v>
      </c>
      <c r="F1897" s="22">
        <f>1000*E1897</f>
        <v>735.3</v>
      </c>
      <c r="G1897" t="s">
        <v>3</v>
      </c>
    </row>
    <row r="1898" spans="2:7">
      <c r="B1898">
        <v>12</v>
      </c>
      <c r="C1898" s="22">
        <v>323.14999999999998</v>
      </c>
      <c r="D1898" s="22">
        <v>5</v>
      </c>
      <c r="E1898">
        <v>0.73140000000000005</v>
      </c>
      <c r="F1898" s="22">
        <f>1000*E1898</f>
        <v>731.40000000000009</v>
      </c>
      <c r="G1898" t="s">
        <v>3</v>
      </c>
    </row>
    <row r="1899" spans="2:7">
      <c r="B1899">
        <v>12</v>
      </c>
      <c r="C1899" s="22">
        <v>323.14999999999998</v>
      </c>
      <c r="D1899" s="22">
        <v>1</v>
      </c>
      <c r="E1899">
        <v>0.72819999999999996</v>
      </c>
      <c r="F1899" s="22">
        <f>1000*E1899</f>
        <v>728.19999999999993</v>
      </c>
      <c r="G1899" t="s">
        <v>3</v>
      </c>
    </row>
    <row r="1900" spans="2:7">
      <c r="B1900">
        <v>12</v>
      </c>
      <c r="C1900" s="22">
        <v>323.14999999999998</v>
      </c>
      <c r="D1900" s="22">
        <v>0.1</v>
      </c>
      <c r="E1900">
        <v>0.72719999999999996</v>
      </c>
      <c r="F1900" s="22">
        <f>1000*E1900</f>
        <v>727.19999999999993</v>
      </c>
      <c r="G1900" t="s">
        <v>3</v>
      </c>
    </row>
    <row r="1901" spans="2:7">
      <c r="B1901">
        <v>12</v>
      </c>
      <c r="C1901" s="22">
        <v>333.005</v>
      </c>
      <c r="D1901" s="22">
        <v>3.976</v>
      </c>
      <c r="E1901">
        <f>Tabla2[[#This Row],[Densidad '[kg/m3']]]/1000</f>
        <v>0.72360999999999998</v>
      </c>
      <c r="F1901" s="22">
        <v>723.61</v>
      </c>
      <c r="G1901" t="s">
        <v>14</v>
      </c>
    </row>
    <row r="1902" spans="2:7">
      <c r="B1902">
        <v>12</v>
      </c>
      <c r="C1902" s="22">
        <v>333.00599999999997</v>
      </c>
      <c r="D1902" s="22">
        <v>5.9809999999999999</v>
      </c>
      <c r="E1902">
        <f>Tabla2[[#This Row],[Densidad '[kg/m3']]]/1000</f>
        <v>0.72532000000000008</v>
      </c>
      <c r="F1902" s="22">
        <v>725.32</v>
      </c>
      <c r="G1902" t="s">
        <v>14</v>
      </c>
    </row>
    <row r="1903" spans="2:7">
      <c r="B1903">
        <v>12</v>
      </c>
      <c r="C1903" s="22">
        <v>333.00599999999997</v>
      </c>
      <c r="D1903" s="22">
        <v>2.024</v>
      </c>
      <c r="E1903">
        <f>Tabla2[[#This Row],[Densidad '[kg/m3']]]/1000</f>
        <v>0.72182000000000002</v>
      </c>
      <c r="F1903" s="22">
        <v>721.82</v>
      </c>
      <c r="G1903" t="s">
        <v>14</v>
      </c>
    </row>
    <row r="1904" spans="2:7">
      <c r="B1904">
        <v>12</v>
      </c>
      <c r="C1904" s="22">
        <v>333.00700000000001</v>
      </c>
      <c r="D1904" s="22">
        <v>22.015000000000001</v>
      </c>
      <c r="E1904">
        <f>Tabla2[[#This Row],[Densidad '[kg/m3']]]/1000</f>
        <v>0.73746</v>
      </c>
      <c r="F1904" s="22">
        <v>737.46</v>
      </c>
      <c r="G1904" t="s">
        <v>14</v>
      </c>
    </row>
    <row r="1905" spans="2:7">
      <c r="B1905">
        <v>12</v>
      </c>
      <c r="C1905" s="22">
        <v>333.00799999999998</v>
      </c>
      <c r="D1905" s="22">
        <v>19.018000000000001</v>
      </c>
      <c r="E1905">
        <f>Tabla2[[#This Row],[Densidad '[kg/m3']]]/1000</f>
        <v>0.73529</v>
      </c>
      <c r="F1905" s="22">
        <v>735.29</v>
      </c>
      <c r="G1905" t="s">
        <v>14</v>
      </c>
    </row>
    <row r="1906" spans="2:7">
      <c r="B1906">
        <v>12</v>
      </c>
      <c r="C1906" s="22">
        <v>333.00900000000001</v>
      </c>
      <c r="D1906" s="22">
        <v>30.024000000000001</v>
      </c>
      <c r="E1906">
        <f>Tabla2[[#This Row],[Densidad '[kg/m3']]]/1000</f>
        <v>0.74299000000000004</v>
      </c>
      <c r="F1906" s="22">
        <v>742.99</v>
      </c>
      <c r="G1906" t="s">
        <v>14</v>
      </c>
    </row>
    <row r="1907" spans="2:7">
      <c r="B1907">
        <v>12</v>
      </c>
      <c r="C1907" s="22">
        <v>333.00900000000001</v>
      </c>
      <c r="D1907" s="22">
        <v>7.9870000000000001</v>
      </c>
      <c r="E1907">
        <f>Tabla2[[#This Row],[Densidad '[kg/m3']]]/1000</f>
        <v>0.72699000000000003</v>
      </c>
      <c r="F1907" s="22">
        <v>726.99</v>
      </c>
      <c r="G1907" t="s">
        <v>14</v>
      </c>
    </row>
    <row r="1908" spans="2:7">
      <c r="B1908">
        <v>12</v>
      </c>
      <c r="C1908" s="22">
        <v>333.01</v>
      </c>
      <c r="D1908" s="22">
        <v>28.015000000000001</v>
      </c>
      <c r="E1908">
        <f>Tabla2[[#This Row],[Densidad '[kg/m3']]]/1000</f>
        <v>0.74165000000000003</v>
      </c>
      <c r="F1908" s="22">
        <v>741.65</v>
      </c>
      <c r="G1908" t="s">
        <v>14</v>
      </c>
    </row>
    <row r="1909" spans="2:7">
      <c r="B1909">
        <v>12</v>
      </c>
      <c r="C1909" s="22">
        <v>333.01</v>
      </c>
      <c r="D1909" s="22">
        <v>25.018000000000001</v>
      </c>
      <c r="E1909">
        <f>Tabla2[[#This Row],[Densidad '[kg/m3']]]/1000</f>
        <v>0.73958000000000002</v>
      </c>
      <c r="F1909" s="22">
        <v>739.58</v>
      </c>
      <c r="G1909" t="s">
        <v>14</v>
      </c>
    </row>
    <row r="1910" spans="2:7">
      <c r="B1910">
        <v>12</v>
      </c>
      <c r="C1910" s="22">
        <v>333.01</v>
      </c>
      <c r="D1910" s="22">
        <v>13.016</v>
      </c>
      <c r="E1910">
        <f>Tabla2[[#This Row],[Densidad '[kg/m3']]]/1000</f>
        <v>0.73072999999999999</v>
      </c>
      <c r="F1910" s="22">
        <v>730.73</v>
      </c>
      <c r="G1910" t="s">
        <v>14</v>
      </c>
    </row>
    <row r="1911" spans="2:7">
      <c r="B1911">
        <v>12</v>
      </c>
      <c r="C1911" s="22">
        <v>333.01100000000002</v>
      </c>
      <c r="D1911" s="22">
        <v>16.013999999999999</v>
      </c>
      <c r="E1911">
        <f>Tabla2[[#This Row],[Densidad '[kg/m3']]]/1000</f>
        <v>0.73303999999999991</v>
      </c>
      <c r="F1911" s="22">
        <v>733.04</v>
      </c>
      <c r="G1911" t="s">
        <v>14</v>
      </c>
    </row>
    <row r="1912" spans="2:7">
      <c r="B1912">
        <v>12</v>
      </c>
      <c r="C1912" s="22">
        <v>333.01100000000002</v>
      </c>
      <c r="D1912" s="22">
        <v>10.019</v>
      </c>
      <c r="E1912">
        <f>Tabla2[[#This Row],[Densidad '[kg/m3']]]/1000</f>
        <v>0.72835000000000005</v>
      </c>
      <c r="F1912" s="22">
        <v>728.35</v>
      </c>
      <c r="G1912" t="s">
        <v>14</v>
      </c>
    </row>
    <row r="1913" spans="2:7">
      <c r="B1913">
        <v>12</v>
      </c>
      <c r="C1913" s="22">
        <v>348.15</v>
      </c>
      <c r="D1913" s="22">
        <v>60</v>
      </c>
      <c r="E1913">
        <v>0.75229999999999997</v>
      </c>
      <c r="F1913" s="22">
        <f>1000*E1913</f>
        <v>752.3</v>
      </c>
      <c r="G1913" t="s">
        <v>3</v>
      </c>
    </row>
    <row r="1914" spans="2:7">
      <c r="B1914">
        <v>12</v>
      </c>
      <c r="C1914" s="22">
        <v>348.15</v>
      </c>
      <c r="D1914" s="22">
        <v>50</v>
      </c>
      <c r="E1914">
        <v>0.74639999999999995</v>
      </c>
      <c r="F1914" s="22">
        <f>1000*E1914</f>
        <v>746.4</v>
      </c>
      <c r="G1914" t="s">
        <v>3</v>
      </c>
    </row>
    <row r="1915" spans="2:7">
      <c r="B1915">
        <v>12</v>
      </c>
      <c r="C1915" s="22">
        <v>348.15</v>
      </c>
      <c r="D1915" s="22">
        <v>40</v>
      </c>
      <c r="E1915">
        <v>0.74019999999999997</v>
      </c>
      <c r="F1915" s="22">
        <f>1000*E1915</f>
        <v>740.19999999999993</v>
      </c>
      <c r="G1915" t="s">
        <v>3</v>
      </c>
    </row>
    <row r="1916" spans="2:7">
      <c r="B1916">
        <v>12</v>
      </c>
      <c r="C1916" s="22">
        <v>348.15</v>
      </c>
      <c r="D1916" s="22">
        <v>30</v>
      </c>
      <c r="E1916">
        <v>0.73350000000000004</v>
      </c>
      <c r="F1916" s="22">
        <f>1000*E1916</f>
        <v>733.5</v>
      </c>
      <c r="G1916" t="s">
        <v>3</v>
      </c>
    </row>
    <row r="1917" spans="2:7">
      <c r="B1917">
        <v>12</v>
      </c>
      <c r="C1917" s="22">
        <v>348.15</v>
      </c>
      <c r="D1917" s="22">
        <v>20</v>
      </c>
      <c r="E1917">
        <v>0.72609999999999997</v>
      </c>
      <c r="F1917" s="22">
        <f>1000*E1917</f>
        <v>726.1</v>
      </c>
      <c r="G1917" t="s">
        <v>3</v>
      </c>
    </row>
    <row r="1918" spans="2:7">
      <c r="B1918">
        <v>12</v>
      </c>
      <c r="C1918" s="22">
        <v>348.15</v>
      </c>
      <c r="D1918" s="22">
        <v>10</v>
      </c>
      <c r="E1918">
        <v>0.71779999999999999</v>
      </c>
      <c r="F1918" s="22">
        <f>1000*E1918</f>
        <v>717.8</v>
      </c>
      <c r="G1918" t="s">
        <v>3</v>
      </c>
    </row>
    <row r="1919" spans="2:7">
      <c r="B1919">
        <v>12</v>
      </c>
      <c r="C1919" s="22">
        <v>348.15</v>
      </c>
      <c r="D1919" s="22">
        <v>5</v>
      </c>
      <c r="E1919">
        <v>0.71340000000000003</v>
      </c>
      <c r="F1919" s="22">
        <f>1000*E1919</f>
        <v>713.40000000000009</v>
      </c>
      <c r="G1919" t="s">
        <v>3</v>
      </c>
    </row>
    <row r="1920" spans="2:7">
      <c r="B1920">
        <v>12</v>
      </c>
      <c r="C1920" s="22">
        <v>348.15</v>
      </c>
      <c r="D1920" s="22">
        <v>1</v>
      </c>
      <c r="E1920">
        <v>0.70960000000000001</v>
      </c>
      <c r="F1920" s="22">
        <f>1000*E1920</f>
        <v>709.6</v>
      </c>
      <c r="G1920" t="s">
        <v>3</v>
      </c>
    </row>
    <row r="1921" spans="2:7">
      <c r="B1921">
        <v>12</v>
      </c>
      <c r="C1921" s="22">
        <v>348.15</v>
      </c>
      <c r="D1921" s="22">
        <v>0.1</v>
      </c>
      <c r="E1921">
        <v>0.7087</v>
      </c>
      <c r="F1921" s="22">
        <f>1000*E1921</f>
        <v>708.7</v>
      </c>
      <c r="G1921" t="s">
        <v>3</v>
      </c>
    </row>
    <row r="1922" spans="2:7">
      <c r="B1922">
        <v>12</v>
      </c>
      <c r="C1922" s="22">
        <v>353.11700000000002</v>
      </c>
      <c r="D1922" s="22">
        <v>3.9910000000000001</v>
      </c>
      <c r="E1922">
        <f>Tabla2[[#This Row],[Densidad '[kg/m3']]]/1000</f>
        <v>0.70883000000000007</v>
      </c>
      <c r="F1922" s="22">
        <v>708.83</v>
      </c>
      <c r="G1922" t="s">
        <v>14</v>
      </c>
    </row>
    <row r="1923" spans="2:7">
      <c r="B1923">
        <v>12</v>
      </c>
      <c r="C1923" s="22">
        <v>353.11700000000002</v>
      </c>
      <c r="D1923" s="22">
        <v>2</v>
      </c>
      <c r="E1923">
        <f>Tabla2[[#This Row],[Densidad '[kg/m3']]]/1000</f>
        <v>0.70686000000000004</v>
      </c>
      <c r="F1923" s="22">
        <v>706.86</v>
      </c>
      <c r="G1923" t="s">
        <v>14</v>
      </c>
    </row>
    <row r="1924" spans="2:7">
      <c r="B1924">
        <v>12</v>
      </c>
      <c r="C1924" s="22">
        <v>353.11799999999999</v>
      </c>
      <c r="D1924" s="22">
        <v>8.0090000000000003</v>
      </c>
      <c r="E1924">
        <f>Tabla2[[#This Row],[Densidad '[kg/m3']]]/1000</f>
        <v>0.71280999999999994</v>
      </c>
      <c r="F1924" s="22">
        <v>712.81</v>
      </c>
      <c r="G1924" t="s">
        <v>14</v>
      </c>
    </row>
    <row r="1925" spans="2:7">
      <c r="B1925">
        <v>12</v>
      </c>
      <c r="C1925" s="22">
        <v>353.11799999999999</v>
      </c>
      <c r="D1925" s="22">
        <v>5.9960000000000004</v>
      </c>
      <c r="E1925">
        <f>Tabla2[[#This Row],[Densidad '[kg/m3']]]/1000</f>
        <v>0.71074999999999999</v>
      </c>
      <c r="F1925" s="22">
        <v>710.75</v>
      </c>
      <c r="G1925" t="s">
        <v>14</v>
      </c>
    </row>
    <row r="1926" spans="2:7">
      <c r="B1926">
        <v>12</v>
      </c>
      <c r="C1926" s="22">
        <v>353.12200000000001</v>
      </c>
      <c r="D1926" s="22">
        <v>30.007000000000001</v>
      </c>
      <c r="E1926">
        <f>Tabla2[[#This Row],[Densidad '[kg/m3']]]/1000</f>
        <v>0.73059000000000007</v>
      </c>
      <c r="F1926" s="22">
        <v>730.59</v>
      </c>
      <c r="G1926" t="s">
        <v>14</v>
      </c>
    </row>
    <row r="1927" spans="2:7">
      <c r="B1927">
        <v>12</v>
      </c>
      <c r="C1927" s="22">
        <v>353.12200000000001</v>
      </c>
      <c r="D1927" s="22">
        <v>19.003</v>
      </c>
      <c r="E1927">
        <f>Tabla2[[#This Row],[Densidad '[kg/m3']]]/1000</f>
        <v>0.72215999999999991</v>
      </c>
      <c r="F1927" s="22">
        <v>722.16</v>
      </c>
      <c r="G1927" t="s">
        <v>14</v>
      </c>
    </row>
    <row r="1928" spans="2:7">
      <c r="B1928">
        <v>12</v>
      </c>
      <c r="C1928" s="22">
        <v>353.12299999999999</v>
      </c>
      <c r="D1928" s="22">
        <v>16.007000000000001</v>
      </c>
      <c r="E1928">
        <f>Tabla2[[#This Row],[Densidad '[kg/m3']]]/1000</f>
        <v>0.71983000000000008</v>
      </c>
      <c r="F1928" s="22">
        <v>719.83</v>
      </c>
      <c r="G1928" t="s">
        <v>14</v>
      </c>
    </row>
    <row r="1929" spans="2:7">
      <c r="B1929">
        <v>12</v>
      </c>
      <c r="C1929" s="22">
        <v>353.12299999999999</v>
      </c>
      <c r="D1929" s="22">
        <v>10.013999999999999</v>
      </c>
      <c r="E1929">
        <f>Tabla2[[#This Row],[Densidad '[kg/m3']]]/1000</f>
        <v>0.71462999999999999</v>
      </c>
      <c r="F1929" s="22">
        <v>714.63</v>
      </c>
      <c r="G1929" t="s">
        <v>14</v>
      </c>
    </row>
    <row r="1930" spans="2:7">
      <c r="B1930">
        <v>12</v>
      </c>
      <c r="C1930" s="22">
        <v>353.12400000000002</v>
      </c>
      <c r="D1930" s="22">
        <v>28.010999999999999</v>
      </c>
      <c r="E1930">
        <f>Tabla2[[#This Row],[Densidad '[kg/m3']]]/1000</f>
        <v>0.72912999999999994</v>
      </c>
      <c r="F1930" s="22">
        <v>729.13</v>
      </c>
      <c r="G1930" t="s">
        <v>14</v>
      </c>
    </row>
    <row r="1931" spans="2:7">
      <c r="B1931">
        <v>12</v>
      </c>
      <c r="C1931" s="22">
        <v>353.12400000000002</v>
      </c>
      <c r="D1931" s="22">
        <v>25.007999999999999</v>
      </c>
      <c r="E1931">
        <f>Tabla2[[#This Row],[Densidad '[kg/m3']]]/1000</f>
        <v>0.72687000000000002</v>
      </c>
      <c r="F1931" s="22">
        <v>726.87</v>
      </c>
      <c r="G1931" t="s">
        <v>14</v>
      </c>
    </row>
    <row r="1932" spans="2:7">
      <c r="B1932">
        <v>12</v>
      </c>
      <c r="C1932" s="22">
        <v>353.12400000000002</v>
      </c>
      <c r="D1932" s="22">
        <v>22.006</v>
      </c>
      <c r="E1932">
        <f>Tabla2[[#This Row],[Densidad '[kg/m3']]]/1000</f>
        <v>0.72454999999999992</v>
      </c>
      <c r="F1932" s="22">
        <v>724.55</v>
      </c>
      <c r="G1932" t="s">
        <v>14</v>
      </c>
    </row>
    <row r="1933" spans="2:7">
      <c r="B1933">
        <v>12</v>
      </c>
      <c r="C1933" s="22">
        <v>353.12400000000002</v>
      </c>
      <c r="D1933" s="22">
        <v>13.006</v>
      </c>
      <c r="E1933">
        <f>Tabla2[[#This Row],[Densidad '[kg/m3']]]/1000</f>
        <v>0.71727999999999992</v>
      </c>
      <c r="F1933" s="22">
        <v>717.28</v>
      </c>
      <c r="G1933" t="s">
        <v>14</v>
      </c>
    </row>
    <row r="1934" spans="2:7">
      <c r="B1934">
        <v>12</v>
      </c>
      <c r="C1934">
        <v>373.15</v>
      </c>
      <c r="D1934">
        <v>60</v>
      </c>
      <c r="E1934">
        <v>0.7389</v>
      </c>
      <c r="F1934">
        <f>1000*E1934</f>
        <v>738.9</v>
      </c>
      <c r="G1934" t="s">
        <v>3</v>
      </c>
    </row>
    <row r="1935" spans="2:7">
      <c r="B1935">
        <v>12</v>
      </c>
      <c r="C1935">
        <v>373.15</v>
      </c>
      <c r="D1935">
        <v>50</v>
      </c>
      <c r="E1935">
        <v>0.73250000000000004</v>
      </c>
      <c r="F1935">
        <f>1000*E1935</f>
        <v>732.5</v>
      </c>
      <c r="G1935" t="s">
        <v>3</v>
      </c>
    </row>
    <row r="1936" spans="2:7">
      <c r="B1936">
        <v>12</v>
      </c>
      <c r="C1936">
        <v>373.15</v>
      </c>
      <c r="D1936">
        <v>40</v>
      </c>
      <c r="E1936">
        <v>0.72560000000000002</v>
      </c>
      <c r="F1936">
        <f>1000*E1936</f>
        <v>725.6</v>
      </c>
      <c r="G1936" t="s">
        <v>3</v>
      </c>
    </row>
    <row r="1937" spans="2:7">
      <c r="B1937">
        <v>12</v>
      </c>
      <c r="C1937" s="22">
        <v>373.15</v>
      </c>
      <c r="D1937" s="22">
        <v>30</v>
      </c>
      <c r="E1937">
        <v>0.71809999999999996</v>
      </c>
      <c r="F1937" s="22">
        <f>1000*E1937</f>
        <v>718.09999999999991</v>
      </c>
      <c r="G1937" t="s">
        <v>3</v>
      </c>
    </row>
    <row r="1938" spans="2:7">
      <c r="B1938">
        <v>12</v>
      </c>
      <c r="C1938" s="22">
        <v>373.15</v>
      </c>
      <c r="D1938" s="22">
        <v>20</v>
      </c>
      <c r="E1938">
        <v>0.70979999999999999</v>
      </c>
      <c r="F1938" s="22">
        <f>1000*E1938</f>
        <v>709.8</v>
      </c>
      <c r="G1938" t="s">
        <v>3</v>
      </c>
    </row>
    <row r="1939" spans="2:7">
      <c r="B1939">
        <v>12</v>
      </c>
      <c r="C1939" s="22">
        <v>373.15</v>
      </c>
      <c r="D1939" s="22">
        <v>10</v>
      </c>
      <c r="E1939">
        <v>0.70040000000000002</v>
      </c>
      <c r="F1939" s="22">
        <f>1000*E1939</f>
        <v>700.4</v>
      </c>
      <c r="G1939" t="s">
        <v>3</v>
      </c>
    </row>
    <row r="1940" spans="2:7">
      <c r="B1940">
        <v>12</v>
      </c>
      <c r="C1940" s="22">
        <v>373.15</v>
      </c>
      <c r="D1940" s="22">
        <v>5</v>
      </c>
      <c r="E1940">
        <v>0.69520000000000004</v>
      </c>
      <c r="F1940" s="22">
        <f>1000*E1940</f>
        <v>695.2</v>
      </c>
      <c r="G1940" t="s">
        <v>3</v>
      </c>
    </row>
    <row r="1941" spans="2:7">
      <c r="B1941">
        <v>12</v>
      </c>
      <c r="C1941">
        <v>373.15</v>
      </c>
      <c r="D1941">
        <v>1</v>
      </c>
      <c r="E1941">
        <v>0.69079999999999997</v>
      </c>
      <c r="F1941">
        <f>1000*E1941</f>
        <v>690.8</v>
      </c>
      <c r="G1941" t="s">
        <v>3</v>
      </c>
    </row>
    <row r="1942" spans="2:7">
      <c r="B1942">
        <v>12</v>
      </c>
      <c r="C1942" s="22">
        <v>423.15</v>
      </c>
      <c r="D1942" s="22">
        <v>60</v>
      </c>
      <c r="E1942">
        <v>0.71279999999999999</v>
      </c>
      <c r="F1942" s="22">
        <f>1000*E1942</f>
        <v>712.8</v>
      </c>
      <c r="G1942" t="s">
        <v>3</v>
      </c>
    </row>
    <row r="1943" spans="2:7">
      <c r="B1943">
        <v>12</v>
      </c>
      <c r="C1943" s="22">
        <v>423.15</v>
      </c>
      <c r="D1943" s="22">
        <v>50</v>
      </c>
      <c r="E1943">
        <v>0.70530000000000004</v>
      </c>
      <c r="F1943" s="22">
        <f>1000*E1943</f>
        <v>705.30000000000007</v>
      </c>
      <c r="G1943" t="s">
        <v>3</v>
      </c>
    </row>
    <row r="1944" spans="2:7">
      <c r="B1944">
        <v>12</v>
      </c>
      <c r="C1944" s="22">
        <v>423.15</v>
      </c>
      <c r="D1944" s="22">
        <v>40</v>
      </c>
      <c r="E1944">
        <v>0.69699999999999995</v>
      </c>
      <c r="F1944" s="22">
        <f>1000*E1944</f>
        <v>697</v>
      </c>
      <c r="G1944" t="s">
        <v>3</v>
      </c>
    </row>
    <row r="1945" spans="2:7">
      <c r="B1945">
        <v>12</v>
      </c>
      <c r="C1945" s="22">
        <v>423.15</v>
      </c>
      <c r="D1945" s="22">
        <v>30</v>
      </c>
      <c r="E1945">
        <v>0.68799999999999994</v>
      </c>
      <c r="F1945" s="22">
        <f>1000*E1945</f>
        <v>688</v>
      </c>
      <c r="G1945" t="s">
        <v>3</v>
      </c>
    </row>
    <row r="1946" spans="2:7">
      <c r="B1946">
        <v>12</v>
      </c>
      <c r="C1946" s="22">
        <v>423.15</v>
      </c>
      <c r="D1946" s="22">
        <v>20</v>
      </c>
      <c r="E1946">
        <v>0.67759999999999998</v>
      </c>
      <c r="F1946" s="22">
        <f>1000*E1946</f>
        <v>677.6</v>
      </c>
      <c r="G1946" t="s">
        <v>3</v>
      </c>
    </row>
    <row r="1947" spans="2:7">
      <c r="B1947">
        <v>12</v>
      </c>
      <c r="C1947" s="22">
        <v>423.15</v>
      </c>
      <c r="D1947" s="22">
        <v>10</v>
      </c>
      <c r="E1947">
        <v>0.66559999999999997</v>
      </c>
      <c r="F1947" s="22">
        <f>1000*E1947</f>
        <v>665.6</v>
      </c>
      <c r="G1947" t="s">
        <v>3</v>
      </c>
    </row>
    <row r="1948" spans="2:7">
      <c r="B1948">
        <v>12</v>
      </c>
      <c r="C1948">
        <v>423.15</v>
      </c>
      <c r="D1948">
        <v>5</v>
      </c>
      <c r="E1948">
        <v>0.65869999999999995</v>
      </c>
      <c r="F1948">
        <f>1000*E1948</f>
        <v>658.69999999999993</v>
      </c>
      <c r="G1948" t="s">
        <v>3</v>
      </c>
    </row>
    <row r="1949" spans="2:7">
      <c r="B1949">
        <v>12</v>
      </c>
      <c r="C1949">
        <v>423.15</v>
      </c>
      <c r="D1949">
        <v>1</v>
      </c>
      <c r="E1949">
        <v>0.65259999999999996</v>
      </c>
      <c r="F1949">
        <f>1000*E1949</f>
        <v>652.59999999999991</v>
      </c>
      <c r="G1949" t="s">
        <v>3</v>
      </c>
    </row>
    <row r="1950" spans="2:7">
      <c r="B1950">
        <v>12</v>
      </c>
      <c r="C1950" s="22">
        <v>463.15</v>
      </c>
      <c r="D1950" s="22">
        <v>60</v>
      </c>
      <c r="E1950" s="11">
        <v>0.69259999999999999</v>
      </c>
      <c r="F1950" s="22">
        <f>1000*E1950</f>
        <v>692.6</v>
      </c>
      <c r="G1950" t="s">
        <v>3</v>
      </c>
    </row>
    <row r="1951" spans="2:7">
      <c r="B1951">
        <v>12</v>
      </c>
      <c r="C1951">
        <v>463.15</v>
      </c>
      <c r="D1951">
        <v>50</v>
      </c>
      <c r="E1951" s="11">
        <v>0.68410000000000004</v>
      </c>
      <c r="F1951">
        <f>1000*E1951</f>
        <v>684.1</v>
      </c>
      <c r="G1951" t="s">
        <v>3</v>
      </c>
    </row>
    <row r="1952" spans="2:7">
      <c r="B1952">
        <v>12</v>
      </c>
      <c r="C1952">
        <v>463.15</v>
      </c>
      <c r="D1952">
        <v>40</v>
      </c>
      <c r="E1952" s="11">
        <v>0.67479999999999996</v>
      </c>
      <c r="F1952">
        <f>1000*E1952</f>
        <v>674.8</v>
      </c>
      <c r="G1952" t="s">
        <v>3</v>
      </c>
    </row>
    <row r="1953" spans="2:7">
      <c r="B1953">
        <v>12</v>
      </c>
      <c r="C1953" s="22">
        <v>463.15</v>
      </c>
      <c r="D1953" s="22">
        <v>30</v>
      </c>
      <c r="E1953" s="11">
        <v>0.66420000000000001</v>
      </c>
      <c r="F1953" s="22">
        <f>1000*E1953</f>
        <v>664.2</v>
      </c>
      <c r="G1953" t="s">
        <v>3</v>
      </c>
    </row>
    <row r="1954" spans="2:7">
      <c r="B1954">
        <v>12</v>
      </c>
      <c r="C1954" s="22">
        <v>463.15</v>
      </c>
      <c r="D1954" s="22">
        <v>20</v>
      </c>
      <c r="E1954" s="11">
        <v>0.65180000000000005</v>
      </c>
      <c r="F1954" s="22">
        <f>1000*E1954</f>
        <v>651.80000000000007</v>
      </c>
      <c r="G1954" t="s">
        <v>3</v>
      </c>
    </row>
    <row r="1955" spans="2:7">
      <c r="B1955">
        <v>12</v>
      </c>
      <c r="C1955" s="22">
        <v>463.15</v>
      </c>
      <c r="D1955" s="22">
        <v>10</v>
      </c>
      <c r="E1955" s="11">
        <v>0.63690000000000002</v>
      </c>
      <c r="F1955" s="22">
        <f>1000*E1955</f>
        <v>636.9</v>
      </c>
      <c r="G1955" t="s">
        <v>3</v>
      </c>
    </row>
    <row r="1956" spans="2:7">
      <c r="B1956">
        <v>12</v>
      </c>
      <c r="C1956">
        <v>463.15</v>
      </c>
      <c r="D1956">
        <v>5</v>
      </c>
      <c r="E1956" s="11">
        <v>0.62790000000000001</v>
      </c>
      <c r="F1956">
        <f>1000*E1956</f>
        <v>627.9</v>
      </c>
      <c r="G1956" t="s">
        <v>3</v>
      </c>
    </row>
    <row r="1957" spans="2:7">
      <c r="B1957">
        <v>13</v>
      </c>
      <c r="C1957">
        <f>273.15+20</f>
        <v>293.14999999999998</v>
      </c>
      <c r="D1957">
        <v>0.101325</v>
      </c>
      <c r="E1957">
        <v>0.75622</v>
      </c>
      <c r="F1957">
        <f>1000*E1957</f>
        <v>756.22</v>
      </c>
      <c r="G1957" t="s">
        <v>23</v>
      </c>
    </row>
    <row r="1958" spans="2:7">
      <c r="B1958">
        <v>13</v>
      </c>
      <c r="C1958">
        <f>273.15+25</f>
        <v>298.14999999999998</v>
      </c>
      <c r="D1958">
        <v>0.101325</v>
      </c>
      <c r="E1958">
        <v>0.75270000000000004</v>
      </c>
      <c r="F1958">
        <f>1000*E1958</f>
        <v>752.7</v>
      </c>
      <c r="G1958" t="s">
        <v>23</v>
      </c>
    </row>
    <row r="1959" spans="2:7">
      <c r="B1959">
        <v>13</v>
      </c>
      <c r="C1959">
        <f>273.15+30</f>
        <v>303.14999999999998</v>
      </c>
      <c r="D1959">
        <v>0.101325</v>
      </c>
      <c r="E1959">
        <v>0.74907000000000001</v>
      </c>
      <c r="F1959">
        <f>1000*E1959</f>
        <v>749.07</v>
      </c>
      <c r="G1959" t="s">
        <v>23</v>
      </c>
    </row>
    <row r="1960" spans="2:7">
      <c r="B1960" s="17">
        <v>14</v>
      </c>
      <c r="C1960" s="17">
        <f>273.15+20</f>
        <v>293.14999999999998</v>
      </c>
      <c r="D1960" s="17">
        <v>0.101325</v>
      </c>
      <c r="E1960" s="17">
        <f>Tabla2[[#This Row],[Densidad '[kg/m3']]]/1000</f>
        <v>0.76260000000000006</v>
      </c>
      <c r="F1960" s="17">
        <v>762.6</v>
      </c>
      <c r="G1960" s="17" t="s">
        <v>7</v>
      </c>
    </row>
    <row r="1961" spans="2:7">
      <c r="B1961">
        <v>14</v>
      </c>
      <c r="C1961">
        <f>273.15+20</f>
        <v>293.14999999999998</v>
      </c>
      <c r="D1961">
        <v>0.101325</v>
      </c>
      <c r="E1961">
        <v>0.76275000000000004</v>
      </c>
      <c r="F1961">
        <f>1000*E1961</f>
        <v>762.75</v>
      </c>
      <c r="G1961" t="s">
        <v>23</v>
      </c>
    </row>
    <row r="1962" spans="2:7">
      <c r="B1962">
        <v>14</v>
      </c>
      <c r="C1962">
        <f>273.15+25</f>
        <v>298.14999999999998</v>
      </c>
      <c r="D1962">
        <v>0.101325</v>
      </c>
      <c r="E1962">
        <v>0.75917000000000001</v>
      </c>
      <c r="F1962">
        <f>1000*E1962</f>
        <v>759.17</v>
      </c>
      <c r="G1962" t="s">
        <v>23</v>
      </c>
    </row>
    <row r="1963" spans="2:7">
      <c r="B1963">
        <v>14</v>
      </c>
      <c r="C1963">
        <f>273.15+30</f>
        <v>303.14999999999998</v>
      </c>
      <c r="D1963">
        <v>0.101325</v>
      </c>
      <c r="E1963">
        <v>0.75566</v>
      </c>
      <c r="F1963">
        <f>1000*E1963</f>
        <v>755.66</v>
      </c>
      <c r="G1963" t="s">
        <v>23</v>
      </c>
    </row>
    <row r="1964" spans="2:7">
      <c r="B1964">
        <v>15</v>
      </c>
      <c r="C1964">
        <f>273.15+20</f>
        <v>293.14999999999998</v>
      </c>
      <c r="D1964">
        <v>0.101325</v>
      </c>
      <c r="E1964">
        <v>0.76829999999999998</v>
      </c>
      <c r="F1964">
        <f>1000*E1964</f>
        <v>768.3</v>
      </c>
      <c r="G1964" t="s">
        <v>23</v>
      </c>
    </row>
    <row r="1965" spans="2:7">
      <c r="B1965">
        <v>15</v>
      </c>
      <c r="C1965">
        <f>273.15+25</f>
        <v>298.14999999999998</v>
      </c>
      <c r="D1965">
        <v>0.101325</v>
      </c>
      <c r="E1965">
        <v>0.76488</v>
      </c>
      <c r="F1965">
        <f>1000*E1965</f>
        <v>764.88</v>
      </c>
      <c r="G1965" t="s">
        <v>23</v>
      </c>
    </row>
    <row r="1966" spans="2:7">
      <c r="B1966">
        <v>15</v>
      </c>
      <c r="C1966">
        <f>273.15+30</f>
        <v>303.14999999999998</v>
      </c>
      <c r="D1966">
        <v>0.101325</v>
      </c>
      <c r="E1966">
        <v>0.76139999999999997</v>
      </c>
      <c r="F1966">
        <f>1000*E1966</f>
        <v>761.4</v>
      </c>
      <c r="G1966" t="s">
        <v>23</v>
      </c>
    </row>
    <row r="1967" spans="2:7">
      <c r="B1967" s="17">
        <v>16</v>
      </c>
      <c r="C1967" s="17">
        <f>273.15+20</f>
        <v>293.14999999999998</v>
      </c>
      <c r="D1967" s="17">
        <v>0.101325</v>
      </c>
      <c r="E1967" s="17">
        <f>Tabla2[[#This Row],[Densidad '[kg/m3']]]/1000</f>
        <v>0.77349999999999997</v>
      </c>
      <c r="F1967" s="17">
        <v>773.5</v>
      </c>
      <c r="G1967" s="17" t="s">
        <v>7</v>
      </c>
    </row>
    <row r="1968" spans="2:7">
      <c r="B1968">
        <v>16</v>
      </c>
      <c r="C1968" s="22">
        <v>298.14999999999998</v>
      </c>
      <c r="D1968" s="22">
        <v>30</v>
      </c>
      <c r="E1968">
        <v>0.78810000000000002</v>
      </c>
      <c r="F1968" s="22">
        <f>1000*E1968</f>
        <v>788.1</v>
      </c>
      <c r="G1968" t="s">
        <v>3</v>
      </c>
    </row>
    <row r="1969" spans="2:7">
      <c r="B1969">
        <v>16</v>
      </c>
      <c r="C1969" s="22">
        <v>298.14999999999998</v>
      </c>
      <c r="D1969" s="22">
        <v>20</v>
      </c>
      <c r="E1969">
        <v>0.78259999999999996</v>
      </c>
      <c r="F1969" s="22">
        <f>1000*E1969</f>
        <v>782.59999999999991</v>
      </c>
      <c r="G1969" t="s">
        <v>3</v>
      </c>
    </row>
    <row r="1970" spans="2:7">
      <c r="B1970">
        <v>16</v>
      </c>
      <c r="C1970">
        <v>298.14999999999998</v>
      </c>
      <c r="D1970">
        <v>10</v>
      </c>
      <c r="E1970">
        <v>0.77690000000000003</v>
      </c>
      <c r="F1970">
        <f>1000*E1970</f>
        <v>776.90000000000009</v>
      </c>
      <c r="G1970" t="s">
        <v>3</v>
      </c>
    </row>
    <row r="1971" spans="2:7">
      <c r="B1971">
        <v>16</v>
      </c>
      <c r="C1971">
        <v>298.14999999999998</v>
      </c>
      <c r="D1971">
        <v>5</v>
      </c>
      <c r="E1971">
        <v>0.77359999999999995</v>
      </c>
      <c r="F1971">
        <f>1000*E1971</f>
        <v>773.59999999999991</v>
      </c>
      <c r="G1971" t="s">
        <v>3</v>
      </c>
    </row>
    <row r="1972" spans="2:7">
      <c r="B1972">
        <v>16</v>
      </c>
      <c r="C1972">
        <v>298.14999999999998</v>
      </c>
      <c r="D1972">
        <v>1</v>
      </c>
      <c r="E1972">
        <v>0.77110000000000001</v>
      </c>
      <c r="F1972">
        <f>1000*E1972</f>
        <v>771.1</v>
      </c>
      <c r="G1972" t="s">
        <v>3</v>
      </c>
    </row>
    <row r="1973" spans="2:7">
      <c r="B1973">
        <v>16</v>
      </c>
      <c r="C1973">
        <v>298.14999999999998</v>
      </c>
      <c r="D1973">
        <v>0.1</v>
      </c>
      <c r="E1973">
        <v>0.77049999999999996</v>
      </c>
      <c r="F1973">
        <f>1000*E1973</f>
        <v>770.5</v>
      </c>
      <c r="G1973" t="s">
        <v>3</v>
      </c>
    </row>
    <row r="1974" spans="2:7">
      <c r="B1974">
        <v>16</v>
      </c>
      <c r="C1974" s="22">
        <v>313.14999999999998</v>
      </c>
      <c r="D1974" s="22">
        <v>10</v>
      </c>
      <c r="E1974">
        <f>Tabla2[[#This Row],[Densidad '[kg/m3']]]/1000</f>
        <v>0.76294000000000006</v>
      </c>
      <c r="F1974" s="22">
        <v>762.94</v>
      </c>
      <c r="G1974" t="s">
        <v>19</v>
      </c>
    </row>
    <row r="1975" spans="2:7">
      <c r="B1975">
        <v>16</v>
      </c>
      <c r="C1975" s="22">
        <v>313.14999999999998</v>
      </c>
      <c r="D1975" s="22">
        <v>7.5</v>
      </c>
      <c r="E1975">
        <f>Tabla2[[#This Row],[Densidad '[kg/m3']]]/1000</f>
        <v>0.76139999999999997</v>
      </c>
      <c r="F1975" s="22">
        <v>761.4</v>
      </c>
      <c r="G1975" t="s">
        <v>19</v>
      </c>
    </row>
    <row r="1976" spans="2:7">
      <c r="B1976">
        <v>16</v>
      </c>
      <c r="C1976" s="22">
        <v>313.14999999999998</v>
      </c>
      <c r="D1976" s="22">
        <v>5</v>
      </c>
      <c r="E1976">
        <f>Tabla2[[#This Row],[Densidad '[kg/m3']]]/1000</f>
        <v>0.75980999999999999</v>
      </c>
      <c r="F1976" s="22">
        <v>759.81</v>
      </c>
      <c r="G1976" t="s">
        <v>19</v>
      </c>
    </row>
    <row r="1977" spans="2:7">
      <c r="B1977">
        <v>16</v>
      </c>
      <c r="C1977" s="22">
        <v>313.14999999999998</v>
      </c>
      <c r="D1977" s="22">
        <v>3</v>
      </c>
      <c r="E1977">
        <f>Tabla2[[#This Row],[Densidad '[kg/m3']]]/1000</f>
        <v>0.75848000000000004</v>
      </c>
      <c r="F1977" s="22">
        <v>758.48</v>
      </c>
      <c r="G1977" t="s">
        <v>19</v>
      </c>
    </row>
    <row r="1978" spans="2:7">
      <c r="B1978">
        <v>16</v>
      </c>
      <c r="C1978" s="22">
        <v>313.14999999999998</v>
      </c>
      <c r="D1978" s="22">
        <v>1</v>
      </c>
      <c r="E1978">
        <f>Tabla2[[#This Row],[Densidad '[kg/m3']]]/1000</f>
        <v>0.7571</v>
      </c>
      <c r="F1978" s="22">
        <v>757.1</v>
      </c>
      <c r="G1978" t="s">
        <v>19</v>
      </c>
    </row>
    <row r="1979" spans="2:7">
      <c r="B1979">
        <v>16</v>
      </c>
      <c r="C1979" s="22">
        <v>313.14999999999998</v>
      </c>
      <c r="D1979" s="22">
        <v>0.1</v>
      </c>
      <c r="E1979">
        <f>Tabla2[[#This Row],[Densidad '[kg/m3']]]/1000</f>
        <v>0.75651000000000002</v>
      </c>
      <c r="F1979" s="22">
        <v>756.51</v>
      </c>
      <c r="G1979" t="s">
        <v>19</v>
      </c>
    </row>
    <row r="1980" spans="2:7">
      <c r="B1980">
        <v>16</v>
      </c>
      <c r="C1980" s="22">
        <v>323.14999999999998</v>
      </c>
      <c r="D1980" s="22">
        <v>60</v>
      </c>
      <c r="E1980">
        <v>0.78869999999999996</v>
      </c>
      <c r="F1980" s="22">
        <f>1000*E1980</f>
        <v>788.69999999999993</v>
      </c>
      <c r="G1980" t="s">
        <v>3</v>
      </c>
    </row>
    <row r="1981" spans="2:7">
      <c r="B1981">
        <v>16</v>
      </c>
      <c r="C1981" s="22">
        <v>323.14999999999998</v>
      </c>
      <c r="D1981" s="22">
        <v>50</v>
      </c>
      <c r="E1981">
        <v>0.78380000000000005</v>
      </c>
      <c r="F1981" s="22">
        <f>1000*E1981</f>
        <v>783.80000000000007</v>
      </c>
      <c r="G1981" t="s">
        <v>3</v>
      </c>
    </row>
    <row r="1982" spans="2:7">
      <c r="B1982">
        <v>16</v>
      </c>
      <c r="C1982" s="22">
        <v>323.14999999999998</v>
      </c>
      <c r="D1982" s="22">
        <v>40</v>
      </c>
      <c r="E1982">
        <v>0.77849999999999997</v>
      </c>
      <c r="F1982" s="22">
        <f>1000*E1982</f>
        <v>778.5</v>
      </c>
      <c r="G1982" t="s">
        <v>3</v>
      </c>
    </row>
    <row r="1983" spans="2:7">
      <c r="B1983">
        <v>16</v>
      </c>
      <c r="C1983" s="22">
        <v>323.14999999999998</v>
      </c>
      <c r="D1983" s="22">
        <v>30</v>
      </c>
      <c r="E1983">
        <v>0.77290000000000003</v>
      </c>
      <c r="F1983" s="22">
        <f>1000*E1983</f>
        <v>772.9</v>
      </c>
      <c r="G1983" t="s">
        <v>3</v>
      </c>
    </row>
    <row r="1984" spans="2:7">
      <c r="B1984">
        <v>16</v>
      </c>
      <c r="C1984" s="22">
        <v>323.14999999999998</v>
      </c>
      <c r="D1984" s="22">
        <v>20</v>
      </c>
      <c r="E1984">
        <v>0.76690000000000003</v>
      </c>
      <c r="F1984" s="22">
        <f>1000*E1984</f>
        <v>766.9</v>
      </c>
      <c r="G1984" t="s">
        <v>3</v>
      </c>
    </row>
    <row r="1985" spans="2:7">
      <c r="B1985">
        <v>16</v>
      </c>
      <c r="C1985" s="22">
        <v>323.14999999999998</v>
      </c>
      <c r="D1985" s="22">
        <v>10</v>
      </c>
      <c r="E1985">
        <f>Tabla2[[#This Row],[Densidad '[kg/m3']]]/1000</f>
        <v>0.75963999999999998</v>
      </c>
      <c r="F1985" s="22">
        <v>759.64</v>
      </c>
      <c r="G1985" t="s">
        <v>19</v>
      </c>
    </row>
    <row r="1986" spans="2:7">
      <c r="B1986">
        <v>16</v>
      </c>
      <c r="C1986" s="22">
        <v>323.14999999999998</v>
      </c>
      <c r="D1986" s="22">
        <v>10</v>
      </c>
      <c r="E1986">
        <v>0.76039999999999996</v>
      </c>
      <c r="F1986" s="22">
        <f>1000*E1986</f>
        <v>760.4</v>
      </c>
      <c r="G1986" t="s">
        <v>3</v>
      </c>
    </row>
    <row r="1987" spans="2:7">
      <c r="B1987">
        <v>16</v>
      </c>
      <c r="C1987" s="22">
        <v>323.14999999999998</v>
      </c>
      <c r="D1987" s="22">
        <v>7.5</v>
      </c>
      <c r="E1987">
        <f>Tabla2[[#This Row],[Densidad '[kg/m3']]]/1000</f>
        <v>0.75803999999999994</v>
      </c>
      <c r="F1987" s="22">
        <v>758.04</v>
      </c>
      <c r="G1987" t="s">
        <v>19</v>
      </c>
    </row>
    <row r="1988" spans="2:7">
      <c r="B1988">
        <v>16</v>
      </c>
      <c r="C1988" s="22">
        <v>323.14999999999998</v>
      </c>
      <c r="D1988" s="22">
        <v>5</v>
      </c>
      <c r="E1988">
        <f>Tabla2[[#This Row],[Densidad '[kg/m3']]]/1000</f>
        <v>0.75640999999999992</v>
      </c>
      <c r="F1988" s="22">
        <v>756.41</v>
      </c>
      <c r="G1988" t="s">
        <v>19</v>
      </c>
    </row>
    <row r="1989" spans="2:7">
      <c r="B1989">
        <v>16</v>
      </c>
      <c r="C1989" s="22">
        <v>323.14999999999998</v>
      </c>
      <c r="D1989" s="22">
        <v>5</v>
      </c>
      <c r="E1989">
        <v>0.75680000000000003</v>
      </c>
      <c r="F1989" s="22">
        <f>1000*E1989</f>
        <v>756.80000000000007</v>
      </c>
      <c r="G1989" t="s">
        <v>3</v>
      </c>
    </row>
    <row r="1990" spans="2:7">
      <c r="B1990">
        <v>16</v>
      </c>
      <c r="C1990" s="22">
        <v>323.14999999999998</v>
      </c>
      <c r="D1990" s="22">
        <v>3</v>
      </c>
      <c r="E1990">
        <f>Tabla2[[#This Row],[Densidad '[kg/m3']]]/1000</f>
        <v>0.75502999999999998</v>
      </c>
      <c r="F1990" s="22">
        <v>755.03</v>
      </c>
      <c r="G1990" t="s">
        <v>19</v>
      </c>
    </row>
    <row r="1991" spans="2:7">
      <c r="B1991">
        <v>16</v>
      </c>
      <c r="C1991" s="22">
        <v>323.14999999999998</v>
      </c>
      <c r="D1991" s="22">
        <v>1</v>
      </c>
      <c r="E1991">
        <f>Tabla2[[#This Row],[Densidad '[kg/m3']]]/1000</f>
        <v>0.75361</v>
      </c>
      <c r="F1991" s="22">
        <v>753.61</v>
      </c>
      <c r="G1991" t="s">
        <v>19</v>
      </c>
    </row>
    <row r="1992" spans="2:7">
      <c r="B1992">
        <v>16</v>
      </c>
      <c r="C1992" s="22">
        <v>323.14999999999998</v>
      </c>
      <c r="D1992" s="22">
        <v>1</v>
      </c>
      <c r="E1992">
        <v>0.75390000000000001</v>
      </c>
      <c r="F1992" s="22">
        <f>1000*E1992</f>
        <v>753.9</v>
      </c>
      <c r="G1992" t="s">
        <v>3</v>
      </c>
    </row>
    <row r="1993" spans="2:7">
      <c r="B1993">
        <v>16</v>
      </c>
      <c r="C1993" s="22">
        <v>323.14999999999998</v>
      </c>
      <c r="D1993" s="22">
        <v>0.1</v>
      </c>
      <c r="E1993">
        <f>Tabla2[[#This Row],[Densidad '[kg/m3']]]/1000</f>
        <v>0.75299000000000005</v>
      </c>
      <c r="F1993" s="22">
        <v>752.99</v>
      </c>
      <c r="G1993" t="s">
        <v>19</v>
      </c>
    </row>
    <row r="1994" spans="2:7">
      <c r="B1994">
        <v>16</v>
      </c>
      <c r="C1994" s="22">
        <v>323.14999999999998</v>
      </c>
      <c r="D1994" s="22">
        <v>0.1</v>
      </c>
      <c r="E1994">
        <v>0.75309999999999999</v>
      </c>
      <c r="F1994" s="22">
        <f>1000*E1994</f>
        <v>753.1</v>
      </c>
      <c r="G1994" t="s">
        <v>3</v>
      </c>
    </row>
    <row r="1995" spans="2:7">
      <c r="B1995">
        <v>16</v>
      </c>
      <c r="C1995" s="31">
        <v>323.64999999999998</v>
      </c>
      <c r="D1995" s="26">
        <v>109.7</v>
      </c>
      <c r="E1995" s="11">
        <f>Tabla2[[#This Row],[Densidad '[kg/m3']]]/1000</f>
        <v>0.80700000000000005</v>
      </c>
      <c r="F1995" s="26">
        <v>807</v>
      </c>
      <c r="G1995" t="s">
        <v>11</v>
      </c>
    </row>
    <row r="1996" spans="2:7">
      <c r="B1996">
        <v>16</v>
      </c>
      <c r="C1996" s="31">
        <v>323.64999999999998</v>
      </c>
      <c r="D1996" s="26">
        <v>81.3</v>
      </c>
      <c r="E1996" s="11">
        <f>Tabla2[[#This Row],[Densidad '[kg/m3']]]/1000</f>
        <v>0.79900000000000004</v>
      </c>
      <c r="F1996" s="26">
        <v>799</v>
      </c>
      <c r="G1996" t="s">
        <v>11</v>
      </c>
    </row>
    <row r="1997" spans="2:7">
      <c r="B1997">
        <v>16</v>
      </c>
      <c r="C1997" s="31">
        <v>323.64999999999998</v>
      </c>
      <c r="D1997" s="26">
        <v>69.400000000000006</v>
      </c>
      <c r="E1997" s="11">
        <f>Tabla2[[#This Row],[Densidad '[kg/m3']]]/1000</f>
        <v>0.79200000000000004</v>
      </c>
      <c r="F1997" s="26">
        <v>792</v>
      </c>
      <c r="G1997" t="s">
        <v>11</v>
      </c>
    </row>
    <row r="1998" spans="2:7">
      <c r="B1998">
        <v>16</v>
      </c>
      <c r="C1998" s="31">
        <v>323.64999999999998</v>
      </c>
      <c r="D1998" s="26">
        <v>55.5</v>
      </c>
      <c r="E1998" s="11">
        <f>Tabla2[[#This Row],[Densidad '[kg/m3']]]/1000</f>
        <v>0.78700000000000003</v>
      </c>
      <c r="F1998" s="26">
        <v>787</v>
      </c>
      <c r="G1998" t="s">
        <v>11</v>
      </c>
    </row>
    <row r="1999" spans="2:7">
      <c r="B1999">
        <v>16</v>
      </c>
      <c r="C1999" s="31">
        <v>323.64999999999998</v>
      </c>
      <c r="D1999" s="26">
        <v>41.5</v>
      </c>
      <c r="E1999" s="11">
        <f>Tabla2[[#This Row],[Densidad '[kg/m3']]]/1000</f>
        <v>0.77900000000000003</v>
      </c>
      <c r="F1999" s="26">
        <v>779</v>
      </c>
      <c r="G1999" t="s">
        <v>11</v>
      </c>
    </row>
    <row r="2000" spans="2:7">
      <c r="B2000">
        <v>16</v>
      </c>
      <c r="C2000" s="31">
        <v>323.64999999999998</v>
      </c>
      <c r="D2000" s="26">
        <v>27.9</v>
      </c>
      <c r="E2000" s="11">
        <f>Tabla2[[#This Row],[Densidad '[kg/m3']]]/1000</f>
        <v>0.76900000000000002</v>
      </c>
      <c r="F2000" s="26">
        <v>769</v>
      </c>
      <c r="G2000" t="s">
        <v>11</v>
      </c>
    </row>
    <row r="2001" spans="2:7">
      <c r="B2001">
        <v>16</v>
      </c>
      <c r="C2001" s="31">
        <v>323.64999999999998</v>
      </c>
      <c r="D2001" s="26">
        <v>14.9</v>
      </c>
      <c r="E2001" s="11">
        <f>Tabla2[[#This Row],[Densidad '[kg/m3']]]/1000</f>
        <v>0.75800000000000001</v>
      </c>
      <c r="F2001" s="26">
        <v>758</v>
      </c>
      <c r="G2001" t="s">
        <v>11</v>
      </c>
    </row>
    <row r="2002" spans="2:7">
      <c r="B2002">
        <v>16</v>
      </c>
      <c r="C2002" s="22">
        <v>328.15</v>
      </c>
      <c r="D2002" s="22">
        <v>10</v>
      </c>
      <c r="E2002">
        <f>Tabla2[[#This Row],[Densidad '[kg/m3']]]/1000</f>
        <v>0.75600999999999996</v>
      </c>
      <c r="F2002" s="22">
        <v>756.01</v>
      </c>
      <c r="G2002" t="s">
        <v>19</v>
      </c>
    </row>
    <row r="2003" spans="2:7">
      <c r="B2003">
        <v>16</v>
      </c>
      <c r="C2003" s="22">
        <v>328.15</v>
      </c>
      <c r="D2003" s="22">
        <v>7.5</v>
      </c>
      <c r="E2003">
        <f>Tabla2[[#This Row],[Densidad '[kg/m3']]]/1000</f>
        <v>0.75439000000000001</v>
      </c>
      <c r="F2003" s="22">
        <v>754.39</v>
      </c>
      <c r="G2003" t="s">
        <v>19</v>
      </c>
    </row>
    <row r="2004" spans="2:7">
      <c r="B2004">
        <v>16</v>
      </c>
      <c r="C2004" s="22">
        <v>328.15</v>
      </c>
      <c r="D2004" s="22">
        <v>5</v>
      </c>
      <c r="E2004">
        <f>Tabla2[[#This Row],[Densidad '[kg/m3']]]/1000</f>
        <v>0.75264999999999993</v>
      </c>
      <c r="F2004" s="22">
        <v>752.65</v>
      </c>
      <c r="G2004" t="s">
        <v>19</v>
      </c>
    </row>
    <row r="2005" spans="2:7">
      <c r="B2005">
        <v>16</v>
      </c>
      <c r="C2005" s="22">
        <v>328.15</v>
      </c>
      <c r="D2005" s="22">
        <v>3</v>
      </c>
      <c r="E2005">
        <f>Tabla2[[#This Row],[Densidad '[kg/m3']]]/1000</f>
        <v>0.75122</v>
      </c>
      <c r="F2005" s="22">
        <v>751.22</v>
      </c>
      <c r="G2005" t="s">
        <v>19</v>
      </c>
    </row>
    <row r="2006" spans="2:7">
      <c r="B2006">
        <v>16</v>
      </c>
      <c r="C2006" s="22">
        <v>328.15</v>
      </c>
      <c r="D2006" s="22">
        <v>1</v>
      </c>
      <c r="E2006">
        <f>Tabla2[[#This Row],[Densidad '[kg/m3']]]/1000</f>
        <v>0.74973999999999996</v>
      </c>
      <c r="F2006" s="22">
        <v>749.74</v>
      </c>
      <c r="G2006" t="s">
        <v>19</v>
      </c>
    </row>
    <row r="2007" spans="2:7">
      <c r="B2007">
        <v>16</v>
      </c>
      <c r="C2007" s="22">
        <v>328.15</v>
      </c>
      <c r="D2007" s="22">
        <v>0.1</v>
      </c>
      <c r="E2007">
        <f>Tabla2[[#This Row],[Densidad '[kg/m3']]]/1000</f>
        <v>0.74911000000000005</v>
      </c>
      <c r="F2007" s="22">
        <v>749.11</v>
      </c>
      <c r="G2007" t="s">
        <v>19</v>
      </c>
    </row>
    <row r="2008" spans="2:7">
      <c r="B2008">
        <v>16</v>
      </c>
      <c r="C2008" s="22">
        <v>333.15</v>
      </c>
      <c r="D2008" s="22">
        <v>10</v>
      </c>
      <c r="E2008">
        <f>Tabla2[[#This Row],[Densidad '[kg/m3']]]/1000</f>
        <v>0.75312000000000001</v>
      </c>
      <c r="F2008" s="22">
        <v>753.12</v>
      </c>
      <c r="G2008" t="s">
        <v>19</v>
      </c>
    </row>
    <row r="2009" spans="2:7">
      <c r="B2009">
        <v>16</v>
      </c>
      <c r="C2009" s="22">
        <v>333.15</v>
      </c>
      <c r="D2009" s="22">
        <v>7.5</v>
      </c>
      <c r="E2009">
        <f>Tabla2[[#This Row],[Densidad '[kg/m3']]]/1000</f>
        <v>0.75139</v>
      </c>
      <c r="F2009" s="22">
        <v>751.39</v>
      </c>
      <c r="G2009" t="s">
        <v>19</v>
      </c>
    </row>
    <row r="2010" spans="2:7">
      <c r="B2010">
        <v>16</v>
      </c>
      <c r="C2010" s="22">
        <v>333.15</v>
      </c>
      <c r="D2010" s="22">
        <v>5</v>
      </c>
      <c r="E2010">
        <f>Tabla2[[#This Row],[Densidad '[kg/m3']]]/1000</f>
        <v>0.74951000000000001</v>
      </c>
      <c r="F2010" s="22">
        <v>749.51</v>
      </c>
      <c r="G2010" t="s">
        <v>19</v>
      </c>
    </row>
    <row r="2011" spans="2:7">
      <c r="B2011">
        <v>16</v>
      </c>
      <c r="C2011" s="22">
        <v>333.15</v>
      </c>
      <c r="D2011" s="22">
        <v>3</v>
      </c>
      <c r="E2011">
        <f>Tabla2[[#This Row],[Densidad '[kg/m3']]]/1000</f>
        <v>0.74808000000000008</v>
      </c>
      <c r="F2011" s="22">
        <v>748.08</v>
      </c>
      <c r="G2011" t="s">
        <v>19</v>
      </c>
    </row>
    <row r="2012" spans="2:7">
      <c r="B2012">
        <v>16</v>
      </c>
      <c r="C2012" s="22">
        <v>333.15</v>
      </c>
      <c r="D2012" s="22">
        <v>1</v>
      </c>
      <c r="E2012">
        <f>Tabla2[[#This Row],[Densidad '[kg/m3']]]/1000</f>
        <v>0.74653000000000003</v>
      </c>
      <c r="F2012" s="22">
        <v>746.53</v>
      </c>
      <c r="G2012" t="s">
        <v>19</v>
      </c>
    </row>
    <row r="2013" spans="2:7">
      <c r="B2013">
        <v>16</v>
      </c>
      <c r="C2013" s="22">
        <v>333.15</v>
      </c>
      <c r="D2013" s="22">
        <v>0.1</v>
      </c>
      <c r="E2013">
        <f>Tabla2[[#This Row],[Densidad '[kg/m3']]]/1000</f>
        <v>0.74591999999999992</v>
      </c>
      <c r="F2013" s="22">
        <v>745.92</v>
      </c>
      <c r="G2013" t="s">
        <v>19</v>
      </c>
    </row>
    <row r="2014" spans="2:7">
      <c r="B2014">
        <v>16</v>
      </c>
      <c r="C2014" s="22">
        <v>338.15</v>
      </c>
      <c r="D2014" s="22">
        <v>10</v>
      </c>
      <c r="E2014">
        <f>Tabla2[[#This Row],[Densidad '[kg/m3']]]/1000</f>
        <v>0.74965999999999999</v>
      </c>
      <c r="F2014" s="22">
        <v>749.66</v>
      </c>
      <c r="G2014" t="s">
        <v>19</v>
      </c>
    </row>
    <row r="2015" spans="2:7">
      <c r="B2015">
        <v>16</v>
      </c>
      <c r="C2015" s="22">
        <v>338.15</v>
      </c>
      <c r="D2015" s="22">
        <v>7.5</v>
      </c>
      <c r="E2015">
        <f>Tabla2[[#This Row],[Densidad '[kg/m3']]]/1000</f>
        <v>0.74795</v>
      </c>
      <c r="F2015" s="22">
        <v>747.95</v>
      </c>
      <c r="G2015" t="s">
        <v>19</v>
      </c>
    </row>
    <row r="2016" spans="2:7">
      <c r="B2016">
        <v>16</v>
      </c>
      <c r="C2016" s="22">
        <v>338.15</v>
      </c>
      <c r="D2016" s="22">
        <v>5</v>
      </c>
      <c r="E2016">
        <f>Tabla2[[#This Row],[Densidad '[kg/m3']]]/1000</f>
        <v>0.74627999999999994</v>
      </c>
      <c r="F2016" s="22">
        <v>746.28</v>
      </c>
      <c r="G2016" t="s">
        <v>19</v>
      </c>
    </row>
    <row r="2017" spans="2:7">
      <c r="B2017">
        <v>16</v>
      </c>
      <c r="C2017" s="22">
        <v>338.15</v>
      </c>
      <c r="D2017" s="22">
        <v>3</v>
      </c>
      <c r="E2017">
        <f>Tabla2[[#This Row],[Densidad '[kg/m3']]]/1000</f>
        <v>0.74480999999999997</v>
      </c>
      <c r="F2017" s="22">
        <v>744.81</v>
      </c>
      <c r="G2017" t="s">
        <v>19</v>
      </c>
    </row>
    <row r="2018" spans="2:7">
      <c r="B2018">
        <v>16</v>
      </c>
      <c r="C2018" s="22">
        <v>338.15</v>
      </c>
      <c r="D2018" s="22">
        <v>1</v>
      </c>
      <c r="E2018">
        <f>Tabla2[[#This Row],[Densidad '[kg/m3']]]/1000</f>
        <v>0.74320000000000008</v>
      </c>
      <c r="F2018" s="22">
        <v>743.2</v>
      </c>
      <c r="G2018" t="s">
        <v>19</v>
      </c>
    </row>
    <row r="2019" spans="2:7">
      <c r="B2019">
        <v>16</v>
      </c>
      <c r="C2019" s="22">
        <v>338.15</v>
      </c>
      <c r="D2019" s="22">
        <v>0.1</v>
      </c>
      <c r="E2019">
        <f>Tabla2[[#This Row],[Densidad '[kg/m3']]]/1000</f>
        <v>0.74239999999999995</v>
      </c>
      <c r="F2019" s="22">
        <v>742.4</v>
      </c>
      <c r="G2019" t="s">
        <v>19</v>
      </c>
    </row>
    <row r="2020" spans="2:7">
      <c r="B2020">
        <v>16</v>
      </c>
      <c r="C2020" s="22">
        <v>343.15</v>
      </c>
      <c r="D2020" s="22">
        <v>10</v>
      </c>
      <c r="E2020">
        <f>Tabla2[[#This Row],[Densidad '[kg/m3']]]/1000</f>
        <v>0.74653000000000003</v>
      </c>
      <c r="F2020" s="22">
        <v>746.53</v>
      </c>
      <c r="G2020" t="s">
        <v>19</v>
      </c>
    </row>
    <row r="2021" spans="2:7">
      <c r="B2021">
        <v>16</v>
      </c>
      <c r="C2021" s="22">
        <v>343.15</v>
      </c>
      <c r="D2021" s="22">
        <v>7.5</v>
      </c>
      <c r="E2021">
        <f>Tabla2[[#This Row],[Densidad '[kg/m3']]]/1000</f>
        <v>0.74478</v>
      </c>
      <c r="F2021" s="22">
        <v>744.78</v>
      </c>
      <c r="G2021" t="s">
        <v>19</v>
      </c>
    </row>
    <row r="2022" spans="2:7">
      <c r="B2022">
        <v>16</v>
      </c>
      <c r="C2022" s="22">
        <v>343.15</v>
      </c>
      <c r="D2022" s="22">
        <v>5</v>
      </c>
      <c r="E2022">
        <f>Tabla2[[#This Row],[Densidad '[kg/m3']]]/1000</f>
        <v>0.74287000000000003</v>
      </c>
      <c r="F2022" s="22">
        <v>742.87</v>
      </c>
      <c r="G2022" t="s">
        <v>19</v>
      </c>
    </row>
    <row r="2023" spans="2:7">
      <c r="B2023">
        <v>16</v>
      </c>
      <c r="C2023" s="22">
        <v>343.15</v>
      </c>
      <c r="D2023" s="22">
        <v>3</v>
      </c>
      <c r="E2023">
        <f>Tabla2[[#This Row],[Densidad '[kg/m3']]]/1000</f>
        <v>0.74123000000000006</v>
      </c>
      <c r="F2023" s="22">
        <v>741.23</v>
      </c>
      <c r="G2023" t="s">
        <v>19</v>
      </c>
    </row>
    <row r="2024" spans="2:7">
      <c r="B2024">
        <v>16</v>
      </c>
      <c r="C2024" s="22">
        <v>343.15</v>
      </c>
      <c r="D2024" s="22">
        <v>1</v>
      </c>
      <c r="E2024">
        <f>Tabla2[[#This Row],[Densidad '[kg/m3']]]/1000</f>
        <v>0.73965000000000003</v>
      </c>
      <c r="F2024" s="22">
        <v>739.65</v>
      </c>
      <c r="G2024" t="s">
        <v>19</v>
      </c>
    </row>
    <row r="2025" spans="2:7">
      <c r="B2025">
        <v>16</v>
      </c>
      <c r="C2025" s="22">
        <v>343.15</v>
      </c>
      <c r="D2025" s="22">
        <v>0.1</v>
      </c>
      <c r="E2025">
        <f>Tabla2[[#This Row],[Densidad '[kg/m3']]]/1000</f>
        <v>0.73894000000000004</v>
      </c>
      <c r="F2025" s="22">
        <v>738.94</v>
      </c>
      <c r="G2025" t="s">
        <v>19</v>
      </c>
    </row>
    <row r="2026" spans="2:7">
      <c r="B2026">
        <v>16</v>
      </c>
      <c r="C2026" s="22">
        <v>348.15</v>
      </c>
      <c r="D2026" s="22">
        <v>60</v>
      </c>
      <c r="E2026">
        <v>0.77510000000000001</v>
      </c>
      <c r="F2026" s="22">
        <f>1000*E2026</f>
        <v>775.1</v>
      </c>
      <c r="G2026" t="s">
        <v>3</v>
      </c>
    </row>
    <row r="2027" spans="2:7">
      <c r="B2027">
        <v>16</v>
      </c>
      <c r="C2027" s="22">
        <v>348.15</v>
      </c>
      <c r="D2027" s="22">
        <v>50</v>
      </c>
      <c r="E2027">
        <v>0.76970000000000005</v>
      </c>
      <c r="F2027" s="22">
        <f>1000*E2027</f>
        <v>769.7</v>
      </c>
      <c r="G2027" t="s">
        <v>3</v>
      </c>
    </row>
    <row r="2028" spans="2:7">
      <c r="B2028">
        <v>16</v>
      </c>
      <c r="C2028" s="22">
        <v>348.15</v>
      </c>
      <c r="D2028" s="22">
        <v>40</v>
      </c>
      <c r="E2028">
        <v>0.76390000000000002</v>
      </c>
      <c r="F2028" s="22">
        <f>1000*E2028</f>
        <v>763.9</v>
      </c>
      <c r="G2028" t="s">
        <v>3</v>
      </c>
    </row>
    <row r="2029" spans="2:7">
      <c r="B2029">
        <v>16</v>
      </c>
      <c r="C2029" s="22">
        <v>348.15</v>
      </c>
      <c r="D2029" s="22">
        <v>30</v>
      </c>
      <c r="E2029">
        <v>0.75780000000000003</v>
      </c>
      <c r="F2029" s="22">
        <f>1000*E2029</f>
        <v>757.80000000000007</v>
      </c>
      <c r="G2029" t="s">
        <v>3</v>
      </c>
    </row>
    <row r="2030" spans="2:7">
      <c r="B2030">
        <v>16</v>
      </c>
      <c r="C2030" s="22">
        <v>348.15</v>
      </c>
      <c r="D2030" s="22">
        <v>20</v>
      </c>
      <c r="E2030">
        <v>0.75109999999999999</v>
      </c>
      <c r="F2030" s="22">
        <f>1000*E2030</f>
        <v>751.1</v>
      </c>
      <c r="G2030" t="s">
        <v>3</v>
      </c>
    </row>
    <row r="2031" spans="2:7">
      <c r="B2031">
        <v>16</v>
      </c>
      <c r="C2031" s="22">
        <v>348.15</v>
      </c>
      <c r="D2031" s="22">
        <v>10</v>
      </c>
      <c r="E2031">
        <f>Tabla2[[#This Row],[Densidad '[kg/m3']]]/1000</f>
        <v>0.74323000000000006</v>
      </c>
      <c r="F2031" s="22">
        <v>743.23</v>
      </c>
      <c r="G2031" t="s">
        <v>19</v>
      </c>
    </row>
    <row r="2032" spans="2:7">
      <c r="B2032">
        <v>16</v>
      </c>
      <c r="C2032" s="22">
        <v>348.15</v>
      </c>
      <c r="D2032" s="22">
        <v>10</v>
      </c>
      <c r="E2032">
        <v>0.74380000000000002</v>
      </c>
      <c r="F2032" s="22">
        <f>1000*E2032</f>
        <v>743.80000000000007</v>
      </c>
      <c r="G2032" t="s">
        <v>3</v>
      </c>
    </row>
    <row r="2033" spans="2:7">
      <c r="B2033">
        <v>16</v>
      </c>
      <c r="C2033" s="22">
        <v>348.15</v>
      </c>
      <c r="D2033" s="22">
        <v>7.5</v>
      </c>
      <c r="E2033">
        <f>Tabla2[[#This Row],[Densidad '[kg/m3']]]/1000</f>
        <v>0.74142999999999992</v>
      </c>
      <c r="F2033" s="22">
        <v>741.43</v>
      </c>
      <c r="G2033" t="s">
        <v>19</v>
      </c>
    </row>
    <row r="2034" spans="2:7">
      <c r="B2034">
        <v>16</v>
      </c>
      <c r="C2034" s="22">
        <v>348.15</v>
      </c>
      <c r="D2034" s="22">
        <v>5</v>
      </c>
      <c r="E2034">
        <f>Tabla2[[#This Row],[Densidad '[kg/m3']]]/1000</f>
        <v>0.73948000000000003</v>
      </c>
      <c r="F2034" s="22">
        <v>739.48</v>
      </c>
      <c r="G2034" t="s">
        <v>19</v>
      </c>
    </row>
    <row r="2035" spans="2:7">
      <c r="B2035">
        <v>16</v>
      </c>
      <c r="C2035" s="22">
        <v>348.15</v>
      </c>
      <c r="D2035" s="22">
        <v>5</v>
      </c>
      <c r="E2035">
        <v>0.73980000000000001</v>
      </c>
      <c r="F2035" s="22">
        <f>1000*E2035</f>
        <v>739.80000000000007</v>
      </c>
      <c r="G2035" t="s">
        <v>3</v>
      </c>
    </row>
    <row r="2036" spans="2:7">
      <c r="B2036">
        <v>16</v>
      </c>
      <c r="C2036" s="22">
        <v>348.15</v>
      </c>
      <c r="D2036" s="22">
        <v>3</v>
      </c>
      <c r="E2036">
        <f>Tabla2[[#This Row],[Densidad '[kg/m3']]]/1000</f>
        <v>0.73778999999999995</v>
      </c>
      <c r="F2036" s="22">
        <v>737.79</v>
      </c>
      <c r="G2036" t="s">
        <v>19</v>
      </c>
    </row>
    <row r="2037" spans="2:7">
      <c r="B2037">
        <v>16</v>
      </c>
      <c r="C2037" s="22">
        <v>348.15</v>
      </c>
      <c r="D2037" s="22">
        <v>1</v>
      </c>
      <c r="E2037">
        <f>Tabla2[[#This Row],[Densidad '[kg/m3']]]/1000</f>
        <v>0.73615999999999993</v>
      </c>
      <c r="F2037" s="22">
        <v>736.16</v>
      </c>
      <c r="G2037" t="s">
        <v>19</v>
      </c>
    </row>
    <row r="2038" spans="2:7">
      <c r="B2038">
        <v>16</v>
      </c>
      <c r="C2038" s="22">
        <v>348.15</v>
      </c>
      <c r="D2038" s="22">
        <v>1</v>
      </c>
      <c r="E2038">
        <v>0.73650000000000004</v>
      </c>
      <c r="F2038" s="22">
        <f>1000*E2038</f>
        <v>736.5</v>
      </c>
      <c r="G2038" t="s">
        <v>3</v>
      </c>
    </row>
    <row r="2039" spans="2:7">
      <c r="B2039">
        <v>16</v>
      </c>
      <c r="C2039" s="22">
        <v>348.15</v>
      </c>
      <c r="D2039" s="22">
        <v>0.1</v>
      </c>
      <c r="E2039">
        <f>Tabla2[[#This Row],[Densidad '[kg/m3']]]/1000</f>
        <v>0.73541999999999996</v>
      </c>
      <c r="F2039" s="22">
        <v>735.42</v>
      </c>
      <c r="G2039" t="s">
        <v>19</v>
      </c>
    </row>
    <row r="2040" spans="2:7">
      <c r="B2040">
        <v>16</v>
      </c>
      <c r="C2040" s="22">
        <v>348.15</v>
      </c>
      <c r="D2040" s="22">
        <v>0.1</v>
      </c>
      <c r="E2040">
        <v>0.73560000000000003</v>
      </c>
      <c r="F2040" s="22">
        <f>1000*E2040</f>
        <v>735.6</v>
      </c>
      <c r="G2040" t="s">
        <v>3</v>
      </c>
    </row>
    <row r="2041" spans="2:7">
      <c r="B2041">
        <v>16</v>
      </c>
      <c r="C2041" s="22">
        <v>353.15</v>
      </c>
      <c r="D2041" s="22">
        <v>10</v>
      </c>
      <c r="E2041">
        <f>Tabla2[[#This Row],[Densidad '[kg/m3']]]/1000</f>
        <v>0.73978999999999995</v>
      </c>
      <c r="F2041" s="22">
        <v>739.79</v>
      </c>
      <c r="G2041" t="s">
        <v>19</v>
      </c>
    </row>
    <row r="2042" spans="2:7">
      <c r="B2042">
        <v>16</v>
      </c>
      <c r="C2042" s="22">
        <v>353.15</v>
      </c>
      <c r="D2042" s="22">
        <v>7.5</v>
      </c>
      <c r="E2042">
        <f>Tabla2[[#This Row],[Densidad '[kg/m3']]]/1000</f>
        <v>0.73787000000000003</v>
      </c>
      <c r="F2042" s="22">
        <v>737.87</v>
      </c>
      <c r="G2042" t="s">
        <v>19</v>
      </c>
    </row>
    <row r="2043" spans="2:7">
      <c r="B2043">
        <v>16</v>
      </c>
      <c r="C2043" s="22">
        <v>353.15</v>
      </c>
      <c r="D2043" s="22">
        <v>5</v>
      </c>
      <c r="E2043">
        <f>Tabla2[[#This Row],[Densidad '[kg/m3']]]/1000</f>
        <v>0.73590999999999995</v>
      </c>
      <c r="F2043" s="22">
        <v>735.91</v>
      </c>
      <c r="G2043" t="s">
        <v>19</v>
      </c>
    </row>
    <row r="2044" spans="2:7">
      <c r="B2044">
        <v>16</v>
      </c>
      <c r="C2044" s="22">
        <v>353.15</v>
      </c>
      <c r="D2044" s="22">
        <v>3</v>
      </c>
      <c r="E2044">
        <f>Tabla2[[#This Row],[Densidad '[kg/m3']]]/1000</f>
        <v>0.73426000000000002</v>
      </c>
      <c r="F2044" s="22">
        <v>734.26</v>
      </c>
      <c r="G2044" t="s">
        <v>19</v>
      </c>
    </row>
    <row r="2045" spans="2:7">
      <c r="B2045">
        <v>16</v>
      </c>
      <c r="C2045" s="22">
        <v>353.15</v>
      </c>
      <c r="D2045" s="22">
        <v>1</v>
      </c>
      <c r="E2045">
        <f>Tabla2[[#This Row],[Densidad '[kg/m3']]]/1000</f>
        <v>0.73255999999999999</v>
      </c>
      <c r="F2045" s="22">
        <v>732.56</v>
      </c>
      <c r="G2045" t="s">
        <v>19</v>
      </c>
    </row>
    <row r="2046" spans="2:7">
      <c r="B2046">
        <v>16</v>
      </c>
      <c r="C2046" s="22">
        <v>353.15</v>
      </c>
      <c r="D2046" s="22">
        <v>0.1</v>
      </c>
      <c r="E2046">
        <f>Tabla2[[#This Row],[Densidad '[kg/m3']]]/1000</f>
        <v>0.73168</v>
      </c>
      <c r="F2046" s="22">
        <v>731.68</v>
      </c>
      <c r="G2046" t="s">
        <v>19</v>
      </c>
    </row>
    <row r="2047" spans="2:7">
      <c r="B2047">
        <v>16</v>
      </c>
      <c r="C2047" s="22">
        <v>358.15</v>
      </c>
      <c r="D2047" s="22">
        <v>10</v>
      </c>
      <c r="E2047">
        <f>Tabla2[[#This Row],[Densidad '[kg/m3']]]/1000</f>
        <v>0.73663999999999996</v>
      </c>
      <c r="F2047" s="22">
        <v>736.64</v>
      </c>
      <c r="G2047" t="s">
        <v>19</v>
      </c>
    </row>
    <row r="2048" spans="2:7">
      <c r="B2048">
        <v>16</v>
      </c>
      <c r="C2048" s="22">
        <v>358.15</v>
      </c>
      <c r="D2048" s="22">
        <v>7.5</v>
      </c>
      <c r="E2048">
        <f>Tabla2[[#This Row],[Densidad '[kg/m3']]]/1000</f>
        <v>0.73472999999999999</v>
      </c>
      <c r="F2048" s="22">
        <v>734.73</v>
      </c>
      <c r="G2048" t="s">
        <v>19</v>
      </c>
    </row>
    <row r="2049" spans="2:7">
      <c r="B2049">
        <v>16</v>
      </c>
      <c r="C2049" s="22">
        <v>358.15</v>
      </c>
      <c r="D2049" s="22">
        <v>5</v>
      </c>
      <c r="E2049">
        <f>Tabla2[[#This Row],[Densidad '[kg/m3']]]/1000</f>
        <v>0.73266999999999993</v>
      </c>
      <c r="F2049" s="22">
        <v>732.67</v>
      </c>
      <c r="G2049" t="s">
        <v>19</v>
      </c>
    </row>
    <row r="2050" spans="2:7">
      <c r="B2050">
        <v>16</v>
      </c>
      <c r="C2050" s="22">
        <v>358.15</v>
      </c>
      <c r="D2050" s="22">
        <v>3</v>
      </c>
      <c r="E2050">
        <f>Tabla2[[#This Row],[Densidad '[kg/m3']]]/1000</f>
        <v>0.73102</v>
      </c>
      <c r="F2050" s="22">
        <v>731.02</v>
      </c>
      <c r="G2050" t="s">
        <v>19</v>
      </c>
    </row>
    <row r="2051" spans="2:7">
      <c r="B2051">
        <v>16</v>
      </c>
      <c r="C2051" s="22">
        <v>358.15</v>
      </c>
      <c r="D2051" s="22">
        <v>1</v>
      </c>
      <c r="E2051">
        <f>Tabla2[[#This Row],[Densidad '[kg/m3']]]/1000</f>
        <v>0.72924</v>
      </c>
      <c r="F2051" s="22">
        <v>729.24</v>
      </c>
      <c r="G2051" t="s">
        <v>19</v>
      </c>
    </row>
    <row r="2052" spans="2:7">
      <c r="B2052">
        <v>16</v>
      </c>
      <c r="C2052" s="22">
        <v>358.15</v>
      </c>
      <c r="D2052" s="22">
        <v>0.1</v>
      </c>
      <c r="E2052">
        <f>Tabla2[[#This Row],[Densidad '[kg/m3']]]/1000</f>
        <v>0.72841999999999996</v>
      </c>
      <c r="F2052" s="22">
        <v>728.42</v>
      </c>
      <c r="G2052" t="s">
        <v>19</v>
      </c>
    </row>
    <row r="2053" spans="2:7">
      <c r="B2053">
        <v>16</v>
      </c>
      <c r="C2053">
        <v>363.15</v>
      </c>
      <c r="D2053">
        <v>10</v>
      </c>
      <c r="E2053">
        <f>Tabla2[[#This Row],[Densidad '[kg/m3']]]/1000</f>
        <v>0.73351</v>
      </c>
      <c r="F2053">
        <v>733.51</v>
      </c>
      <c r="G2053" t="s">
        <v>19</v>
      </c>
    </row>
    <row r="2054" spans="2:7">
      <c r="B2054">
        <v>16</v>
      </c>
      <c r="C2054">
        <v>363.15</v>
      </c>
      <c r="D2054">
        <v>7.5</v>
      </c>
      <c r="E2054">
        <f>Tabla2[[#This Row],[Densidad '[kg/m3']]]/1000</f>
        <v>0.73155999999999999</v>
      </c>
      <c r="F2054">
        <v>731.56</v>
      </c>
      <c r="G2054" t="s">
        <v>19</v>
      </c>
    </row>
    <row r="2055" spans="2:7">
      <c r="B2055">
        <v>16</v>
      </c>
      <c r="C2055">
        <v>363.15</v>
      </c>
      <c r="D2055">
        <v>5</v>
      </c>
      <c r="E2055">
        <f>Tabla2[[#This Row],[Densidad '[kg/m3']]]/1000</f>
        <v>0.72953999999999997</v>
      </c>
      <c r="F2055">
        <v>729.54</v>
      </c>
      <c r="G2055" t="s">
        <v>19</v>
      </c>
    </row>
    <row r="2056" spans="2:7">
      <c r="B2056">
        <v>16</v>
      </c>
      <c r="C2056">
        <v>363.15</v>
      </c>
      <c r="D2056">
        <v>3</v>
      </c>
      <c r="E2056">
        <f>Tabla2[[#This Row],[Densidad '[kg/m3']]]/1000</f>
        <v>0.72774000000000005</v>
      </c>
      <c r="F2056">
        <v>727.74</v>
      </c>
      <c r="G2056" t="s">
        <v>19</v>
      </c>
    </row>
    <row r="2057" spans="2:7">
      <c r="B2057">
        <v>16</v>
      </c>
      <c r="C2057">
        <v>363.15</v>
      </c>
      <c r="D2057">
        <v>1</v>
      </c>
      <c r="E2057">
        <f>Tabla2[[#This Row],[Densidad '[kg/m3']]]/1000</f>
        <v>0.72589999999999999</v>
      </c>
      <c r="F2057">
        <v>725.9</v>
      </c>
      <c r="G2057" t="s">
        <v>19</v>
      </c>
    </row>
    <row r="2058" spans="2:7">
      <c r="B2058">
        <v>16</v>
      </c>
      <c r="C2058">
        <v>363.15</v>
      </c>
      <c r="D2058">
        <v>0.1</v>
      </c>
      <c r="E2058">
        <f>Tabla2[[#This Row],[Densidad '[kg/m3']]]/1000</f>
        <v>0.72494000000000003</v>
      </c>
      <c r="F2058">
        <v>724.94</v>
      </c>
      <c r="G2058" t="s">
        <v>19</v>
      </c>
    </row>
    <row r="2059" spans="2:7">
      <c r="B2059">
        <v>16</v>
      </c>
      <c r="C2059" s="22">
        <v>368.15</v>
      </c>
      <c r="D2059" s="22">
        <v>10</v>
      </c>
      <c r="E2059">
        <f>Tabla2[[#This Row],[Densidad '[kg/m3']]]/1000</f>
        <v>0.73021999999999998</v>
      </c>
      <c r="F2059" s="22">
        <v>730.22</v>
      </c>
      <c r="G2059" t="s">
        <v>19</v>
      </c>
    </row>
    <row r="2060" spans="2:7">
      <c r="B2060">
        <v>16</v>
      </c>
      <c r="C2060">
        <v>368.15</v>
      </c>
      <c r="D2060">
        <v>7.5</v>
      </c>
      <c r="E2060">
        <f>Tabla2[[#This Row],[Densidad '[kg/m3']]]/1000</f>
        <v>0.72821000000000002</v>
      </c>
      <c r="F2060">
        <v>728.21</v>
      </c>
      <c r="G2060" t="s">
        <v>19</v>
      </c>
    </row>
    <row r="2061" spans="2:7">
      <c r="B2061">
        <v>16</v>
      </c>
      <c r="C2061">
        <v>368.15</v>
      </c>
      <c r="D2061">
        <v>5</v>
      </c>
      <c r="E2061">
        <f>Tabla2[[#This Row],[Densidad '[kg/m3']]]/1000</f>
        <v>0.72614000000000001</v>
      </c>
      <c r="F2061">
        <v>726.14</v>
      </c>
      <c r="G2061" t="s">
        <v>19</v>
      </c>
    </row>
    <row r="2062" spans="2:7">
      <c r="B2062">
        <v>16</v>
      </c>
      <c r="C2062">
        <v>368.15</v>
      </c>
      <c r="D2062">
        <v>3</v>
      </c>
      <c r="E2062">
        <f>Tabla2[[#This Row],[Densidad '[kg/m3']]]/1000</f>
        <v>0.72429999999999994</v>
      </c>
      <c r="F2062">
        <v>724.3</v>
      </c>
      <c r="G2062" t="s">
        <v>19</v>
      </c>
    </row>
    <row r="2063" spans="2:7">
      <c r="B2063">
        <v>16</v>
      </c>
      <c r="C2063">
        <v>368.15</v>
      </c>
      <c r="D2063">
        <v>1</v>
      </c>
      <c r="E2063">
        <f>Tabla2[[#This Row],[Densidad '[kg/m3']]]/1000</f>
        <v>0.72241</v>
      </c>
      <c r="F2063">
        <v>722.41</v>
      </c>
      <c r="G2063" t="s">
        <v>19</v>
      </c>
    </row>
    <row r="2064" spans="2:7">
      <c r="B2064">
        <v>16</v>
      </c>
      <c r="C2064">
        <v>368.15</v>
      </c>
      <c r="D2064">
        <v>0.1</v>
      </c>
      <c r="E2064">
        <f>Tabla2[[#This Row],[Densidad '[kg/m3']]]/1000</f>
        <v>0.7214299999999999</v>
      </c>
      <c r="F2064">
        <v>721.43</v>
      </c>
      <c r="G2064" t="s">
        <v>19</v>
      </c>
    </row>
    <row r="2065" spans="2:7">
      <c r="B2065">
        <v>16</v>
      </c>
      <c r="C2065">
        <v>373.15</v>
      </c>
      <c r="D2065">
        <v>60</v>
      </c>
      <c r="E2065">
        <v>0.76239999999999997</v>
      </c>
      <c r="F2065">
        <f>1000*E2065</f>
        <v>762.4</v>
      </c>
      <c r="G2065" t="s">
        <v>3</v>
      </c>
    </row>
    <row r="2066" spans="2:7">
      <c r="B2066">
        <v>16</v>
      </c>
      <c r="C2066">
        <v>373.15</v>
      </c>
      <c r="D2066">
        <v>50</v>
      </c>
      <c r="E2066">
        <v>0.75649999999999995</v>
      </c>
      <c r="F2066">
        <f>1000*E2066</f>
        <v>756.5</v>
      </c>
      <c r="G2066" t="s">
        <v>3</v>
      </c>
    </row>
    <row r="2067" spans="2:7">
      <c r="B2067">
        <v>16</v>
      </c>
      <c r="C2067">
        <v>373.15</v>
      </c>
      <c r="D2067">
        <v>40</v>
      </c>
      <c r="E2067">
        <v>0.75029999999999997</v>
      </c>
      <c r="F2067">
        <f>1000*E2067</f>
        <v>750.3</v>
      </c>
      <c r="G2067" t="s">
        <v>3</v>
      </c>
    </row>
    <row r="2068" spans="2:7">
      <c r="B2068">
        <v>16</v>
      </c>
      <c r="C2068" s="22">
        <v>373.15</v>
      </c>
      <c r="D2068" s="22">
        <v>30</v>
      </c>
      <c r="E2068">
        <v>0.74339999999999995</v>
      </c>
      <c r="F2068" s="22">
        <f>1000*E2068</f>
        <v>743.4</v>
      </c>
      <c r="G2068" t="s">
        <v>3</v>
      </c>
    </row>
    <row r="2069" spans="2:7">
      <c r="B2069">
        <v>16</v>
      </c>
      <c r="C2069" s="22">
        <v>373.15</v>
      </c>
      <c r="D2069" s="22">
        <v>20</v>
      </c>
      <c r="E2069">
        <v>0.7359</v>
      </c>
      <c r="F2069" s="22">
        <f>1000*E2069</f>
        <v>735.9</v>
      </c>
      <c r="G2069" t="s">
        <v>3</v>
      </c>
    </row>
    <row r="2070" spans="2:7">
      <c r="B2070">
        <v>16</v>
      </c>
      <c r="C2070" s="22">
        <v>373.15</v>
      </c>
      <c r="D2070" s="22">
        <v>10</v>
      </c>
      <c r="E2070">
        <f>Tabla2[[#This Row],[Densidad '[kg/m3']]]/1000</f>
        <v>0.72669000000000006</v>
      </c>
      <c r="F2070" s="22">
        <v>726.69</v>
      </c>
      <c r="G2070" t="s">
        <v>19</v>
      </c>
    </row>
    <row r="2071" spans="2:7">
      <c r="B2071">
        <v>16</v>
      </c>
      <c r="C2071" s="22">
        <v>373.15</v>
      </c>
      <c r="D2071" s="22">
        <v>10</v>
      </c>
      <c r="E2071">
        <v>0.72770000000000001</v>
      </c>
      <c r="F2071" s="22">
        <f>1000*E2071</f>
        <v>727.7</v>
      </c>
      <c r="G2071" t="s">
        <v>3</v>
      </c>
    </row>
    <row r="2072" spans="2:7">
      <c r="B2072">
        <v>16</v>
      </c>
      <c r="C2072">
        <v>373.15</v>
      </c>
      <c r="D2072">
        <v>7.5</v>
      </c>
      <c r="E2072">
        <f>Tabla2[[#This Row],[Densidad '[kg/m3']]]/1000</f>
        <v>0.72454999999999992</v>
      </c>
      <c r="F2072">
        <v>724.55</v>
      </c>
      <c r="G2072" t="s">
        <v>19</v>
      </c>
    </row>
    <row r="2073" spans="2:7">
      <c r="B2073">
        <v>16</v>
      </c>
      <c r="C2073">
        <v>373.15</v>
      </c>
      <c r="D2073">
        <v>5</v>
      </c>
      <c r="E2073">
        <f>Tabla2[[#This Row],[Densidad '[kg/m3']]]/1000</f>
        <v>0.72245999999999999</v>
      </c>
      <c r="F2073">
        <v>722.46</v>
      </c>
      <c r="G2073" t="s">
        <v>19</v>
      </c>
    </row>
    <row r="2074" spans="2:7">
      <c r="B2074">
        <v>16</v>
      </c>
      <c r="C2074">
        <v>373.15</v>
      </c>
      <c r="D2074">
        <v>5</v>
      </c>
      <c r="E2074">
        <v>0.72319999999999995</v>
      </c>
      <c r="F2074">
        <f>1000*E2074</f>
        <v>723.19999999999993</v>
      </c>
      <c r="G2074" t="s">
        <v>3</v>
      </c>
    </row>
    <row r="2075" spans="2:7">
      <c r="B2075">
        <v>16</v>
      </c>
      <c r="C2075">
        <v>373.15</v>
      </c>
      <c r="D2075">
        <v>3</v>
      </c>
      <c r="E2075">
        <f>Tabla2[[#This Row],[Densidad '[kg/m3']]]/1000</f>
        <v>0.72062999999999999</v>
      </c>
      <c r="F2075">
        <v>720.63</v>
      </c>
      <c r="G2075" t="s">
        <v>19</v>
      </c>
    </row>
    <row r="2076" spans="2:7">
      <c r="B2076">
        <v>16</v>
      </c>
      <c r="C2076" s="22">
        <v>373.15</v>
      </c>
      <c r="D2076" s="22">
        <v>1</v>
      </c>
      <c r="E2076">
        <f>Tabla2[[#This Row],[Densidad '[kg/m3']]]/1000</f>
        <v>0.71872999999999998</v>
      </c>
      <c r="F2076" s="22">
        <v>718.73</v>
      </c>
      <c r="G2076" t="s">
        <v>19</v>
      </c>
    </row>
    <row r="2077" spans="2:7">
      <c r="B2077">
        <v>16</v>
      </c>
      <c r="C2077">
        <v>373.15</v>
      </c>
      <c r="D2077">
        <v>1</v>
      </c>
      <c r="E2077">
        <v>0.71940000000000004</v>
      </c>
      <c r="F2077">
        <f>1000*E2077</f>
        <v>719.40000000000009</v>
      </c>
      <c r="G2077" t="s">
        <v>3</v>
      </c>
    </row>
    <row r="2078" spans="2:7">
      <c r="B2078">
        <v>16</v>
      </c>
      <c r="C2078" s="22">
        <v>373.15</v>
      </c>
      <c r="D2078" s="22">
        <v>0.1</v>
      </c>
      <c r="E2078">
        <v>0.71779999999999999</v>
      </c>
      <c r="F2078" s="22">
        <f>1000*E2078</f>
        <v>717.8</v>
      </c>
      <c r="G2078" t="s">
        <v>3</v>
      </c>
    </row>
    <row r="2079" spans="2:7">
      <c r="B2079">
        <v>16</v>
      </c>
      <c r="C2079" s="22">
        <v>373.15</v>
      </c>
      <c r="D2079" s="22">
        <v>0.1</v>
      </c>
      <c r="E2079">
        <f>Tabla2[[#This Row],[Densidad '[kg/m3']]]/1000</f>
        <v>0.71783000000000008</v>
      </c>
      <c r="F2079" s="22">
        <v>717.83</v>
      </c>
      <c r="G2079" t="s">
        <v>19</v>
      </c>
    </row>
    <row r="2080" spans="2:7">
      <c r="B2080">
        <v>16</v>
      </c>
      <c r="C2080">
        <v>422.85</v>
      </c>
      <c r="D2080">
        <v>262.3</v>
      </c>
      <c r="E2080" s="11">
        <f>Tabla2[[#This Row],[Densidad '[kg/m3']]]/1000</f>
        <v>0.82299999999999995</v>
      </c>
      <c r="F2080" s="11">
        <v>823</v>
      </c>
      <c r="G2080" t="s">
        <v>11</v>
      </c>
    </row>
    <row r="2081" spans="2:7">
      <c r="B2081">
        <v>16</v>
      </c>
      <c r="C2081">
        <v>422.85</v>
      </c>
      <c r="D2081">
        <v>236.5</v>
      </c>
      <c r="E2081" s="11">
        <f>Tabla2[[#This Row],[Densidad '[kg/m3']]]/1000</f>
        <v>0.81499999999999995</v>
      </c>
      <c r="F2081" s="11">
        <v>815</v>
      </c>
      <c r="G2081" t="s">
        <v>11</v>
      </c>
    </row>
    <row r="2082" spans="2:7">
      <c r="B2082">
        <v>16</v>
      </c>
      <c r="C2082">
        <v>422.85</v>
      </c>
      <c r="D2082">
        <v>204.3</v>
      </c>
      <c r="E2082" s="11">
        <f>Tabla2[[#This Row],[Densidad '[kg/m3']]]/1000</f>
        <v>0.80400000000000005</v>
      </c>
      <c r="F2082" s="11">
        <v>804</v>
      </c>
      <c r="G2082" t="s">
        <v>11</v>
      </c>
    </row>
    <row r="2083" spans="2:7">
      <c r="B2083">
        <v>16</v>
      </c>
      <c r="C2083">
        <v>422.85</v>
      </c>
      <c r="D2083">
        <v>170.7</v>
      </c>
      <c r="E2083" s="11">
        <f>Tabla2[[#This Row],[Densidad '[kg/m3']]]/1000</f>
        <v>0.79200000000000004</v>
      </c>
      <c r="F2083" s="11">
        <v>792</v>
      </c>
      <c r="G2083" t="s">
        <v>11</v>
      </c>
    </row>
    <row r="2084" spans="2:7">
      <c r="B2084">
        <v>16</v>
      </c>
      <c r="C2084">
        <v>422.85</v>
      </c>
      <c r="D2084">
        <v>136.9</v>
      </c>
      <c r="E2084" s="11">
        <f>Tabla2[[#This Row],[Densidad '[kg/m3']]]/1000</f>
        <v>0.77800000000000002</v>
      </c>
      <c r="F2084" s="11">
        <v>778</v>
      </c>
      <c r="G2084" t="s">
        <v>11</v>
      </c>
    </row>
    <row r="2085" spans="2:7">
      <c r="B2085">
        <v>16</v>
      </c>
      <c r="C2085">
        <v>422.85</v>
      </c>
      <c r="D2085" s="11">
        <v>108.8</v>
      </c>
      <c r="E2085" s="11">
        <f>Tabla2[[#This Row],[Densidad '[kg/m3']]]/1000</f>
        <v>0.76500000000000001</v>
      </c>
      <c r="F2085" s="11">
        <v>765</v>
      </c>
      <c r="G2085" t="s">
        <v>11</v>
      </c>
    </row>
    <row r="2086" spans="2:7">
      <c r="B2086">
        <v>16</v>
      </c>
      <c r="C2086">
        <v>422.85</v>
      </c>
      <c r="D2086" s="11">
        <v>82.8</v>
      </c>
      <c r="E2086" s="11">
        <f>Tabla2[[#This Row],[Densidad '[kg/m3']]]/1000</f>
        <v>0.75</v>
      </c>
      <c r="F2086" s="11">
        <v>750</v>
      </c>
      <c r="G2086" t="s">
        <v>11</v>
      </c>
    </row>
    <row r="2087" spans="2:7">
      <c r="B2087">
        <v>16</v>
      </c>
      <c r="C2087">
        <v>422.85</v>
      </c>
      <c r="D2087" s="11">
        <v>69.8</v>
      </c>
      <c r="E2087" s="11">
        <f>Tabla2[[#This Row],[Densidad '[kg/m3']]]/1000</f>
        <v>0.74299999999999999</v>
      </c>
      <c r="F2087" s="11">
        <v>743</v>
      </c>
      <c r="G2087" t="s">
        <v>11</v>
      </c>
    </row>
    <row r="2088" spans="2:7">
      <c r="B2088">
        <v>16</v>
      </c>
      <c r="C2088">
        <v>422.85</v>
      </c>
      <c r="D2088" s="11">
        <v>55.5</v>
      </c>
      <c r="E2088" s="11">
        <f>Tabla2[[#This Row],[Densidad '[kg/m3']]]/1000</f>
        <v>0.73399999999999999</v>
      </c>
      <c r="F2088" s="11">
        <v>734</v>
      </c>
      <c r="G2088" t="s">
        <v>11</v>
      </c>
    </row>
    <row r="2089" spans="2:7">
      <c r="B2089">
        <v>16</v>
      </c>
      <c r="C2089">
        <v>422.85</v>
      </c>
      <c r="D2089" s="11">
        <v>41.2</v>
      </c>
      <c r="E2089" s="11">
        <f>Tabla2[[#This Row],[Densidad '[kg/m3']]]/1000</f>
        <v>0.72399999999999998</v>
      </c>
      <c r="F2089" s="11">
        <v>724</v>
      </c>
      <c r="G2089" t="s">
        <v>11</v>
      </c>
    </row>
    <row r="2090" spans="2:7">
      <c r="B2090">
        <v>16</v>
      </c>
      <c r="C2090" s="22">
        <v>422.85</v>
      </c>
      <c r="D2090" s="26">
        <v>27.9</v>
      </c>
      <c r="E2090" s="11">
        <f>Tabla2[[#This Row],[Densidad '[kg/m3']]]/1000</f>
        <v>0.71299999999999997</v>
      </c>
      <c r="F2090" s="26">
        <v>713</v>
      </c>
      <c r="G2090" t="s">
        <v>11</v>
      </c>
    </row>
    <row r="2091" spans="2:7">
      <c r="B2091">
        <v>16</v>
      </c>
      <c r="C2091" s="22">
        <v>422.85</v>
      </c>
      <c r="D2091" s="26">
        <v>14.1</v>
      </c>
      <c r="E2091" s="11">
        <f>Tabla2[[#This Row],[Densidad '[kg/m3']]]/1000</f>
        <v>0.7</v>
      </c>
      <c r="F2091" s="26">
        <v>700</v>
      </c>
      <c r="G2091" t="s">
        <v>11</v>
      </c>
    </row>
    <row r="2092" spans="2:7">
      <c r="B2092">
        <v>16</v>
      </c>
      <c r="C2092">
        <v>423.15</v>
      </c>
      <c r="D2092">
        <v>60</v>
      </c>
      <c r="E2092">
        <v>0.73719999999999997</v>
      </c>
      <c r="F2092">
        <f>1000*E2092</f>
        <v>737.19999999999993</v>
      </c>
      <c r="G2092" t="s">
        <v>3</v>
      </c>
    </row>
    <row r="2093" spans="2:7">
      <c r="B2093">
        <v>16</v>
      </c>
      <c r="C2093">
        <v>423.15</v>
      </c>
      <c r="D2093">
        <v>50</v>
      </c>
      <c r="E2093">
        <v>0.73040000000000005</v>
      </c>
      <c r="F2093">
        <f>1000*E2093</f>
        <v>730.40000000000009</v>
      </c>
      <c r="G2093" t="s">
        <v>3</v>
      </c>
    </row>
    <row r="2094" spans="2:7">
      <c r="B2094">
        <v>16</v>
      </c>
      <c r="C2094">
        <v>423.15</v>
      </c>
      <c r="D2094">
        <v>40</v>
      </c>
      <c r="E2094">
        <v>0.72289999999999999</v>
      </c>
      <c r="F2094">
        <f>1000*E2094</f>
        <v>722.9</v>
      </c>
      <c r="G2094" t="s">
        <v>3</v>
      </c>
    </row>
    <row r="2095" spans="2:7">
      <c r="B2095">
        <v>16</v>
      </c>
      <c r="C2095" s="22">
        <v>423.15</v>
      </c>
      <c r="D2095" s="22">
        <v>30</v>
      </c>
      <c r="E2095">
        <v>0.7147</v>
      </c>
      <c r="F2095" s="22">
        <f>1000*E2095</f>
        <v>714.7</v>
      </c>
      <c r="G2095" t="s">
        <v>3</v>
      </c>
    </row>
    <row r="2096" spans="2:7">
      <c r="B2096">
        <v>16</v>
      </c>
      <c r="C2096" s="22">
        <v>423.15</v>
      </c>
      <c r="D2096" s="22">
        <v>20</v>
      </c>
      <c r="E2096">
        <v>0.70550000000000002</v>
      </c>
      <c r="F2096" s="22">
        <f>1000*E2096</f>
        <v>705.5</v>
      </c>
      <c r="G2096" t="s">
        <v>3</v>
      </c>
    </row>
    <row r="2097" spans="2:7">
      <c r="B2097">
        <v>16</v>
      </c>
      <c r="C2097" s="22">
        <v>423.15</v>
      </c>
      <c r="D2097" s="22">
        <v>10</v>
      </c>
      <c r="E2097">
        <v>0.69510000000000005</v>
      </c>
      <c r="F2097" s="22">
        <f>1000*E2097</f>
        <v>695.1</v>
      </c>
      <c r="G2097" t="s">
        <v>3</v>
      </c>
    </row>
    <row r="2098" spans="2:7">
      <c r="B2098">
        <v>16</v>
      </c>
      <c r="C2098">
        <v>423.15</v>
      </c>
      <c r="D2098">
        <v>5</v>
      </c>
      <c r="E2098">
        <v>0.68920000000000003</v>
      </c>
      <c r="F2098">
        <f>1000*E2098</f>
        <v>689.2</v>
      </c>
      <c r="G2098" t="s">
        <v>3</v>
      </c>
    </row>
    <row r="2099" spans="2:7">
      <c r="B2099">
        <v>16</v>
      </c>
      <c r="C2099">
        <v>423.15</v>
      </c>
      <c r="D2099">
        <v>1</v>
      </c>
      <c r="E2099">
        <v>0.68410000000000004</v>
      </c>
      <c r="F2099">
        <f>1000*E2099</f>
        <v>684.1</v>
      </c>
      <c r="G2099" t="s">
        <v>3</v>
      </c>
    </row>
    <row r="2100" spans="2:7">
      <c r="B2100">
        <v>16</v>
      </c>
      <c r="C2100">
        <v>423.15</v>
      </c>
      <c r="D2100">
        <v>0.1</v>
      </c>
      <c r="E2100">
        <v>0.68079999999999996</v>
      </c>
      <c r="F2100">
        <f>1000*E2100</f>
        <v>680.8</v>
      </c>
      <c r="G2100" t="s">
        <v>3</v>
      </c>
    </row>
    <row r="2101" spans="2:7">
      <c r="B2101">
        <v>16</v>
      </c>
      <c r="C2101" s="22">
        <v>463.15</v>
      </c>
      <c r="D2101" s="22">
        <v>60</v>
      </c>
      <c r="E2101" s="11">
        <v>0.71750000000000003</v>
      </c>
      <c r="F2101" s="22">
        <f>1000*E2101</f>
        <v>717.5</v>
      </c>
      <c r="G2101" t="s">
        <v>3</v>
      </c>
    </row>
    <row r="2102" spans="2:7">
      <c r="B2102">
        <v>16</v>
      </c>
      <c r="C2102" s="22">
        <v>463.15</v>
      </c>
      <c r="D2102" s="22">
        <v>50</v>
      </c>
      <c r="E2102" s="11">
        <v>0.70979999999999999</v>
      </c>
      <c r="F2102" s="22">
        <f>1000*E2102</f>
        <v>709.8</v>
      </c>
      <c r="G2102" t="s">
        <v>3</v>
      </c>
    </row>
    <row r="2103" spans="2:7">
      <c r="B2103">
        <v>16</v>
      </c>
      <c r="C2103" s="22">
        <v>463.15</v>
      </c>
      <c r="D2103" s="22">
        <v>40</v>
      </c>
      <c r="E2103" s="11">
        <v>0.70140000000000002</v>
      </c>
      <c r="F2103" s="22">
        <f>1000*E2103</f>
        <v>701.4</v>
      </c>
      <c r="G2103" t="s">
        <v>3</v>
      </c>
    </row>
    <row r="2104" spans="2:7">
      <c r="B2104">
        <v>16</v>
      </c>
      <c r="C2104" s="22">
        <v>463.15</v>
      </c>
      <c r="D2104" s="22">
        <v>30</v>
      </c>
      <c r="E2104" s="11">
        <v>0.69199999999999995</v>
      </c>
      <c r="F2104" s="22">
        <f>1000*E2104</f>
        <v>692</v>
      </c>
      <c r="G2104" t="s">
        <v>3</v>
      </c>
    </row>
    <row r="2105" spans="2:7">
      <c r="B2105">
        <v>16</v>
      </c>
      <c r="C2105" s="22">
        <v>463.15</v>
      </c>
      <c r="D2105" s="22">
        <v>20</v>
      </c>
      <c r="E2105" s="11">
        <v>0.68120000000000003</v>
      </c>
      <c r="F2105" s="22">
        <f>1000*E2105</f>
        <v>681.2</v>
      </c>
      <c r="G2105" t="s">
        <v>3</v>
      </c>
    </row>
    <row r="2106" spans="2:7">
      <c r="B2106">
        <v>16</v>
      </c>
      <c r="C2106" s="22">
        <v>463.15</v>
      </c>
      <c r="D2106" s="22">
        <v>10</v>
      </c>
      <c r="E2106" s="11">
        <v>0.66849999999999998</v>
      </c>
      <c r="F2106" s="22">
        <f>1000*E2106</f>
        <v>668.5</v>
      </c>
      <c r="G2106" t="s">
        <v>3</v>
      </c>
    </row>
    <row r="2107" spans="2:7">
      <c r="B2107">
        <v>16</v>
      </c>
      <c r="C2107">
        <v>463.15</v>
      </c>
      <c r="D2107">
        <v>5</v>
      </c>
      <c r="E2107" s="11">
        <v>0.66100000000000003</v>
      </c>
      <c r="F2107">
        <f>1000*E2107</f>
        <v>661</v>
      </c>
      <c r="G2107" t="s">
        <v>3</v>
      </c>
    </row>
    <row r="2108" spans="2:7">
      <c r="B2108">
        <v>16</v>
      </c>
      <c r="C2108">
        <v>463.15</v>
      </c>
      <c r="D2108">
        <v>1</v>
      </c>
      <c r="E2108" s="11">
        <v>0.65449999999999997</v>
      </c>
      <c r="F2108">
        <f>1000*E2108</f>
        <v>654.5</v>
      </c>
      <c r="G2108" t="s">
        <v>3</v>
      </c>
    </row>
    <row r="2109" spans="2:7">
      <c r="B2109">
        <v>16</v>
      </c>
      <c r="C2109">
        <v>463.15</v>
      </c>
      <c r="D2109">
        <v>0.1</v>
      </c>
      <c r="E2109" s="11">
        <v>0.65159999999999996</v>
      </c>
      <c r="F2109">
        <f>1000*E2109</f>
        <v>651.59999999999991</v>
      </c>
      <c r="G2109" t="s">
        <v>3</v>
      </c>
    </row>
    <row r="2110" spans="2:7">
      <c r="B2110">
        <v>16</v>
      </c>
      <c r="C2110">
        <v>522.54999999999995</v>
      </c>
      <c r="D2110" s="11">
        <v>255</v>
      </c>
      <c r="E2110" s="11">
        <f>Tabla2[[#This Row],[Densidad '[kg/m3']]]/1000</f>
        <v>0.78800000000000003</v>
      </c>
      <c r="F2110" s="11">
        <v>788</v>
      </c>
      <c r="G2110" t="s">
        <v>11</v>
      </c>
    </row>
    <row r="2111" spans="2:7">
      <c r="B2111">
        <v>16</v>
      </c>
      <c r="C2111">
        <v>522.54999999999995</v>
      </c>
      <c r="D2111" s="11">
        <v>235.8</v>
      </c>
      <c r="E2111" s="11">
        <f>Tabla2[[#This Row],[Densidad '[kg/m3']]]/1000</f>
        <v>0.78200000000000003</v>
      </c>
      <c r="F2111" s="11">
        <v>782</v>
      </c>
      <c r="G2111" t="s">
        <v>11</v>
      </c>
    </row>
    <row r="2112" spans="2:7">
      <c r="B2112">
        <v>16</v>
      </c>
      <c r="C2112">
        <v>522.54999999999995</v>
      </c>
      <c r="D2112" s="11">
        <v>203.3</v>
      </c>
      <c r="E2112" s="11">
        <f>Tabla2[[#This Row],[Densidad '[kg/m3']]]/1000</f>
        <v>0.76900000000000002</v>
      </c>
      <c r="F2112" s="11">
        <v>769</v>
      </c>
      <c r="G2112" t="s">
        <v>11</v>
      </c>
    </row>
    <row r="2113" spans="2:7">
      <c r="B2113">
        <v>16</v>
      </c>
      <c r="C2113">
        <v>522.54999999999995</v>
      </c>
      <c r="D2113" s="11">
        <v>170.1</v>
      </c>
      <c r="E2113" s="11">
        <f>Tabla2[[#This Row],[Densidad '[kg/m3']]]/1000</f>
        <v>0.755</v>
      </c>
      <c r="F2113" s="11">
        <v>755</v>
      </c>
      <c r="G2113" t="s">
        <v>11</v>
      </c>
    </row>
    <row r="2114" spans="2:7">
      <c r="B2114">
        <v>16</v>
      </c>
      <c r="C2114">
        <v>522.54999999999995</v>
      </c>
      <c r="D2114" s="11">
        <v>135.80000000000001</v>
      </c>
      <c r="E2114" s="11">
        <f>Tabla2[[#This Row],[Densidad '[kg/m3']]]/1000</f>
        <v>0.73799999999999999</v>
      </c>
      <c r="F2114" s="11">
        <v>738</v>
      </c>
      <c r="G2114" t="s">
        <v>11</v>
      </c>
    </row>
    <row r="2115" spans="2:7">
      <c r="B2115">
        <v>16</v>
      </c>
      <c r="C2115">
        <v>522.54999999999995</v>
      </c>
      <c r="D2115" s="11">
        <v>107.9</v>
      </c>
      <c r="E2115" s="11">
        <f>Tabla2[[#This Row],[Densidad '[kg/m3']]]/1000</f>
        <v>0.72299999999999998</v>
      </c>
      <c r="F2115" s="14">
        <v>723</v>
      </c>
      <c r="G2115" t="s">
        <v>11</v>
      </c>
    </row>
    <row r="2116" spans="2:7">
      <c r="B2116">
        <v>16</v>
      </c>
      <c r="C2116" s="22">
        <v>522.54999999999995</v>
      </c>
      <c r="D2116" s="26">
        <v>82.1</v>
      </c>
      <c r="E2116" s="11">
        <f>Tabla2[[#This Row],[Densidad '[kg/m3']]]/1000</f>
        <v>0.70699999999999996</v>
      </c>
      <c r="F2116" s="30">
        <v>707</v>
      </c>
      <c r="G2116" t="s">
        <v>11</v>
      </c>
    </row>
    <row r="2117" spans="2:7">
      <c r="B2117">
        <v>16</v>
      </c>
      <c r="C2117" s="22">
        <v>522.54999999999995</v>
      </c>
      <c r="D2117" s="26">
        <v>69.099999999999994</v>
      </c>
      <c r="E2117" s="11">
        <f>Tabla2[[#This Row],[Densidad '[kg/m3']]]/1000</f>
        <v>0.69799999999999995</v>
      </c>
      <c r="F2117" s="30">
        <v>698</v>
      </c>
      <c r="G2117" t="s">
        <v>11</v>
      </c>
    </row>
    <row r="2118" spans="2:7">
      <c r="B2118">
        <v>16</v>
      </c>
      <c r="C2118">
        <v>522.54999999999995</v>
      </c>
      <c r="D2118" s="11">
        <v>55.4</v>
      </c>
      <c r="E2118" s="11">
        <f>Tabla2[[#This Row],[Densidad '[kg/m3']]]/1000</f>
        <v>0.68700000000000006</v>
      </c>
      <c r="F2118" s="14">
        <v>687</v>
      </c>
      <c r="G2118" t="s">
        <v>11</v>
      </c>
    </row>
    <row r="2119" spans="2:7">
      <c r="B2119">
        <v>16</v>
      </c>
      <c r="C2119">
        <v>522.54999999999995</v>
      </c>
      <c r="D2119" s="11">
        <v>42</v>
      </c>
      <c r="E2119" s="11">
        <f>Tabla2[[#This Row],[Densidad '[kg/m3']]]/1000</f>
        <v>0.67500000000000004</v>
      </c>
      <c r="F2119" s="14">
        <v>675</v>
      </c>
      <c r="G2119" t="s">
        <v>11</v>
      </c>
    </row>
    <row r="2120" spans="2:7">
      <c r="B2120">
        <v>16</v>
      </c>
      <c r="C2120" s="22">
        <v>522.54999999999995</v>
      </c>
      <c r="D2120" s="26">
        <v>27.1</v>
      </c>
      <c r="E2120" s="11">
        <f>Tabla2[[#This Row],[Densidad '[kg/m3']]]/1000</f>
        <v>0.66</v>
      </c>
      <c r="F2120" s="30">
        <v>660</v>
      </c>
      <c r="G2120" t="s">
        <v>11</v>
      </c>
    </row>
    <row r="2121" spans="2:7">
      <c r="B2121">
        <v>16</v>
      </c>
      <c r="C2121" s="22">
        <v>522.54999999999995</v>
      </c>
      <c r="D2121" s="26">
        <v>15.1</v>
      </c>
      <c r="E2121" s="11">
        <f>Tabla2[[#This Row],[Densidad '[kg/m3']]]/1000</f>
        <v>0.64300000000000002</v>
      </c>
      <c r="F2121" s="30">
        <v>643</v>
      </c>
      <c r="G2121" t="s">
        <v>11</v>
      </c>
    </row>
    <row r="2122" spans="2:7">
      <c r="B2122" s="17">
        <v>18</v>
      </c>
      <c r="C2122" s="17">
        <f>273.15+20</f>
        <v>293.14999999999998</v>
      </c>
      <c r="D2122" s="17">
        <v>0.101325</v>
      </c>
      <c r="E2122" s="17">
        <f>Tabla2[[#This Row],[Densidad '[kg/m3']]]/1000</f>
        <v>0.78389999999999993</v>
      </c>
      <c r="F2122" s="17">
        <v>783.9</v>
      </c>
      <c r="G2122" s="17" t="s">
        <v>7</v>
      </c>
    </row>
    <row r="2123" spans="2:7">
      <c r="B2123">
        <v>18</v>
      </c>
      <c r="C2123" s="22">
        <v>324.25</v>
      </c>
      <c r="D2123" s="26">
        <v>68.900000000000006</v>
      </c>
      <c r="E2123">
        <f>Tabla2[[#This Row],[Densidad '[kg/m3']]]/1000</f>
        <v>0.8</v>
      </c>
      <c r="F2123" s="26">
        <v>800</v>
      </c>
      <c r="G2123" t="s">
        <v>11</v>
      </c>
    </row>
    <row r="2124" spans="2:7">
      <c r="B2124">
        <v>18</v>
      </c>
      <c r="C2124" s="22">
        <v>324.25</v>
      </c>
      <c r="D2124" s="26">
        <v>55.6</v>
      </c>
      <c r="E2124">
        <f>Tabla2[[#This Row],[Densidad '[kg/m3']]]/1000</f>
        <v>0.79700000000000004</v>
      </c>
      <c r="F2124" s="26">
        <v>797</v>
      </c>
      <c r="G2124" t="s">
        <v>11</v>
      </c>
    </row>
    <row r="2125" spans="2:7">
      <c r="B2125">
        <v>18</v>
      </c>
      <c r="C2125" s="22">
        <v>324.25</v>
      </c>
      <c r="D2125" s="26">
        <v>42.2</v>
      </c>
      <c r="E2125">
        <f>Tabla2[[#This Row],[Densidad '[kg/m3']]]/1000</f>
        <v>0.78800000000000003</v>
      </c>
      <c r="F2125" s="26">
        <v>788</v>
      </c>
      <c r="G2125" t="s">
        <v>11</v>
      </c>
    </row>
    <row r="2126" spans="2:7">
      <c r="B2126">
        <v>18</v>
      </c>
      <c r="C2126" s="22">
        <v>324.25</v>
      </c>
      <c r="D2126" s="26">
        <v>28.3</v>
      </c>
      <c r="E2126">
        <f>Tabla2[[#This Row],[Densidad '[kg/m3']]]/1000</f>
        <v>0.77800000000000002</v>
      </c>
      <c r="F2126" s="26">
        <v>778</v>
      </c>
      <c r="G2126" t="s">
        <v>11</v>
      </c>
    </row>
    <row r="2127" spans="2:7">
      <c r="B2127">
        <v>18</v>
      </c>
      <c r="C2127" s="22">
        <v>324.25</v>
      </c>
      <c r="D2127" s="26">
        <v>14.4</v>
      </c>
      <c r="E2127">
        <f>Tabla2[[#This Row],[Densidad '[kg/m3']]]/1000</f>
        <v>0.76900000000000002</v>
      </c>
      <c r="F2127" s="26">
        <v>769</v>
      </c>
      <c r="G2127" t="s">
        <v>11</v>
      </c>
    </row>
    <row r="2128" spans="2:7">
      <c r="B2128">
        <v>18</v>
      </c>
      <c r="C2128" s="22">
        <v>324.25</v>
      </c>
      <c r="D2128" s="26">
        <v>7</v>
      </c>
      <c r="E2128">
        <f>Tabla2[[#This Row],[Densidad '[kg/m3']]]/1000</f>
        <v>0.76400000000000001</v>
      </c>
      <c r="F2128" s="26">
        <v>764</v>
      </c>
      <c r="G2128" t="s">
        <v>11</v>
      </c>
    </row>
    <row r="2129" spans="2:7">
      <c r="B2129">
        <v>18</v>
      </c>
      <c r="C2129">
        <v>422.75</v>
      </c>
      <c r="D2129">
        <v>255.9</v>
      </c>
      <c r="E2129">
        <f>Tabla2[[#This Row],[Densidad '[kg/m3']]]/1000</f>
        <v>0.82899999999999996</v>
      </c>
      <c r="F2129" s="11">
        <v>829</v>
      </c>
      <c r="G2129" t="s">
        <v>11</v>
      </c>
    </row>
    <row r="2130" spans="2:7">
      <c r="B2130">
        <v>18</v>
      </c>
      <c r="C2130">
        <v>422.75</v>
      </c>
      <c r="D2130">
        <v>235.5</v>
      </c>
      <c r="E2130">
        <f>Tabla2[[#This Row],[Densidad '[kg/m3']]]/1000</f>
        <v>0.82299999999999995</v>
      </c>
      <c r="F2130" s="11">
        <v>823</v>
      </c>
      <c r="G2130" t="s">
        <v>11</v>
      </c>
    </row>
    <row r="2131" spans="2:7">
      <c r="B2131">
        <v>18</v>
      </c>
      <c r="C2131">
        <v>422.75</v>
      </c>
      <c r="D2131">
        <v>206.1</v>
      </c>
      <c r="E2131">
        <f>Tabla2[[#This Row],[Densidad '[kg/m3']]]/1000</f>
        <v>0.81299999999999994</v>
      </c>
      <c r="F2131" s="11">
        <v>813</v>
      </c>
      <c r="G2131" t="s">
        <v>11</v>
      </c>
    </row>
    <row r="2132" spans="2:7">
      <c r="B2132">
        <v>18</v>
      </c>
      <c r="C2132">
        <v>422.75</v>
      </c>
      <c r="D2132">
        <v>171.7</v>
      </c>
      <c r="E2132">
        <f>Tabla2[[#This Row],[Densidad '[kg/m3']]]/1000</f>
        <v>0.80100000000000005</v>
      </c>
      <c r="F2132" s="11">
        <v>801</v>
      </c>
      <c r="G2132" t="s">
        <v>11</v>
      </c>
    </row>
    <row r="2133" spans="2:7">
      <c r="B2133">
        <v>18</v>
      </c>
      <c r="C2133">
        <v>422.75</v>
      </c>
      <c r="D2133">
        <v>138.5</v>
      </c>
      <c r="E2133">
        <f>Tabla2[[#This Row],[Densidad '[kg/m3']]]/1000</f>
        <v>0.78700000000000003</v>
      </c>
      <c r="F2133" s="11">
        <v>787</v>
      </c>
      <c r="G2133" t="s">
        <v>11</v>
      </c>
    </row>
    <row r="2134" spans="2:7">
      <c r="B2134">
        <v>18</v>
      </c>
      <c r="C2134">
        <v>422.75</v>
      </c>
      <c r="D2134">
        <v>110</v>
      </c>
      <c r="E2134">
        <f>Tabla2[[#This Row],[Densidad '[kg/m3']]]/1000</f>
        <v>0.77400000000000002</v>
      </c>
      <c r="F2134" s="11">
        <v>774</v>
      </c>
      <c r="G2134" t="s">
        <v>11</v>
      </c>
    </row>
    <row r="2135" spans="2:7">
      <c r="B2135">
        <v>18</v>
      </c>
      <c r="C2135">
        <v>422.75</v>
      </c>
      <c r="D2135">
        <v>84.5</v>
      </c>
      <c r="E2135">
        <f>Tabla2[[#This Row],[Densidad '[kg/m3']]]/1000</f>
        <v>0.76100000000000001</v>
      </c>
      <c r="F2135" s="11">
        <v>761</v>
      </c>
      <c r="G2135" t="s">
        <v>11</v>
      </c>
    </row>
    <row r="2136" spans="2:7">
      <c r="B2136">
        <v>18</v>
      </c>
      <c r="C2136">
        <v>422.75</v>
      </c>
      <c r="D2136" s="11">
        <v>73.2</v>
      </c>
      <c r="E2136">
        <f>Tabla2[[#This Row],[Densidad '[kg/m3']]]/1000</f>
        <v>0.752</v>
      </c>
      <c r="F2136" s="11">
        <v>752</v>
      </c>
      <c r="G2136" t="s">
        <v>11</v>
      </c>
    </row>
    <row r="2137" spans="2:7">
      <c r="B2137">
        <v>18</v>
      </c>
      <c r="C2137">
        <v>422.75</v>
      </c>
      <c r="D2137" s="11">
        <v>56.1</v>
      </c>
      <c r="E2137">
        <f>Tabla2[[#This Row],[Densidad '[kg/m3']]]/1000</f>
        <v>0.74099999999999999</v>
      </c>
      <c r="F2137" s="11">
        <v>741</v>
      </c>
      <c r="G2137" t="s">
        <v>11</v>
      </c>
    </row>
    <row r="2138" spans="2:7">
      <c r="B2138">
        <v>18</v>
      </c>
      <c r="C2138">
        <v>422.75</v>
      </c>
      <c r="D2138" s="11">
        <v>42.5</v>
      </c>
      <c r="E2138">
        <f>Tabla2[[#This Row],[Densidad '[kg/m3']]]/1000</f>
        <v>0.73199999999999998</v>
      </c>
      <c r="F2138" s="11">
        <v>732</v>
      </c>
      <c r="G2138" t="s">
        <v>11</v>
      </c>
    </row>
    <row r="2139" spans="2:7">
      <c r="B2139">
        <v>18</v>
      </c>
      <c r="C2139" s="22">
        <v>422.75</v>
      </c>
      <c r="D2139" s="26">
        <v>29.4</v>
      </c>
      <c r="E2139">
        <f>Tabla2[[#This Row],[Densidad '[kg/m3']]]/1000</f>
        <v>0.72399999999999998</v>
      </c>
      <c r="F2139" s="26">
        <v>724</v>
      </c>
      <c r="G2139" t="s">
        <v>11</v>
      </c>
    </row>
    <row r="2140" spans="2:7">
      <c r="B2140">
        <v>18</v>
      </c>
      <c r="C2140" s="22">
        <v>422.75</v>
      </c>
      <c r="D2140" s="26">
        <v>15.1</v>
      </c>
      <c r="E2140">
        <f>Tabla2[[#This Row],[Densidad '[kg/m3']]]/1000</f>
        <v>0.71099999999999997</v>
      </c>
      <c r="F2140" s="26">
        <v>711</v>
      </c>
      <c r="G2140" t="s">
        <v>11</v>
      </c>
    </row>
    <row r="2141" spans="2:7">
      <c r="B2141">
        <v>18</v>
      </c>
      <c r="C2141" s="22">
        <v>422.75</v>
      </c>
      <c r="D2141" s="26">
        <v>7.7</v>
      </c>
      <c r="E2141">
        <f>Tabla2[[#This Row],[Densidad '[kg/m3']]]/1000</f>
        <v>0.70199999999999996</v>
      </c>
      <c r="F2141" s="26">
        <v>702</v>
      </c>
      <c r="G2141" t="s">
        <v>11</v>
      </c>
    </row>
    <row r="2142" spans="2:7">
      <c r="B2142">
        <v>18</v>
      </c>
      <c r="C2142">
        <v>522.54999999999995</v>
      </c>
      <c r="D2142" s="11">
        <v>257</v>
      </c>
      <c r="E2142">
        <f>Tabla2[[#This Row],[Densidad '[kg/m3']]]/1000</f>
        <v>0.79</v>
      </c>
      <c r="F2142" s="11">
        <v>790</v>
      </c>
      <c r="G2142" t="s">
        <v>11</v>
      </c>
    </row>
    <row r="2143" spans="2:7">
      <c r="B2143">
        <v>18</v>
      </c>
      <c r="C2143">
        <v>522.54999999999995</v>
      </c>
      <c r="D2143" s="11">
        <v>235.7</v>
      </c>
      <c r="E2143">
        <f>Tabla2[[#This Row],[Densidad '[kg/m3']]]/1000</f>
        <v>0.78200000000000003</v>
      </c>
      <c r="F2143" s="11">
        <v>782</v>
      </c>
      <c r="G2143" t="s">
        <v>11</v>
      </c>
    </row>
    <row r="2144" spans="2:7">
      <c r="B2144">
        <v>18</v>
      </c>
      <c r="C2144">
        <v>522.54999999999995</v>
      </c>
      <c r="D2144" s="11">
        <v>205.3</v>
      </c>
      <c r="E2144">
        <f>Tabla2[[#This Row],[Densidad '[kg/m3']]]/1000</f>
        <v>0.77100000000000002</v>
      </c>
      <c r="F2144" s="11">
        <v>771</v>
      </c>
      <c r="G2144" t="s">
        <v>11</v>
      </c>
    </row>
    <row r="2145" spans="2:7">
      <c r="B2145">
        <v>18</v>
      </c>
      <c r="C2145">
        <v>522.54999999999995</v>
      </c>
      <c r="D2145" s="11">
        <v>170.4</v>
      </c>
      <c r="E2145">
        <f>Tabla2[[#This Row],[Densidad '[kg/m3']]]/1000</f>
        <v>0.75700000000000001</v>
      </c>
      <c r="F2145" s="11">
        <v>757</v>
      </c>
      <c r="G2145" t="s">
        <v>11</v>
      </c>
    </row>
    <row r="2146" spans="2:7">
      <c r="B2146">
        <v>18</v>
      </c>
      <c r="C2146">
        <v>522.54999999999995</v>
      </c>
      <c r="D2146" s="11">
        <v>137.80000000000001</v>
      </c>
      <c r="E2146">
        <f>Tabla2[[#This Row],[Densidad '[kg/m3']]]/1000</f>
        <v>0.74199999999999999</v>
      </c>
      <c r="F2146" s="11">
        <v>742</v>
      </c>
      <c r="G2146" t="s">
        <v>11</v>
      </c>
    </row>
    <row r="2147" spans="2:7">
      <c r="B2147">
        <v>18</v>
      </c>
      <c r="C2147">
        <v>522.54999999999995</v>
      </c>
      <c r="D2147" s="11">
        <v>110</v>
      </c>
      <c r="E2147">
        <f>Tabla2[[#This Row],[Densidad '[kg/m3']]]/1000</f>
        <v>0.72699999999999998</v>
      </c>
      <c r="F2147" s="11">
        <v>727</v>
      </c>
      <c r="G2147" t="s">
        <v>11</v>
      </c>
    </row>
    <row r="2148" spans="2:7">
      <c r="B2148">
        <v>18</v>
      </c>
      <c r="C2148" s="22">
        <v>522.54999999999995</v>
      </c>
      <c r="D2148" s="26">
        <v>84.4</v>
      </c>
      <c r="E2148">
        <f>Tabla2[[#This Row],[Densidad '[kg/m3']]]/1000</f>
        <v>0.71199999999999997</v>
      </c>
      <c r="F2148" s="30">
        <v>712</v>
      </c>
      <c r="G2148" t="s">
        <v>11</v>
      </c>
    </row>
    <row r="2149" spans="2:7">
      <c r="B2149">
        <v>18</v>
      </c>
      <c r="C2149" s="22">
        <v>522.54999999999995</v>
      </c>
      <c r="D2149" s="26">
        <v>70.8</v>
      </c>
      <c r="E2149">
        <f>Tabla2[[#This Row],[Densidad '[kg/m3']]]/1000</f>
        <v>0.70299999999999996</v>
      </c>
      <c r="F2149" s="30">
        <v>703</v>
      </c>
      <c r="G2149" t="s">
        <v>11</v>
      </c>
    </row>
    <row r="2150" spans="2:7">
      <c r="B2150">
        <v>18</v>
      </c>
      <c r="C2150" s="22">
        <v>522.54999999999995</v>
      </c>
      <c r="D2150" s="26">
        <v>56.4</v>
      </c>
      <c r="E2150">
        <f>Tabla2[[#This Row],[Densidad '[kg/m3']]]/1000</f>
        <v>0.69199999999999995</v>
      </c>
      <c r="F2150" s="30">
        <v>692</v>
      </c>
      <c r="G2150" t="s">
        <v>11</v>
      </c>
    </row>
    <row r="2151" spans="2:7">
      <c r="B2151">
        <v>18</v>
      </c>
      <c r="C2151">
        <v>522.54999999999995</v>
      </c>
      <c r="D2151" s="11">
        <v>43.2</v>
      </c>
      <c r="E2151">
        <f>Tabla2[[#This Row],[Densidad '[kg/m3']]]/1000</f>
        <v>0.68100000000000005</v>
      </c>
      <c r="F2151" s="14">
        <v>681</v>
      </c>
      <c r="G2151" t="s">
        <v>11</v>
      </c>
    </row>
    <row r="2152" spans="2:7">
      <c r="B2152">
        <v>18</v>
      </c>
      <c r="C2152" s="22">
        <v>522.54999999999995</v>
      </c>
      <c r="D2152" s="26">
        <v>29.4</v>
      </c>
      <c r="E2152">
        <f>Tabla2[[#This Row],[Densidad '[kg/m3']]]/1000</f>
        <v>0.66800000000000004</v>
      </c>
      <c r="F2152" s="30">
        <v>668</v>
      </c>
      <c r="G2152" t="s">
        <v>11</v>
      </c>
    </row>
    <row r="2153" spans="2:7">
      <c r="B2153">
        <v>18</v>
      </c>
      <c r="C2153" s="22">
        <v>522.54999999999995</v>
      </c>
      <c r="D2153" s="26">
        <v>15.3</v>
      </c>
      <c r="E2153">
        <f>Tabla2[[#This Row],[Densidad '[kg/m3']]]/1000</f>
        <v>0.65100000000000002</v>
      </c>
      <c r="F2153" s="30">
        <v>651</v>
      </c>
      <c r="G2153" t="s">
        <v>11</v>
      </c>
    </row>
    <row r="2154" spans="2:7">
      <c r="B2154" s="17">
        <v>20</v>
      </c>
      <c r="C2154" s="17">
        <f>273.15+20</f>
        <v>293.14999999999998</v>
      </c>
      <c r="D2154" s="17">
        <v>0.101325</v>
      </c>
      <c r="E2154" s="17">
        <f>Tabla2[[#This Row],[Densidad '[kg/m3']]]/1000</f>
        <v>0.79</v>
      </c>
      <c r="F2154" s="17">
        <v>790</v>
      </c>
      <c r="G2154" s="17" t="s">
        <v>7</v>
      </c>
    </row>
    <row r="2155" spans="2:7">
      <c r="B2155">
        <v>20</v>
      </c>
      <c r="C2155" s="29">
        <v>323.55</v>
      </c>
      <c r="D2155" s="26">
        <v>34.200000000000003</v>
      </c>
      <c r="E2155">
        <f>Tabla2[[#This Row],[Densidad '[kg/m3']]]/1000</f>
        <v>0.78900000000000003</v>
      </c>
      <c r="F2155" s="26">
        <v>789</v>
      </c>
      <c r="G2155" t="s">
        <v>11</v>
      </c>
    </row>
    <row r="2156" spans="2:7">
      <c r="B2156">
        <v>20</v>
      </c>
      <c r="C2156" s="29">
        <v>323.55</v>
      </c>
      <c r="D2156" s="26">
        <v>27.4</v>
      </c>
      <c r="E2156">
        <f>Tabla2[[#This Row],[Densidad '[kg/m3']]]/1000</f>
        <v>0.78700000000000003</v>
      </c>
      <c r="F2156" s="26">
        <v>787</v>
      </c>
      <c r="G2156" t="s">
        <v>11</v>
      </c>
    </row>
    <row r="2157" spans="2:7">
      <c r="B2157">
        <v>20</v>
      </c>
      <c r="C2157" s="29">
        <v>323.55</v>
      </c>
      <c r="D2157" s="26">
        <v>21.4</v>
      </c>
      <c r="E2157">
        <f>Tabla2[[#This Row],[Densidad '[kg/m3']]]/1000</f>
        <v>0.78400000000000003</v>
      </c>
      <c r="F2157" s="26">
        <v>784</v>
      </c>
      <c r="G2157" t="s">
        <v>11</v>
      </c>
    </row>
    <row r="2158" spans="2:7">
      <c r="B2158">
        <v>20</v>
      </c>
      <c r="C2158" s="29">
        <v>323.55</v>
      </c>
      <c r="D2158" s="26">
        <v>14.9</v>
      </c>
      <c r="E2158">
        <f>Tabla2[[#This Row],[Densidad '[kg/m3']]]/1000</f>
        <v>0.77700000000000002</v>
      </c>
      <c r="F2158" s="26">
        <v>777</v>
      </c>
      <c r="G2158" t="s">
        <v>11</v>
      </c>
    </row>
    <row r="2159" spans="2:7">
      <c r="B2159">
        <v>20</v>
      </c>
      <c r="C2159" s="29">
        <v>323.55</v>
      </c>
      <c r="D2159" s="26">
        <v>7.3</v>
      </c>
      <c r="E2159">
        <f>Tabla2[[#This Row],[Densidad '[kg/m3']]]/1000</f>
        <v>0.77100000000000002</v>
      </c>
      <c r="F2159" s="26">
        <v>771</v>
      </c>
      <c r="G2159" t="s">
        <v>11</v>
      </c>
    </row>
    <row r="2160" spans="2:7">
      <c r="B2160">
        <v>20</v>
      </c>
      <c r="C2160" s="13">
        <v>422.75</v>
      </c>
      <c r="D2160">
        <v>260</v>
      </c>
      <c r="E2160">
        <f>Tabla2[[#This Row],[Densidad '[kg/m3']]]/1000</f>
        <v>0.83699999999999997</v>
      </c>
      <c r="F2160" s="11">
        <v>837</v>
      </c>
      <c r="G2160" t="s">
        <v>11</v>
      </c>
    </row>
    <row r="2161" spans="2:7">
      <c r="B2161">
        <v>20</v>
      </c>
      <c r="C2161" s="13">
        <v>422.75</v>
      </c>
      <c r="D2161">
        <v>235.5</v>
      </c>
      <c r="E2161">
        <f>Tabla2[[#This Row],[Densidad '[kg/m3']]]/1000</f>
        <v>0.82899999999999996</v>
      </c>
      <c r="F2161" s="11">
        <v>829</v>
      </c>
      <c r="G2161" t="s">
        <v>11</v>
      </c>
    </row>
    <row r="2162" spans="2:7">
      <c r="B2162">
        <v>20</v>
      </c>
      <c r="C2162" s="13">
        <v>422.75</v>
      </c>
      <c r="D2162">
        <v>203.1</v>
      </c>
      <c r="E2162">
        <f>Tabla2[[#This Row],[Densidad '[kg/m3']]]/1000</f>
        <v>0.81799999999999995</v>
      </c>
      <c r="F2162" s="11">
        <v>818</v>
      </c>
      <c r="G2162" t="s">
        <v>11</v>
      </c>
    </row>
    <row r="2163" spans="2:7">
      <c r="B2163">
        <v>20</v>
      </c>
      <c r="C2163" s="13">
        <v>422.75</v>
      </c>
      <c r="D2163">
        <v>169.5</v>
      </c>
      <c r="E2163">
        <f>Tabla2[[#This Row],[Densidad '[kg/m3']]]/1000</f>
        <v>0.80600000000000005</v>
      </c>
      <c r="F2163" s="11">
        <v>806</v>
      </c>
      <c r="G2163" t="s">
        <v>11</v>
      </c>
    </row>
    <row r="2164" spans="2:7">
      <c r="B2164">
        <v>20</v>
      </c>
      <c r="C2164" s="13">
        <v>422.75</v>
      </c>
      <c r="D2164">
        <v>136.1</v>
      </c>
      <c r="E2164">
        <f>Tabla2[[#This Row],[Densidad '[kg/m3']]]/1000</f>
        <v>0.79200000000000004</v>
      </c>
      <c r="F2164" s="11">
        <v>792</v>
      </c>
      <c r="G2164" t="s">
        <v>11</v>
      </c>
    </row>
    <row r="2165" spans="2:7">
      <c r="B2165">
        <v>20</v>
      </c>
      <c r="C2165" s="13">
        <v>422.75</v>
      </c>
      <c r="D2165">
        <v>109.2</v>
      </c>
      <c r="E2165">
        <f>Tabla2[[#This Row],[Densidad '[kg/m3']]]/1000</f>
        <v>0.78100000000000003</v>
      </c>
      <c r="F2165" s="11">
        <v>781</v>
      </c>
      <c r="G2165" t="s">
        <v>11</v>
      </c>
    </row>
    <row r="2166" spans="2:7">
      <c r="B2166">
        <v>20</v>
      </c>
      <c r="C2166" s="13">
        <v>422.75</v>
      </c>
      <c r="D2166">
        <v>81.599999999999994</v>
      </c>
      <c r="E2166">
        <f>Tabla2[[#This Row],[Densidad '[kg/m3']]]/1000</f>
        <v>0.76500000000000001</v>
      </c>
      <c r="F2166" s="11">
        <v>765</v>
      </c>
      <c r="G2166" t="s">
        <v>11</v>
      </c>
    </row>
    <row r="2167" spans="2:7">
      <c r="B2167">
        <v>20</v>
      </c>
      <c r="C2167" s="13">
        <v>422.75</v>
      </c>
      <c r="D2167">
        <v>54.2</v>
      </c>
      <c r="E2167">
        <f>Tabla2[[#This Row],[Densidad '[kg/m3']]]/1000</f>
        <v>0.748</v>
      </c>
      <c r="F2167" s="11">
        <v>748</v>
      </c>
      <c r="G2167" t="s">
        <v>11</v>
      </c>
    </row>
    <row r="2168" spans="2:7">
      <c r="B2168">
        <v>20</v>
      </c>
      <c r="C2168" s="29">
        <v>422.75</v>
      </c>
      <c r="D2168" s="26">
        <v>34.6</v>
      </c>
      <c r="E2168">
        <f>Tabla2[[#This Row],[Densidad '[kg/m3']]]/1000</f>
        <v>0.73499999999999999</v>
      </c>
      <c r="F2168" s="26">
        <v>735</v>
      </c>
      <c r="G2168" t="s">
        <v>11</v>
      </c>
    </row>
    <row r="2169" spans="2:7">
      <c r="B2169">
        <v>20</v>
      </c>
      <c r="C2169" s="29">
        <v>422.75</v>
      </c>
      <c r="D2169" s="26">
        <v>27.9</v>
      </c>
      <c r="E2169">
        <f>Tabla2[[#This Row],[Densidad '[kg/m3']]]/1000</f>
        <v>0.73</v>
      </c>
      <c r="F2169" s="26">
        <v>730</v>
      </c>
      <c r="G2169" t="s">
        <v>11</v>
      </c>
    </row>
    <row r="2170" spans="2:7">
      <c r="B2170">
        <v>20</v>
      </c>
      <c r="C2170" s="29">
        <v>422.75</v>
      </c>
      <c r="D2170" s="26">
        <v>20.6</v>
      </c>
      <c r="E2170">
        <f>Tabla2[[#This Row],[Densidad '[kg/m3']]]/1000</f>
        <v>0.72299999999999998</v>
      </c>
      <c r="F2170" s="26">
        <v>723</v>
      </c>
      <c r="G2170" t="s">
        <v>11</v>
      </c>
    </row>
    <row r="2171" spans="2:7">
      <c r="B2171">
        <v>20</v>
      </c>
      <c r="C2171" s="29">
        <v>422.75</v>
      </c>
      <c r="D2171" s="26">
        <v>14.3</v>
      </c>
      <c r="E2171">
        <f>Tabla2[[#This Row],[Densidad '[kg/m3']]]/1000</f>
        <v>0.71899999999999997</v>
      </c>
      <c r="F2171" s="26">
        <v>719</v>
      </c>
      <c r="G2171" t="s">
        <v>11</v>
      </c>
    </row>
    <row r="2172" spans="2:7">
      <c r="B2172">
        <v>20</v>
      </c>
      <c r="C2172" s="29">
        <v>422.75</v>
      </c>
      <c r="D2172" s="26">
        <v>7.4</v>
      </c>
      <c r="E2172">
        <f>Tabla2[[#This Row],[Densidad '[kg/m3']]]/1000</f>
        <v>0.71099999999999997</v>
      </c>
      <c r="F2172" s="26">
        <v>711</v>
      </c>
      <c r="G2172" t="s">
        <v>11</v>
      </c>
    </row>
    <row r="2173" spans="2:7">
      <c r="B2173">
        <v>20</v>
      </c>
      <c r="C2173" s="13">
        <v>521.25</v>
      </c>
      <c r="D2173" s="11">
        <v>258</v>
      </c>
      <c r="E2173">
        <f>Tabla2[[#This Row],[Densidad '[kg/m3']]]/1000</f>
        <v>0.81</v>
      </c>
      <c r="F2173" s="11">
        <v>810</v>
      </c>
      <c r="G2173" t="s">
        <v>11</v>
      </c>
    </row>
    <row r="2174" spans="2:7">
      <c r="B2174">
        <v>20</v>
      </c>
      <c r="C2174" s="13">
        <v>521.25</v>
      </c>
      <c r="D2174" s="11">
        <v>239.8</v>
      </c>
      <c r="E2174">
        <f>Tabla2[[#This Row],[Densidad '[kg/m3']]]/1000</f>
        <v>0.80500000000000005</v>
      </c>
      <c r="F2174" s="11">
        <v>805</v>
      </c>
      <c r="G2174" t="s">
        <v>11</v>
      </c>
    </row>
    <row r="2175" spans="2:7">
      <c r="B2175">
        <v>20</v>
      </c>
      <c r="C2175" s="13">
        <v>521.25</v>
      </c>
      <c r="D2175" s="11">
        <v>204.7</v>
      </c>
      <c r="E2175">
        <f>Tabla2[[#This Row],[Densidad '[kg/m3']]]/1000</f>
        <v>0.79100000000000004</v>
      </c>
      <c r="F2175" s="11">
        <v>791</v>
      </c>
      <c r="G2175" t="s">
        <v>11</v>
      </c>
    </row>
    <row r="2176" spans="2:7">
      <c r="B2176">
        <v>20</v>
      </c>
      <c r="C2176" s="13">
        <v>521.25</v>
      </c>
      <c r="D2176" s="11">
        <v>173.1</v>
      </c>
      <c r="E2176">
        <f>Tabla2[[#This Row],[Densidad '[kg/m3']]]/1000</f>
        <v>0.77700000000000002</v>
      </c>
      <c r="F2176" s="11">
        <v>777</v>
      </c>
      <c r="G2176" t="s">
        <v>11</v>
      </c>
    </row>
    <row r="2177" spans="2:7">
      <c r="B2177">
        <v>20</v>
      </c>
      <c r="C2177" s="13">
        <v>521.25</v>
      </c>
      <c r="D2177" s="11">
        <v>138.19999999999999</v>
      </c>
      <c r="E2177">
        <f>Tabla2[[#This Row],[Densidad '[kg/m3']]]/1000</f>
        <v>0.76300000000000001</v>
      </c>
      <c r="F2177" s="11">
        <v>763</v>
      </c>
      <c r="G2177" t="s">
        <v>11</v>
      </c>
    </row>
    <row r="2178" spans="2:7">
      <c r="B2178">
        <v>20</v>
      </c>
      <c r="C2178" s="13">
        <v>521.25</v>
      </c>
      <c r="D2178" s="11">
        <v>109.2</v>
      </c>
      <c r="E2178">
        <f>Tabla2[[#This Row],[Densidad '[kg/m3']]]/1000</f>
        <v>0.74399999999999999</v>
      </c>
      <c r="F2178" s="11">
        <v>744</v>
      </c>
      <c r="G2178" t="s">
        <v>11</v>
      </c>
    </row>
    <row r="2179" spans="2:7">
      <c r="B2179">
        <v>20</v>
      </c>
      <c r="C2179" s="13">
        <v>521.25</v>
      </c>
      <c r="D2179" s="11">
        <v>82.5</v>
      </c>
      <c r="E2179">
        <f>Tabla2[[#This Row],[Densidad '[kg/m3']]]/1000</f>
        <v>0.72699999999999998</v>
      </c>
      <c r="F2179" s="11">
        <v>727</v>
      </c>
      <c r="G2179" t="s">
        <v>11</v>
      </c>
    </row>
    <row r="2180" spans="2:7">
      <c r="B2180">
        <v>20</v>
      </c>
      <c r="C2180" s="29">
        <v>521.25</v>
      </c>
      <c r="D2180" s="26">
        <v>69.599999999999994</v>
      </c>
      <c r="E2180">
        <f>Tabla2[[#This Row],[Densidad '[kg/m3']]]/1000</f>
        <v>0.71899999999999997</v>
      </c>
      <c r="F2180" s="30">
        <v>719</v>
      </c>
      <c r="G2180" t="s">
        <v>11</v>
      </c>
    </row>
    <row r="2181" spans="2:7">
      <c r="B2181">
        <v>20</v>
      </c>
      <c r="C2181" s="29">
        <v>521.25</v>
      </c>
      <c r="D2181" s="26">
        <v>55.5</v>
      </c>
      <c r="E2181">
        <f>Tabla2[[#This Row],[Densidad '[kg/m3']]]/1000</f>
        <v>0.70599999999999996</v>
      </c>
      <c r="F2181" s="30">
        <v>706</v>
      </c>
      <c r="G2181" t="s">
        <v>11</v>
      </c>
    </row>
    <row r="2182" spans="2:7">
      <c r="B2182">
        <v>20</v>
      </c>
      <c r="C2182" s="13">
        <v>521.25</v>
      </c>
      <c r="D2182" s="11">
        <v>41.9</v>
      </c>
      <c r="E2182">
        <f>Tabla2[[#This Row],[Densidad '[kg/m3']]]/1000</f>
        <v>0.69099999999999995</v>
      </c>
      <c r="F2182" s="14">
        <v>691</v>
      </c>
      <c r="G2182" t="s">
        <v>11</v>
      </c>
    </row>
    <row r="2183" spans="2:7">
      <c r="B2183">
        <v>20</v>
      </c>
      <c r="C2183" s="29">
        <v>521.25</v>
      </c>
      <c r="D2183" s="26">
        <v>28.3</v>
      </c>
      <c r="E2183">
        <f>Tabla2[[#This Row],[Densidad '[kg/m3']]]/1000</f>
        <v>0.67600000000000005</v>
      </c>
      <c r="F2183" s="30">
        <v>676</v>
      </c>
      <c r="G2183" t="s">
        <v>11</v>
      </c>
    </row>
    <row r="2184" spans="2:7">
      <c r="B2184">
        <v>20</v>
      </c>
      <c r="C2184" s="29">
        <v>521.25</v>
      </c>
      <c r="D2184" s="26">
        <v>16.399999999999999</v>
      </c>
      <c r="E2184">
        <f>Tabla2[[#This Row],[Densidad '[kg/m3']]]/1000</f>
        <v>0.66100000000000003</v>
      </c>
      <c r="F2184" s="30">
        <v>661</v>
      </c>
      <c r="G2184" t="s">
        <v>11</v>
      </c>
    </row>
    <row r="2185" spans="2:7">
      <c r="B2185" s="17">
        <v>24</v>
      </c>
      <c r="C2185" s="17">
        <f>273.15+20</f>
        <v>293.14999999999998</v>
      </c>
      <c r="D2185" s="17">
        <v>0.101325</v>
      </c>
      <c r="E2185" s="17">
        <f>Tabla2[[#This Row],[Densidad '[kg/m3']]]/1000</f>
        <v>0.79910000000000003</v>
      </c>
      <c r="F2185" s="17">
        <v>799.1</v>
      </c>
      <c r="G2185" s="17" t="s">
        <v>7</v>
      </c>
    </row>
    <row r="2186" spans="2:7">
      <c r="B2186" s="17">
        <v>28</v>
      </c>
      <c r="C2186" s="17">
        <f>273.15+20</f>
        <v>293.14999999999998</v>
      </c>
      <c r="D2186" s="17">
        <v>0.101325</v>
      </c>
      <c r="E2186" s="17">
        <f>Tabla2[[#This Row],[Densidad '[kg/m3']]]/1000</f>
        <v>0.80670000000000008</v>
      </c>
      <c r="F2186" s="17">
        <v>806.7</v>
      </c>
      <c r="G2186" s="17" t="s">
        <v>7</v>
      </c>
    </row>
    <row r="2187" spans="2:7">
      <c r="B2187" s="17">
        <v>32</v>
      </c>
      <c r="C2187" s="17">
        <f>273.15+20</f>
        <v>293.14999999999998</v>
      </c>
      <c r="D2187" s="17">
        <v>0.101325</v>
      </c>
      <c r="E2187" s="17">
        <f>Tabla2[[#This Row],[Densidad '[kg/m3']]]/1000</f>
        <v>0.81240000000000001</v>
      </c>
      <c r="F2187" s="17">
        <v>812.4</v>
      </c>
      <c r="G2187" s="17" t="s">
        <v>7</v>
      </c>
    </row>
    <row r="2188" spans="2:7">
      <c r="B2188" s="17">
        <v>36</v>
      </c>
      <c r="C2188" s="17">
        <f>273.15+20</f>
        <v>293.14999999999998</v>
      </c>
      <c r="D2188" s="17">
        <v>0.101325</v>
      </c>
      <c r="E2188" s="17">
        <f>Tabla2[[#This Row],[Densidad '[kg/m3']]]/1000</f>
        <v>0.81710000000000005</v>
      </c>
      <c r="F2188" s="17">
        <v>817.1</v>
      </c>
      <c r="G2188" s="17" t="s">
        <v>7</v>
      </c>
    </row>
    <row r="2189" spans="2:7">
      <c r="B2189" s="17">
        <v>40</v>
      </c>
      <c r="C2189" s="17">
        <f>273.15+20</f>
        <v>293.14999999999998</v>
      </c>
      <c r="D2189" s="17">
        <v>0.101325</v>
      </c>
      <c r="E2189" s="17">
        <f>Tabla2[[#This Row],[Densidad '[kg/m3']]]/1000</f>
        <v>0.82150000000000001</v>
      </c>
      <c r="F2189" s="17">
        <v>821.5</v>
      </c>
      <c r="G2189" s="17" t="s">
        <v>7</v>
      </c>
    </row>
    <row r="2190" spans="2:7">
      <c r="B2190" s="17">
        <v>44</v>
      </c>
      <c r="C2190" s="17">
        <f>273.15+20</f>
        <v>293.14999999999998</v>
      </c>
      <c r="D2190" s="17">
        <v>0.101325</v>
      </c>
      <c r="E2190" s="17">
        <f>Tabla2[[#This Row],[Densidad '[kg/m3']]]/1000</f>
        <v>0.82620000000000005</v>
      </c>
      <c r="F2190" s="17">
        <v>826.2</v>
      </c>
      <c r="G2190" s="17" t="s">
        <v>7</v>
      </c>
    </row>
    <row r="2191" spans="2:7" ht="6" customHeight="1"/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03E4-19F8-41CB-A3CB-7DAAA3AA7DF3}">
  <dimension ref="A1:G613"/>
  <sheetViews>
    <sheetView topLeftCell="A2" zoomScale="115" zoomScaleNormal="115" workbookViewId="0">
      <selection activeCell="D2" sqref="D2"/>
    </sheetView>
  </sheetViews>
  <sheetFormatPr baseColWidth="10" defaultColWidth="0" defaultRowHeight="15" zeroHeight="1"/>
  <cols>
    <col min="1" max="1" width="2" style="39" customWidth="1"/>
    <col min="2" max="2" width="11.85546875" customWidth="1"/>
    <col min="3" max="3" width="14.7109375" customWidth="1"/>
    <col min="4" max="4" width="16.42578125" customWidth="1"/>
    <col min="5" max="5" width="19.7109375" customWidth="1"/>
    <col min="6" max="6" width="16.7109375" customWidth="1"/>
    <col min="7" max="7" width="1.85546875" customWidth="1"/>
    <col min="8" max="16384" width="11.42578125" hidden="1"/>
  </cols>
  <sheetData>
    <row r="1" spans="2:7" s="39" customFormat="1" ht="7.5" customHeight="1"/>
    <row r="2" spans="2:7">
      <c r="B2" s="36" t="s">
        <v>0</v>
      </c>
      <c r="C2" s="37" t="s">
        <v>1</v>
      </c>
      <c r="D2" s="37" t="s">
        <v>2</v>
      </c>
      <c r="E2" s="37" t="s">
        <v>25</v>
      </c>
      <c r="F2" s="38" t="s">
        <v>135</v>
      </c>
      <c r="G2" s="39"/>
    </row>
    <row r="3" spans="2:7">
      <c r="B3" s="34" t="s">
        <v>108</v>
      </c>
      <c r="C3" s="33" t="s">
        <v>20</v>
      </c>
      <c r="D3" s="33">
        <v>2</v>
      </c>
      <c r="E3" s="33">
        <v>91.34</v>
      </c>
      <c r="F3" s="35">
        <v>1.5464604719370801E-3</v>
      </c>
      <c r="G3" s="39"/>
    </row>
    <row r="4" spans="2:7">
      <c r="B4" s="34" t="s">
        <v>108</v>
      </c>
      <c r="C4" s="33" t="s">
        <v>20</v>
      </c>
      <c r="D4" s="33">
        <v>2</v>
      </c>
      <c r="E4" s="33">
        <v>93.7</v>
      </c>
      <c r="F4" s="35">
        <v>2.7329689374750001E-3</v>
      </c>
      <c r="G4" s="39"/>
    </row>
    <row r="5" spans="2:7">
      <c r="B5" s="34" t="s">
        <v>108</v>
      </c>
      <c r="C5" s="33" t="s">
        <v>20</v>
      </c>
      <c r="D5" s="33">
        <v>2</v>
      </c>
      <c r="E5" s="33">
        <v>96.24</v>
      </c>
      <c r="F5" s="35">
        <v>4.9860018664178102E-3</v>
      </c>
      <c r="G5" s="39"/>
    </row>
    <row r="6" spans="2:7">
      <c r="B6" s="34" t="s">
        <v>108</v>
      </c>
      <c r="C6" s="33" t="s">
        <v>20</v>
      </c>
      <c r="D6" s="33">
        <v>2</v>
      </c>
      <c r="E6" s="33">
        <v>100.7</v>
      </c>
      <c r="F6" s="35">
        <v>1.31449140114651E-2</v>
      </c>
      <c r="G6" s="39"/>
    </row>
    <row r="7" spans="2:7">
      <c r="B7" s="34" t="s">
        <v>108</v>
      </c>
      <c r="C7" s="33" t="s">
        <v>20</v>
      </c>
      <c r="D7" s="33">
        <v>2</v>
      </c>
      <c r="E7" s="33">
        <v>105.6</v>
      </c>
      <c r="F7" s="35">
        <v>3.3062258365551302E-2</v>
      </c>
      <c r="G7" s="39"/>
    </row>
    <row r="8" spans="2:7">
      <c r="B8" s="34" t="s">
        <v>108</v>
      </c>
      <c r="C8" s="33" t="s">
        <v>20</v>
      </c>
      <c r="D8" s="33">
        <v>2</v>
      </c>
      <c r="E8" s="33">
        <v>114.24</v>
      </c>
      <c r="F8" s="35">
        <v>0.14664711371817099</v>
      </c>
      <c r="G8" s="39"/>
    </row>
    <row r="9" spans="2:7">
      <c r="B9" s="34" t="s">
        <v>108</v>
      </c>
      <c r="C9" s="33" t="s">
        <v>20</v>
      </c>
      <c r="D9" s="33">
        <v>2</v>
      </c>
      <c r="E9" s="33">
        <v>120.38</v>
      </c>
      <c r="F9" s="35">
        <v>0.36528462871617101</v>
      </c>
      <c r="G9" s="39"/>
    </row>
    <row r="10" spans="2:7">
      <c r="B10" s="34" t="s">
        <v>108</v>
      </c>
      <c r="C10" s="33" t="s">
        <v>20</v>
      </c>
      <c r="D10" s="33">
        <v>2</v>
      </c>
      <c r="E10" s="33">
        <v>129.81</v>
      </c>
      <c r="F10" s="35">
        <v>1.2478336221837101</v>
      </c>
      <c r="G10" s="39"/>
    </row>
    <row r="11" spans="2:7">
      <c r="B11" s="34" t="s">
        <v>108</v>
      </c>
      <c r="C11" s="33" t="s">
        <v>20</v>
      </c>
      <c r="D11" s="33">
        <v>2</v>
      </c>
      <c r="E11" s="33">
        <v>135.77000000000001</v>
      </c>
      <c r="F11" s="35">
        <v>2.4530062658312199</v>
      </c>
      <c r="G11" s="39"/>
    </row>
    <row r="12" spans="2:7">
      <c r="B12" s="34" t="s">
        <v>108</v>
      </c>
      <c r="C12" s="33" t="s">
        <v>20</v>
      </c>
      <c r="D12" s="33">
        <v>2</v>
      </c>
      <c r="E12" s="33">
        <v>140.55000000000001</v>
      </c>
      <c r="F12" s="35">
        <v>4.0794560725236604</v>
      </c>
      <c r="G12" s="39"/>
    </row>
    <row r="13" spans="2:7">
      <c r="B13" s="34" t="s">
        <v>108</v>
      </c>
      <c r="C13" s="33" t="s">
        <v>20</v>
      </c>
      <c r="D13" s="33">
        <v>2</v>
      </c>
      <c r="E13" s="33">
        <v>144.13999999999999</v>
      </c>
      <c r="F13" s="35">
        <v>5.7059058792161004</v>
      </c>
      <c r="G13" s="39"/>
    </row>
    <row r="14" spans="2:7">
      <c r="B14" s="34" t="s">
        <v>108</v>
      </c>
      <c r="C14" s="33" t="s">
        <v>21</v>
      </c>
      <c r="D14" s="33">
        <v>3</v>
      </c>
      <c r="E14" s="33">
        <v>94.54</v>
      </c>
      <c r="F14" s="35">
        <v>6.6391147846953699E-6</v>
      </c>
      <c r="G14" s="39"/>
    </row>
    <row r="15" spans="2:7">
      <c r="B15" s="34" t="s">
        <v>108</v>
      </c>
      <c r="C15" s="33" t="s">
        <v>21</v>
      </c>
      <c r="D15" s="33">
        <v>3</v>
      </c>
      <c r="E15" s="33">
        <v>99.78</v>
      </c>
      <c r="F15" s="35">
        <v>3.4662045060658602E-5</v>
      </c>
      <c r="G15" s="39"/>
    </row>
    <row r="16" spans="2:7">
      <c r="B16" s="34" t="s">
        <v>108</v>
      </c>
      <c r="C16" s="33" t="s">
        <v>21</v>
      </c>
      <c r="D16" s="33">
        <v>3</v>
      </c>
      <c r="E16" s="33">
        <v>105.15</v>
      </c>
      <c r="F16" s="35">
        <v>1.12118384215438E-4</v>
      </c>
      <c r="G16" s="39"/>
    </row>
    <row r="17" spans="2:7">
      <c r="B17" s="34" t="s">
        <v>108</v>
      </c>
      <c r="C17" s="33" t="s">
        <v>21</v>
      </c>
      <c r="D17" s="33">
        <v>3</v>
      </c>
      <c r="E17" s="33">
        <v>110.65</v>
      </c>
      <c r="F17" s="35">
        <v>4.3727502999600101E-4</v>
      </c>
      <c r="G17" s="39"/>
    </row>
    <row r="18" spans="2:7">
      <c r="B18" s="34" t="s">
        <v>108</v>
      </c>
      <c r="C18" s="33" t="s">
        <v>21</v>
      </c>
      <c r="D18" s="33">
        <v>3</v>
      </c>
      <c r="E18" s="33">
        <v>117.42</v>
      </c>
      <c r="F18" s="35">
        <v>1.70643914144781E-3</v>
      </c>
      <c r="G18" s="39"/>
    </row>
    <row r="19" spans="2:7">
      <c r="B19" s="34" t="s">
        <v>108</v>
      </c>
      <c r="C19" s="33" t="s">
        <v>21</v>
      </c>
      <c r="D19" s="33">
        <v>3</v>
      </c>
      <c r="E19" s="33">
        <v>127.72</v>
      </c>
      <c r="F19" s="35">
        <v>1.1358485535261999E-2</v>
      </c>
      <c r="G19" s="39"/>
    </row>
    <row r="20" spans="2:7">
      <c r="B20" s="34" t="s">
        <v>108</v>
      </c>
      <c r="C20" s="33" t="s">
        <v>21</v>
      </c>
      <c r="D20" s="33">
        <v>3</v>
      </c>
      <c r="E20" s="33">
        <v>134.15</v>
      </c>
      <c r="F20" s="35">
        <v>3.0929209438741501E-2</v>
      </c>
      <c r="G20" s="39"/>
    </row>
    <row r="21" spans="2:7">
      <c r="B21" s="34" t="s">
        <v>108</v>
      </c>
      <c r="C21" s="33" t="s">
        <v>21</v>
      </c>
      <c r="D21" s="33">
        <v>3</v>
      </c>
      <c r="E21" s="33">
        <v>143.74</v>
      </c>
      <c r="F21" s="35">
        <v>0.121183842154379</v>
      </c>
      <c r="G21" s="39"/>
    </row>
    <row r="22" spans="2:7">
      <c r="B22" s="34" t="s">
        <v>108</v>
      </c>
      <c r="C22" s="33" t="s">
        <v>21</v>
      </c>
      <c r="D22" s="33">
        <v>3</v>
      </c>
      <c r="E22" s="33">
        <v>155.72</v>
      </c>
      <c r="F22" s="35">
        <v>0.527929609385415</v>
      </c>
      <c r="G22" s="39"/>
    </row>
    <row r="23" spans="2:7">
      <c r="B23" s="34" t="s">
        <v>108</v>
      </c>
      <c r="C23" s="33" t="s">
        <v>21</v>
      </c>
      <c r="D23" s="33">
        <v>3</v>
      </c>
      <c r="E23" s="33">
        <v>162.44999999999999</v>
      </c>
      <c r="F23" s="35">
        <v>1.04919344087455</v>
      </c>
      <c r="G23" s="39"/>
    </row>
    <row r="24" spans="2:7">
      <c r="B24" s="34" t="s">
        <v>108</v>
      </c>
      <c r="C24" s="33" t="s">
        <v>21</v>
      </c>
      <c r="D24" s="33">
        <v>3</v>
      </c>
      <c r="E24" s="33">
        <v>173.58</v>
      </c>
      <c r="F24" s="35">
        <v>3.1595787228369501</v>
      </c>
      <c r="G24" s="39"/>
    </row>
    <row r="25" spans="2:7">
      <c r="B25" s="34" t="s">
        <v>108</v>
      </c>
      <c r="C25" s="33" t="s">
        <v>21</v>
      </c>
      <c r="D25" s="33">
        <v>3</v>
      </c>
      <c r="E25" s="33">
        <v>178.65</v>
      </c>
      <c r="F25" s="35">
        <v>4.5727236368484201</v>
      </c>
      <c r="G25" s="39"/>
    </row>
    <row r="26" spans="2:7">
      <c r="B26" s="34" t="s">
        <v>108</v>
      </c>
      <c r="C26" s="33" t="s">
        <v>147</v>
      </c>
      <c r="D26" s="33">
        <v>4</v>
      </c>
      <c r="E26" s="33">
        <v>135.43</v>
      </c>
      <c r="F26" s="35">
        <v>9.0254632715637897E-4</v>
      </c>
      <c r="G26" s="39"/>
    </row>
    <row r="27" spans="2:7">
      <c r="B27" s="34" t="s">
        <v>108</v>
      </c>
      <c r="C27" s="33" t="s">
        <v>147</v>
      </c>
      <c r="D27" s="33">
        <v>4</v>
      </c>
      <c r="E27" s="33">
        <v>137.72999999999999</v>
      </c>
      <c r="F27" s="35">
        <v>1.07985601919744E-3</v>
      </c>
      <c r="G27" s="39"/>
    </row>
    <row r="28" spans="2:7">
      <c r="B28" s="34" t="s">
        <v>108</v>
      </c>
      <c r="C28" s="33" t="s">
        <v>147</v>
      </c>
      <c r="D28" s="33">
        <v>4</v>
      </c>
      <c r="E28" s="33">
        <v>138.93</v>
      </c>
      <c r="F28" s="35">
        <v>1.4531395813891499E-3</v>
      </c>
      <c r="G28" s="39"/>
    </row>
    <row r="29" spans="2:7">
      <c r="B29" s="34" t="s">
        <v>108</v>
      </c>
      <c r="C29" s="33" t="s">
        <v>147</v>
      </c>
      <c r="D29" s="33">
        <v>4</v>
      </c>
      <c r="E29" s="33">
        <v>146.32</v>
      </c>
      <c r="F29" s="35">
        <v>5.1326489801359803E-3</v>
      </c>
      <c r="G29" s="39"/>
    </row>
    <row r="30" spans="2:7">
      <c r="B30" s="34" t="s">
        <v>108</v>
      </c>
      <c r="C30" s="33" t="s">
        <v>147</v>
      </c>
      <c r="D30" s="33">
        <v>4</v>
      </c>
      <c r="E30" s="33">
        <v>148.1</v>
      </c>
      <c r="F30" s="35">
        <v>6.7857618984135401E-3</v>
      </c>
      <c r="G30" s="39"/>
    </row>
    <row r="31" spans="2:7">
      <c r="B31" s="34" t="s">
        <v>108</v>
      </c>
      <c r="C31" s="33" t="s">
        <v>147</v>
      </c>
      <c r="D31" s="33">
        <v>4</v>
      </c>
      <c r="E31" s="33">
        <v>154.84</v>
      </c>
      <c r="F31" s="35">
        <v>1.83975469937342E-2</v>
      </c>
      <c r="G31" s="39"/>
    </row>
    <row r="32" spans="2:7">
      <c r="B32" s="34" t="s">
        <v>108</v>
      </c>
      <c r="C32" s="33" t="s">
        <v>147</v>
      </c>
      <c r="D32" s="33">
        <v>4</v>
      </c>
      <c r="E32" s="33">
        <v>159.79</v>
      </c>
      <c r="F32" s="35">
        <v>3.2262365017997598E-2</v>
      </c>
      <c r="G32" s="39"/>
    </row>
    <row r="33" spans="2:7">
      <c r="B33" s="34" t="s">
        <v>108</v>
      </c>
      <c r="C33" s="33" t="s">
        <v>147</v>
      </c>
      <c r="D33" s="33">
        <v>4</v>
      </c>
      <c r="E33" s="33">
        <v>171.43</v>
      </c>
      <c r="F33" s="35">
        <v>0.125983202239701</v>
      </c>
      <c r="G33" s="39"/>
    </row>
    <row r="34" spans="2:7">
      <c r="B34" s="34" t="s">
        <v>108</v>
      </c>
      <c r="C34" s="33" t="s">
        <v>147</v>
      </c>
      <c r="D34" s="33">
        <v>4</v>
      </c>
      <c r="E34" s="33">
        <v>184.09</v>
      </c>
      <c r="F34" s="35">
        <v>0.48660178642847601</v>
      </c>
      <c r="G34" s="39"/>
    </row>
    <row r="35" spans="2:7">
      <c r="B35" s="34" t="s">
        <v>108</v>
      </c>
      <c r="C35" s="33" t="s">
        <v>147</v>
      </c>
      <c r="D35" s="33">
        <v>4</v>
      </c>
      <c r="E35" s="33">
        <v>194.65</v>
      </c>
      <c r="F35" s="35">
        <v>1.2411678442874301</v>
      </c>
      <c r="G35" s="39"/>
    </row>
    <row r="36" spans="2:7">
      <c r="B36" s="34" t="s">
        <v>108</v>
      </c>
      <c r="C36" s="33" t="s">
        <v>147</v>
      </c>
      <c r="D36" s="33">
        <v>4</v>
      </c>
      <c r="E36" s="33">
        <v>196.71</v>
      </c>
      <c r="F36" s="35">
        <v>1.5331289161445101</v>
      </c>
      <c r="G36" s="39"/>
    </row>
    <row r="37" spans="2:7">
      <c r="B37" s="34" t="s">
        <v>108</v>
      </c>
      <c r="C37" s="33" t="s">
        <v>147</v>
      </c>
      <c r="D37" s="33">
        <v>4</v>
      </c>
      <c r="E37" s="33">
        <v>205.27</v>
      </c>
      <c r="F37" s="35">
        <v>3.1329156112518302</v>
      </c>
      <c r="G37" s="39"/>
    </row>
    <row r="38" spans="2:7">
      <c r="B38" s="34" t="s">
        <v>108</v>
      </c>
      <c r="C38" s="33" t="s">
        <v>147</v>
      </c>
      <c r="D38" s="33">
        <v>4</v>
      </c>
      <c r="E38" s="33">
        <v>209.28</v>
      </c>
      <c r="F38" s="35">
        <v>3.7728302892947601</v>
      </c>
      <c r="G38" s="39"/>
    </row>
    <row r="39" spans="2:7">
      <c r="B39" s="34" t="s">
        <v>108</v>
      </c>
      <c r="C39" s="33" t="s">
        <v>147</v>
      </c>
      <c r="D39" s="33">
        <v>4</v>
      </c>
      <c r="E39" s="33">
        <v>212.9</v>
      </c>
      <c r="F39" s="35">
        <v>4.94600719904013</v>
      </c>
      <c r="G39" s="39"/>
    </row>
    <row r="40" spans="2:7">
      <c r="B40" s="34" t="s">
        <v>108</v>
      </c>
      <c r="C40" s="33" t="s">
        <v>148</v>
      </c>
      <c r="D40" s="33">
        <v>5</v>
      </c>
      <c r="E40" s="33">
        <v>143.61000000000001</v>
      </c>
      <c r="F40" s="35">
        <v>8.0922543660845206E-5</v>
      </c>
      <c r="G40" s="39"/>
    </row>
    <row r="41" spans="2:7">
      <c r="B41" s="34" t="s">
        <v>108</v>
      </c>
      <c r="C41" s="33" t="s">
        <v>148</v>
      </c>
      <c r="D41" s="33">
        <v>5</v>
      </c>
      <c r="E41" s="33">
        <v>150.51</v>
      </c>
      <c r="F41" s="35">
        <v>2.6929742700973198E-4</v>
      </c>
      <c r="G41" s="39"/>
    </row>
    <row r="42" spans="2:7">
      <c r="B42" s="34" t="s">
        <v>108</v>
      </c>
      <c r="C42" s="33" t="s">
        <v>148</v>
      </c>
      <c r="D42" s="33">
        <v>5</v>
      </c>
      <c r="E42" s="33">
        <v>164.41</v>
      </c>
      <c r="F42" s="35">
        <v>7.6656445807225695E-4</v>
      </c>
      <c r="G42" s="39"/>
    </row>
    <row r="43" spans="2:7">
      <c r="B43" s="34" t="s">
        <v>108</v>
      </c>
      <c r="C43" s="33" t="s">
        <v>148</v>
      </c>
      <c r="D43" s="33">
        <v>5</v>
      </c>
      <c r="E43" s="33">
        <v>179.6</v>
      </c>
      <c r="F43" s="35">
        <v>2.5996533795493901E-3</v>
      </c>
      <c r="G43" s="39"/>
    </row>
    <row r="44" spans="2:7">
      <c r="B44" s="34" t="s">
        <v>108</v>
      </c>
      <c r="C44" s="33" t="s">
        <v>148</v>
      </c>
      <c r="D44" s="33">
        <v>5</v>
      </c>
      <c r="E44" s="33">
        <v>189.41</v>
      </c>
      <c r="F44" s="35">
        <v>1.91974403412878E-2</v>
      </c>
      <c r="G44" s="39"/>
    </row>
    <row r="45" spans="2:7">
      <c r="B45" s="34" t="s">
        <v>108</v>
      </c>
      <c r="C45" s="33" t="s">
        <v>148</v>
      </c>
      <c r="D45" s="33">
        <v>5</v>
      </c>
      <c r="E45" s="33">
        <v>205.96</v>
      </c>
      <c r="F45" s="35">
        <v>5.6925743234235403E-2</v>
      </c>
      <c r="G45" s="39"/>
    </row>
    <row r="46" spans="2:7">
      <c r="B46" s="34" t="s">
        <v>108</v>
      </c>
      <c r="C46" s="33" t="s">
        <v>148</v>
      </c>
      <c r="D46" s="33">
        <v>5</v>
      </c>
      <c r="E46" s="33">
        <v>218.97</v>
      </c>
      <c r="F46" s="35">
        <v>0.285295293960805</v>
      </c>
      <c r="G46" s="39"/>
    </row>
    <row r="47" spans="2:7">
      <c r="B47" s="34" t="s">
        <v>108</v>
      </c>
      <c r="C47" s="33" t="s">
        <v>148</v>
      </c>
      <c r="D47" s="33">
        <v>5</v>
      </c>
      <c r="E47" s="33">
        <v>227.21</v>
      </c>
      <c r="F47" s="35">
        <v>0.92654312758298896</v>
      </c>
      <c r="G47" s="39"/>
    </row>
    <row r="48" spans="2:7">
      <c r="B48" s="34" t="s">
        <v>108</v>
      </c>
      <c r="C48" s="33" t="s">
        <v>148</v>
      </c>
      <c r="D48" s="33">
        <v>5</v>
      </c>
      <c r="E48" s="33">
        <v>242.29</v>
      </c>
      <c r="F48" s="35">
        <v>1.7331022530329301</v>
      </c>
      <c r="G48" s="39"/>
    </row>
    <row r="49" spans="2:7">
      <c r="B49" s="34" t="s">
        <v>108</v>
      </c>
      <c r="C49" s="33" t="s">
        <v>148</v>
      </c>
      <c r="D49" s="33">
        <v>5</v>
      </c>
      <c r="E49" s="33">
        <v>157.28</v>
      </c>
      <c r="F49" s="35">
        <v>3.3995467271030502</v>
      </c>
      <c r="G49" s="39"/>
    </row>
    <row r="50" spans="2:7">
      <c r="B50" s="34" t="s">
        <v>108</v>
      </c>
      <c r="C50" s="33" t="s">
        <v>149</v>
      </c>
      <c r="D50" s="33">
        <v>6</v>
      </c>
      <c r="E50" s="33">
        <v>177.71</v>
      </c>
      <c r="F50" s="35">
        <v>1.35981869084122E-3</v>
      </c>
      <c r="G50" s="39"/>
    </row>
    <row r="51" spans="2:7">
      <c r="B51" s="34" t="s">
        <v>108</v>
      </c>
      <c r="C51" s="33" t="s">
        <v>149</v>
      </c>
      <c r="D51" s="33">
        <v>6</v>
      </c>
      <c r="E51" s="33">
        <v>178.02</v>
      </c>
      <c r="F51" s="35">
        <v>1.3731502466337801E-3</v>
      </c>
      <c r="G51" s="39"/>
    </row>
    <row r="52" spans="2:7">
      <c r="B52" s="34" t="s">
        <v>108</v>
      </c>
      <c r="C52" s="33" t="s">
        <v>149</v>
      </c>
      <c r="D52" s="33">
        <v>6</v>
      </c>
      <c r="E52" s="33">
        <v>181.45</v>
      </c>
      <c r="F52" s="35">
        <v>2.2663644847353702E-3</v>
      </c>
      <c r="G52" s="39"/>
    </row>
    <row r="53" spans="2:7">
      <c r="B53" s="34" t="s">
        <v>108</v>
      </c>
      <c r="C53" s="33" t="s">
        <v>149</v>
      </c>
      <c r="D53" s="33">
        <v>6</v>
      </c>
      <c r="E53" s="33">
        <v>184.22</v>
      </c>
      <c r="F53" s="35">
        <v>3.2129049460072E-3</v>
      </c>
      <c r="G53" s="39"/>
    </row>
    <row r="54" spans="2:7">
      <c r="B54" s="34" t="s">
        <v>108</v>
      </c>
      <c r="C54" s="33" t="s">
        <v>149</v>
      </c>
      <c r="D54" s="33">
        <v>6</v>
      </c>
      <c r="E54" s="33">
        <v>189.16</v>
      </c>
      <c r="F54" s="35">
        <v>5.9725369950673199E-3</v>
      </c>
      <c r="G54" s="39"/>
    </row>
    <row r="55" spans="2:7">
      <c r="B55" s="34" t="s">
        <v>108</v>
      </c>
      <c r="C55" s="33" t="s">
        <v>149</v>
      </c>
      <c r="D55" s="33">
        <v>6</v>
      </c>
      <c r="E55" s="33">
        <v>197.21</v>
      </c>
      <c r="F55" s="35">
        <v>1.35981869084122E-2</v>
      </c>
      <c r="G55" s="39"/>
    </row>
    <row r="56" spans="2:7">
      <c r="B56" s="34" t="s">
        <v>108</v>
      </c>
      <c r="C56" s="33" t="s">
        <v>149</v>
      </c>
      <c r="D56" s="33">
        <v>6</v>
      </c>
      <c r="E56" s="33">
        <v>211.9</v>
      </c>
      <c r="F56" s="35">
        <v>6.4124783362218399E-2</v>
      </c>
      <c r="G56" s="39"/>
    </row>
    <row r="57" spans="2:7">
      <c r="B57" s="34" t="s">
        <v>108</v>
      </c>
      <c r="C57" s="33" t="s">
        <v>149</v>
      </c>
      <c r="D57" s="33">
        <v>6</v>
      </c>
      <c r="E57" s="33">
        <v>219.86</v>
      </c>
      <c r="F57" s="35">
        <v>0.12824956672443699</v>
      </c>
      <c r="G57" s="39"/>
    </row>
    <row r="58" spans="2:7">
      <c r="B58" s="34" t="s">
        <v>108</v>
      </c>
      <c r="C58" s="33" t="s">
        <v>149</v>
      </c>
      <c r="D58" s="33">
        <v>6</v>
      </c>
      <c r="E58" s="33">
        <v>238.31</v>
      </c>
      <c r="F58" s="35">
        <v>0.65591254499400098</v>
      </c>
      <c r="G58" s="39"/>
    </row>
    <row r="59" spans="2:7">
      <c r="B59" s="34" t="s">
        <v>108</v>
      </c>
      <c r="C59" s="33" t="s">
        <v>149</v>
      </c>
      <c r="D59" s="33">
        <v>6</v>
      </c>
      <c r="E59" s="33">
        <v>248.24</v>
      </c>
      <c r="F59" s="35">
        <v>1.2638314891347799</v>
      </c>
      <c r="G59" s="39"/>
    </row>
    <row r="60" spans="2:7">
      <c r="B60" s="34" t="s">
        <v>108</v>
      </c>
      <c r="C60" s="33" t="s">
        <v>149</v>
      </c>
      <c r="D60" s="33">
        <v>6</v>
      </c>
      <c r="E60" s="33">
        <v>258.76</v>
      </c>
      <c r="F60" s="35">
        <v>2.5596587121717098</v>
      </c>
      <c r="G60" s="39"/>
    </row>
    <row r="61" spans="2:7">
      <c r="B61" s="34" t="s">
        <v>108</v>
      </c>
      <c r="C61" s="33" t="s">
        <v>149</v>
      </c>
      <c r="D61" s="33">
        <v>6</v>
      </c>
      <c r="E61" s="33">
        <v>264.94</v>
      </c>
      <c r="F61" s="35">
        <v>3.1195840554592702</v>
      </c>
      <c r="G61" s="39"/>
    </row>
    <row r="62" spans="2:7">
      <c r="B62" s="34" t="s">
        <v>123</v>
      </c>
      <c r="C62" s="33" t="s">
        <v>149</v>
      </c>
      <c r="D62" s="33">
        <v>6</v>
      </c>
      <c r="E62" s="33">
        <v>307.74599999999998</v>
      </c>
      <c r="F62" s="35">
        <v>30.12</v>
      </c>
      <c r="G62" s="39"/>
    </row>
    <row r="63" spans="2:7">
      <c r="B63" s="34" t="s">
        <v>123</v>
      </c>
      <c r="C63" s="33" t="s">
        <v>149</v>
      </c>
      <c r="D63" s="33">
        <v>6</v>
      </c>
      <c r="E63" s="33">
        <v>320.44200000000001</v>
      </c>
      <c r="F63" s="35">
        <v>49.08</v>
      </c>
      <c r="G63" s="39"/>
    </row>
    <row r="64" spans="2:7">
      <c r="B64" s="34" t="s">
        <v>123</v>
      </c>
      <c r="C64" s="33" t="s">
        <v>149</v>
      </c>
      <c r="D64" s="33">
        <v>6</v>
      </c>
      <c r="E64" s="33">
        <v>323.16699999999997</v>
      </c>
      <c r="F64" s="35">
        <v>54.12</v>
      </c>
      <c r="G64" s="39"/>
    </row>
    <row r="65" spans="2:7">
      <c r="B65" s="34" t="s">
        <v>123</v>
      </c>
      <c r="C65" s="33" t="s">
        <v>149</v>
      </c>
      <c r="D65" s="33">
        <v>6</v>
      </c>
      <c r="E65" s="33">
        <v>328.05700000000002</v>
      </c>
      <c r="F65" s="35">
        <v>64.37</v>
      </c>
      <c r="G65" s="39"/>
    </row>
    <row r="66" spans="2:7">
      <c r="B66" s="34" t="s">
        <v>123</v>
      </c>
      <c r="C66" s="33" t="s">
        <v>149</v>
      </c>
      <c r="D66" s="33">
        <v>6</v>
      </c>
      <c r="E66" s="33">
        <v>333.07799999999997</v>
      </c>
      <c r="F66" s="35">
        <v>76.34</v>
      </c>
      <c r="G66" s="39"/>
    </row>
    <row r="67" spans="2:7">
      <c r="B67" s="34" t="s">
        <v>123</v>
      </c>
      <c r="C67" s="33" t="s">
        <v>149</v>
      </c>
      <c r="D67" s="33">
        <v>6</v>
      </c>
      <c r="E67" s="33">
        <v>338.25400000000002</v>
      </c>
      <c r="F67" s="35">
        <v>90.41</v>
      </c>
      <c r="G67" s="39"/>
    </row>
    <row r="68" spans="2:7">
      <c r="B68" s="34" t="s">
        <v>123</v>
      </c>
      <c r="C68" s="33" t="s">
        <v>149</v>
      </c>
      <c r="D68" s="33">
        <v>6</v>
      </c>
      <c r="E68" s="33">
        <v>343.06</v>
      </c>
      <c r="F68" s="35">
        <v>105.27</v>
      </c>
      <c r="G68" s="39"/>
    </row>
    <row r="69" spans="2:7">
      <c r="B69" s="34" t="s">
        <v>123</v>
      </c>
      <c r="C69" s="33" t="s">
        <v>149</v>
      </c>
      <c r="D69" s="33">
        <v>6</v>
      </c>
      <c r="E69" s="33">
        <v>347.54</v>
      </c>
      <c r="F69" s="35">
        <v>120.8</v>
      </c>
      <c r="G69" s="39"/>
    </row>
    <row r="70" spans="2:7">
      <c r="B70" s="34" t="s">
        <v>123</v>
      </c>
      <c r="C70" s="33" t="s">
        <v>149</v>
      </c>
      <c r="D70" s="33">
        <v>6</v>
      </c>
      <c r="E70" s="33">
        <v>352.709</v>
      </c>
      <c r="F70" s="35">
        <v>140.81</v>
      </c>
      <c r="G70" s="39"/>
    </row>
    <row r="71" spans="2:7">
      <c r="B71" s="34" t="s">
        <v>123</v>
      </c>
      <c r="C71" s="33" t="s">
        <v>149</v>
      </c>
      <c r="D71" s="33">
        <v>6</v>
      </c>
      <c r="E71" s="33">
        <v>357.61599999999999</v>
      </c>
      <c r="F71" s="35">
        <v>162.1</v>
      </c>
      <c r="G71" s="39"/>
    </row>
    <row r="72" spans="2:7">
      <c r="B72" s="34" t="s">
        <v>123</v>
      </c>
      <c r="C72" s="33" t="s">
        <v>149</v>
      </c>
      <c r="D72" s="33">
        <v>6</v>
      </c>
      <c r="E72" s="33">
        <v>362.99099999999999</v>
      </c>
      <c r="F72" s="35">
        <v>188.2</v>
      </c>
      <c r="G72" s="39"/>
    </row>
    <row r="73" spans="2:7">
      <c r="B73" s="34" t="s">
        <v>123</v>
      </c>
      <c r="C73" s="33" t="s">
        <v>149</v>
      </c>
      <c r="D73" s="33">
        <v>6</v>
      </c>
      <c r="E73" s="33">
        <v>367.96600000000001</v>
      </c>
      <c r="F73" s="35">
        <v>215.15</v>
      </c>
      <c r="G73" s="39"/>
    </row>
    <row r="74" spans="2:7">
      <c r="B74" s="34" t="s">
        <v>123</v>
      </c>
      <c r="C74" s="33" t="s">
        <v>149</v>
      </c>
      <c r="D74" s="33">
        <v>6</v>
      </c>
      <c r="E74" s="33">
        <v>372.959</v>
      </c>
      <c r="F74" s="35">
        <v>245.11</v>
      </c>
      <c r="G74" s="39"/>
    </row>
    <row r="75" spans="2:7">
      <c r="B75" s="34" t="s">
        <v>123</v>
      </c>
      <c r="C75" s="33" t="s">
        <v>149</v>
      </c>
      <c r="D75" s="33">
        <v>6</v>
      </c>
      <c r="E75" s="33">
        <v>378.00099999999998</v>
      </c>
      <c r="F75" s="35">
        <v>278.43</v>
      </c>
      <c r="G75" s="39"/>
    </row>
    <row r="76" spans="2:7">
      <c r="B76" s="34" t="s">
        <v>123</v>
      </c>
      <c r="C76" s="33" t="s">
        <v>149</v>
      </c>
      <c r="D76" s="33">
        <v>6</v>
      </c>
      <c r="E76" s="33">
        <v>383.01799999999997</v>
      </c>
      <c r="F76" s="35">
        <v>314.95</v>
      </c>
      <c r="G76" s="39"/>
    </row>
    <row r="77" spans="2:7">
      <c r="B77" s="34" t="s">
        <v>123</v>
      </c>
      <c r="C77" s="33" t="s">
        <v>149</v>
      </c>
      <c r="D77" s="33">
        <v>6</v>
      </c>
      <c r="E77" s="33">
        <v>388.012</v>
      </c>
      <c r="F77" s="35">
        <v>354.78</v>
      </c>
      <c r="G77" s="39"/>
    </row>
    <row r="78" spans="2:7">
      <c r="B78" s="34" t="s">
        <v>123</v>
      </c>
      <c r="C78" s="33" t="s">
        <v>149</v>
      </c>
      <c r="D78" s="33">
        <v>6</v>
      </c>
      <c r="E78" s="33">
        <v>393.17599999999999</v>
      </c>
      <c r="F78" s="35">
        <v>399.82</v>
      </c>
      <c r="G78" s="39"/>
    </row>
    <row r="79" spans="2:7">
      <c r="B79" s="34" t="s">
        <v>123</v>
      </c>
      <c r="C79" s="33" t="s">
        <v>149</v>
      </c>
      <c r="D79" s="33">
        <v>6</v>
      </c>
      <c r="E79" s="33">
        <v>398.096</v>
      </c>
      <c r="F79" s="35">
        <v>446.68</v>
      </c>
      <c r="G79" s="39"/>
    </row>
    <row r="80" spans="2:7">
      <c r="B80" s="34" t="s">
        <v>123</v>
      </c>
      <c r="C80" s="33" t="s">
        <v>149</v>
      </c>
      <c r="D80" s="33">
        <v>6</v>
      </c>
      <c r="E80" s="33">
        <v>402.988</v>
      </c>
      <c r="F80" s="35">
        <v>497.36</v>
      </c>
      <c r="G80" s="39"/>
    </row>
    <row r="81" spans="2:7">
      <c r="B81" s="34" t="s">
        <v>123</v>
      </c>
      <c r="C81" s="33" t="s">
        <v>149</v>
      </c>
      <c r="D81" s="33">
        <v>6</v>
      </c>
      <c r="E81" s="33">
        <v>408.048</v>
      </c>
      <c r="F81" s="35">
        <v>554.08000000000004</v>
      </c>
      <c r="G81" s="39"/>
    </row>
    <row r="82" spans="2:7">
      <c r="B82" s="34" t="s">
        <v>123</v>
      </c>
      <c r="C82" s="33" t="s">
        <v>149</v>
      </c>
      <c r="D82" s="33">
        <v>6</v>
      </c>
      <c r="E82" s="33">
        <v>413.13</v>
      </c>
      <c r="F82" s="35">
        <v>615.91</v>
      </c>
      <c r="G82" s="39"/>
    </row>
    <row r="83" spans="2:7">
      <c r="B83" s="34" t="s">
        <v>123</v>
      </c>
      <c r="C83" s="33" t="s">
        <v>149</v>
      </c>
      <c r="D83" s="33">
        <v>6</v>
      </c>
      <c r="E83" s="33">
        <v>417.91</v>
      </c>
      <c r="F83" s="35">
        <v>678.66</v>
      </c>
      <c r="G83" s="39"/>
    </row>
    <row r="84" spans="2:7">
      <c r="B84" s="34" t="s">
        <v>123</v>
      </c>
      <c r="C84" s="33" t="s">
        <v>149</v>
      </c>
      <c r="D84" s="33">
        <v>6</v>
      </c>
      <c r="E84" s="33">
        <v>422.85</v>
      </c>
      <c r="F84" s="35">
        <v>748.37</v>
      </c>
      <c r="G84" s="39"/>
    </row>
    <row r="85" spans="2:7">
      <c r="B85" s="34" t="s">
        <v>123</v>
      </c>
      <c r="C85" s="33" t="s">
        <v>149</v>
      </c>
      <c r="D85" s="33">
        <v>6</v>
      </c>
      <c r="E85" s="33">
        <v>428.017</v>
      </c>
      <c r="F85" s="35">
        <v>826.59</v>
      </c>
      <c r="G85" s="39"/>
    </row>
    <row r="86" spans="2:7">
      <c r="B86" s="34" t="s">
        <v>123</v>
      </c>
      <c r="C86" s="33" t="s">
        <v>149</v>
      </c>
      <c r="D86" s="33">
        <v>6</v>
      </c>
      <c r="E86" s="33">
        <v>432.97500000000002</v>
      </c>
      <c r="F86" s="35">
        <v>907.58</v>
      </c>
      <c r="G86" s="39"/>
    </row>
    <row r="87" spans="2:7">
      <c r="B87" s="34" t="s">
        <v>123</v>
      </c>
      <c r="C87" s="33" t="s">
        <v>149</v>
      </c>
      <c r="D87" s="33">
        <v>6</v>
      </c>
      <c r="E87" s="33">
        <v>437.91800000000001</v>
      </c>
      <c r="F87" s="35">
        <v>994.14</v>
      </c>
      <c r="G87" s="39"/>
    </row>
    <row r="88" spans="2:7">
      <c r="B88" s="34" t="s">
        <v>123</v>
      </c>
      <c r="C88" s="33" t="s">
        <v>149</v>
      </c>
      <c r="D88" s="33">
        <v>6</v>
      </c>
      <c r="E88" s="33">
        <v>442.91899999999998</v>
      </c>
      <c r="F88" s="35">
        <v>1086.8</v>
      </c>
      <c r="G88" s="39"/>
    </row>
    <row r="89" spans="2:7">
      <c r="B89" s="34" t="s">
        <v>108</v>
      </c>
      <c r="C89" s="33" t="s">
        <v>150</v>
      </c>
      <c r="D89" s="33">
        <v>7</v>
      </c>
      <c r="E89" s="33">
        <v>185.3</v>
      </c>
      <c r="F89" s="35">
        <v>2.87961605119317E-4</v>
      </c>
      <c r="G89" s="39"/>
    </row>
    <row r="90" spans="2:7">
      <c r="B90" s="34" t="s">
        <v>108</v>
      </c>
      <c r="C90" s="33" t="s">
        <v>150</v>
      </c>
      <c r="D90" s="33">
        <v>7</v>
      </c>
      <c r="E90" s="33">
        <v>192.74</v>
      </c>
      <c r="F90" s="35">
        <v>8.6655112651646399E-4</v>
      </c>
      <c r="G90" s="39"/>
    </row>
    <row r="91" spans="2:7">
      <c r="B91" s="34" t="s">
        <v>108</v>
      </c>
      <c r="C91" s="33" t="s">
        <v>150</v>
      </c>
      <c r="D91" s="33">
        <v>7</v>
      </c>
      <c r="E91" s="33">
        <v>204.94</v>
      </c>
      <c r="F91" s="35">
        <v>4.2394347420344003E-3</v>
      </c>
      <c r="G91" s="39"/>
    </row>
    <row r="92" spans="2:7">
      <c r="B92" s="34" t="s">
        <v>108</v>
      </c>
      <c r="C92" s="33" t="s">
        <v>150</v>
      </c>
      <c r="D92" s="33">
        <v>7</v>
      </c>
      <c r="E92" s="33">
        <v>217.45</v>
      </c>
      <c r="F92" s="35">
        <v>1.6397813624849999E-2</v>
      </c>
      <c r="G92" s="39"/>
    </row>
    <row r="93" spans="2:7">
      <c r="B93" s="34" t="s">
        <v>108</v>
      </c>
      <c r="C93" s="33" t="s">
        <v>150</v>
      </c>
      <c r="D93" s="33">
        <v>7</v>
      </c>
      <c r="E93" s="33">
        <v>231.04</v>
      </c>
      <c r="F93" s="35">
        <v>5.74590054659379E-2</v>
      </c>
      <c r="G93" s="39"/>
    </row>
    <row r="94" spans="2:7">
      <c r="B94" s="34" t="s">
        <v>108</v>
      </c>
      <c r="C94" s="33" t="s">
        <v>150</v>
      </c>
      <c r="D94" s="33">
        <v>7</v>
      </c>
      <c r="E94" s="33">
        <v>245.2</v>
      </c>
      <c r="F94" s="35">
        <v>0.19597387015064699</v>
      </c>
      <c r="G94" s="39"/>
    </row>
    <row r="95" spans="2:7">
      <c r="B95" s="34" t="s">
        <v>108</v>
      </c>
      <c r="C95" s="33" t="s">
        <v>150</v>
      </c>
      <c r="D95" s="33">
        <v>7</v>
      </c>
      <c r="E95" s="33">
        <v>259.14999999999998</v>
      </c>
      <c r="F95" s="35">
        <v>0.59458738834822</v>
      </c>
      <c r="G95" s="39"/>
    </row>
    <row r="96" spans="2:7">
      <c r="B96" s="34" t="s">
        <v>108</v>
      </c>
      <c r="C96" s="33" t="s">
        <v>150</v>
      </c>
      <c r="D96" s="33">
        <v>7</v>
      </c>
      <c r="E96" s="33">
        <v>274.10000000000002</v>
      </c>
      <c r="F96" s="35">
        <v>1.6664444740701201</v>
      </c>
      <c r="G96" s="39"/>
    </row>
    <row r="97" spans="2:7">
      <c r="B97" s="34" t="s">
        <v>108</v>
      </c>
      <c r="C97" s="33" t="s">
        <v>150</v>
      </c>
      <c r="D97" s="33">
        <v>7</v>
      </c>
      <c r="E97" s="33">
        <v>285.07</v>
      </c>
      <c r="F97" s="35">
        <v>2.98626849753366</v>
      </c>
      <c r="G97" s="39"/>
    </row>
    <row r="98" spans="2:7">
      <c r="B98" s="34" t="s">
        <v>108</v>
      </c>
      <c r="C98" s="33" t="s">
        <v>150</v>
      </c>
      <c r="D98" s="33">
        <v>7</v>
      </c>
      <c r="E98" s="33">
        <v>295.61</v>
      </c>
      <c r="F98" s="35">
        <v>5.0793227569657402</v>
      </c>
      <c r="G98" s="39"/>
    </row>
    <row r="99" spans="2:7">
      <c r="B99" s="34" t="s">
        <v>108</v>
      </c>
      <c r="C99" s="33" t="s">
        <v>151</v>
      </c>
      <c r="D99" s="33">
        <v>8</v>
      </c>
      <c r="E99" s="33">
        <v>216.6</v>
      </c>
      <c r="F99" s="35">
        <v>2.3996800426609802E-3</v>
      </c>
      <c r="G99" s="39"/>
    </row>
    <row r="100" spans="2:7">
      <c r="B100" s="34" t="s">
        <v>108</v>
      </c>
      <c r="C100" s="33" t="s">
        <v>151</v>
      </c>
      <c r="D100" s="33">
        <v>8</v>
      </c>
      <c r="E100" s="33">
        <v>218.51</v>
      </c>
      <c r="F100" s="35">
        <v>2.7463004932675602E-3</v>
      </c>
      <c r="G100" s="39"/>
    </row>
    <row r="101" spans="2:7">
      <c r="B101" s="34" t="s">
        <v>108</v>
      </c>
      <c r="C101" s="33" t="s">
        <v>151</v>
      </c>
      <c r="D101" s="33">
        <v>8</v>
      </c>
      <c r="E101" s="33">
        <v>223.23</v>
      </c>
      <c r="F101" s="35">
        <v>4.39941341154513E-3</v>
      </c>
      <c r="G101" s="39"/>
    </row>
    <row r="102" spans="2:7">
      <c r="B102" s="34" t="s">
        <v>108</v>
      </c>
      <c r="C102" s="33" t="s">
        <v>151</v>
      </c>
      <c r="D102" s="33">
        <v>8</v>
      </c>
      <c r="E102" s="33">
        <v>230.42</v>
      </c>
      <c r="F102" s="35">
        <v>9.7053726169843996E-3</v>
      </c>
      <c r="G102" s="39"/>
    </row>
    <row r="103" spans="2:7">
      <c r="B103" s="34" t="s">
        <v>108</v>
      </c>
      <c r="C103" s="33" t="s">
        <v>151</v>
      </c>
      <c r="D103" s="33">
        <v>8</v>
      </c>
      <c r="E103" s="33">
        <v>238.07</v>
      </c>
      <c r="F103" s="35">
        <v>2.01306492467671E-2</v>
      </c>
      <c r="G103" s="39"/>
    </row>
    <row r="104" spans="2:7">
      <c r="B104" s="34" t="s">
        <v>108</v>
      </c>
      <c r="C104" s="33" t="s">
        <v>151</v>
      </c>
      <c r="D104" s="33">
        <v>8</v>
      </c>
      <c r="E104" s="33">
        <v>250.09</v>
      </c>
      <c r="F104" s="35">
        <v>5.9325423276896397E-2</v>
      </c>
      <c r="G104" s="39"/>
    </row>
    <row r="105" spans="2:7">
      <c r="B105" s="34" t="s">
        <v>108</v>
      </c>
      <c r="C105" s="33" t="s">
        <v>151</v>
      </c>
      <c r="D105" s="33">
        <v>8</v>
      </c>
      <c r="E105" s="33">
        <v>259.39999999999998</v>
      </c>
      <c r="F105" s="35">
        <v>0.127716304492734</v>
      </c>
      <c r="G105" s="39"/>
    </row>
    <row r="106" spans="2:7">
      <c r="B106" s="34" t="s">
        <v>108</v>
      </c>
      <c r="C106" s="33" t="s">
        <v>151</v>
      </c>
      <c r="D106" s="33">
        <v>8</v>
      </c>
      <c r="E106" s="33">
        <v>278.41000000000003</v>
      </c>
      <c r="F106" s="35">
        <v>0.53192907612318396</v>
      </c>
      <c r="G106" s="39"/>
    </row>
    <row r="107" spans="2:7">
      <c r="B107" s="34" t="s">
        <v>108</v>
      </c>
      <c r="C107" s="33" t="s">
        <v>151</v>
      </c>
      <c r="D107" s="33">
        <v>8</v>
      </c>
      <c r="E107" s="33">
        <v>289.56</v>
      </c>
      <c r="F107" s="35">
        <v>1.0465271297160399</v>
      </c>
      <c r="G107" s="39"/>
    </row>
    <row r="108" spans="2:7">
      <c r="B108" s="34" t="s">
        <v>108</v>
      </c>
      <c r="C108" s="33" t="s">
        <v>151</v>
      </c>
      <c r="D108" s="33">
        <v>8</v>
      </c>
      <c r="E108" s="33">
        <v>297.11</v>
      </c>
      <c r="F108" s="35">
        <v>1.5731235835221999</v>
      </c>
      <c r="G108" s="39"/>
    </row>
    <row r="109" spans="2:7">
      <c r="B109" s="34" t="s">
        <v>112</v>
      </c>
      <c r="C109" s="33" t="s">
        <v>151</v>
      </c>
      <c r="D109" s="33">
        <v>8</v>
      </c>
      <c r="E109" s="33">
        <v>263.85000000000002</v>
      </c>
      <c r="F109" s="35">
        <v>0.19597387015064699</v>
      </c>
      <c r="G109" s="39"/>
    </row>
    <row r="110" spans="2:7">
      <c r="B110" s="34" t="s">
        <v>112</v>
      </c>
      <c r="C110" s="33" t="s">
        <v>151</v>
      </c>
      <c r="D110" s="33">
        <v>8</v>
      </c>
      <c r="E110" s="33">
        <v>270.14999999999998</v>
      </c>
      <c r="F110" s="35">
        <v>0.30929209438741501</v>
      </c>
      <c r="G110" s="39"/>
    </row>
    <row r="111" spans="2:7">
      <c r="B111" s="34" t="s">
        <v>112</v>
      </c>
      <c r="C111" s="33" t="s">
        <v>151</v>
      </c>
      <c r="D111" s="33">
        <v>8</v>
      </c>
      <c r="E111" s="33">
        <v>276.85000000000002</v>
      </c>
      <c r="F111" s="35">
        <v>0.48660178642847601</v>
      </c>
      <c r="G111" s="39"/>
    </row>
    <row r="112" spans="2:7">
      <c r="B112" s="34" t="s">
        <v>108</v>
      </c>
      <c r="C112" s="33" t="s">
        <v>152</v>
      </c>
      <c r="D112" s="33">
        <v>9</v>
      </c>
      <c r="E112" s="33">
        <v>219.66</v>
      </c>
      <c r="F112" s="35">
        <v>7.5856552459672001E-4</v>
      </c>
      <c r="G112" s="39"/>
    </row>
    <row r="113" spans="2:7">
      <c r="B113" s="34" t="s">
        <v>108</v>
      </c>
      <c r="C113" s="33" t="s">
        <v>152</v>
      </c>
      <c r="D113" s="33">
        <v>9</v>
      </c>
      <c r="E113" s="33">
        <v>223.75</v>
      </c>
      <c r="F113" s="35">
        <v>8.2522330355952499E-4</v>
      </c>
      <c r="G113" s="39"/>
    </row>
    <row r="114" spans="2:7">
      <c r="B114" s="34" t="s">
        <v>108</v>
      </c>
      <c r="C114" s="33" t="s">
        <v>152</v>
      </c>
      <c r="D114" s="33">
        <v>9</v>
      </c>
      <c r="E114" s="33">
        <v>224.89</v>
      </c>
      <c r="F114" s="35">
        <v>9.2520997200373301E-4</v>
      </c>
      <c r="G114" s="39"/>
    </row>
    <row r="115" spans="2:7">
      <c r="B115" s="34" t="s">
        <v>108</v>
      </c>
      <c r="C115" s="33" t="s">
        <v>152</v>
      </c>
      <c r="D115" s="33">
        <v>9</v>
      </c>
      <c r="E115" s="33">
        <v>236.83</v>
      </c>
      <c r="F115" s="35">
        <v>3.27956272497E-3</v>
      </c>
      <c r="G115" s="39"/>
    </row>
    <row r="116" spans="2:7">
      <c r="B116" s="34" t="s">
        <v>108</v>
      </c>
      <c r="C116" s="33" t="s">
        <v>152</v>
      </c>
      <c r="D116" s="33">
        <v>9</v>
      </c>
      <c r="E116" s="33">
        <v>245.7</v>
      </c>
      <c r="F116" s="35">
        <v>7.8656179176109804E-3</v>
      </c>
      <c r="G116" s="39"/>
    </row>
    <row r="117" spans="2:7">
      <c r="B117" s="34" t="s">
        <v>108</v>
      </c>
      <c r="C117" s="33" t="s">
        <v>152</v>
      </c>
      <c r="D117" s="33">
        <v>9</v>
      </c>
      <c r="E117" s="33">
        <v>263.18</v>
      </c>
      <c r="F117" s="35">
        <v>3.73283562191708E-2</v>
      </c>
      <c r="G117" s="39"/>
    </row>
    <row r="118" spans="2:7">
      <c r="B118" s="34" t="s">
        <v>108</v>
      </c>
      <c r="C118" s="33" t="s">
        <v>152</v>
      </c>
      <c r="D118" s="33">
        <v>9</v>
      </c>
      <c r="E118" s="33">
        <v>275.75</v>
      </c>
      <c r="F118" s="35">
        <v>0.100386615117984</v>
      </c>
      <c r="G118" s="39"/>
    </row>
    <row r="119" spans="2:7">
      <c r="B119" s="34" t="s">
        <v>108</v>
      </c>
      <c r="C119" s="33" t="s">
        <v>152</v>
      </c>
      <c r="D119" s="33">
        <v>9</v>
      </c>
      <c r="E119" s="33">
        <v>294.14</v>
      </c>
      <c r="F119" s="35">
        <v>0.40394614051459798</v>
      </c>
      <c r="G119" s="39"/>
    </row>
    <row r="120" spans="2:7">
      <c r="B120" s="34" t="s">
        <v>108</v>
      </c>
      <c r="C120" s="33" t="s">
        <v>152</v>
      </c>
      <c r="D120" s="33">
        <v>9</v>
      </c>
      <c r="E120" s="33">
        <v>300.05</v>
      </c>
      <c r="F120" s="35">
        <v>0.60258632182375704</v>
      </c>
      <c r="G120" s="39"/>
    </row>
    <row r="121" spans="2:7">
      <c r="B121" s="34" t="s">
        <v>108</v>
      </c>
      <c r="C121" s="33" t="s">
        <v>152</v>
      </c>
      <c r="D121" s="33">
        <v>9</v>
      </c>
      <c r="E121" s="33">
        <v>307.74</v>
      </c>
      <c r="F121" s="35">
        <v>0.72257032395680598</v>
      </c>
      <c r="G121" s="39"/>
    </row>
    <row r="122" spans="2:7">
      <c r="B122" s="34" t="s">
        <v>69</v>
      </c>
      <c r="C122" s="33" t="s">
        <v>5</v>
      </c>
      <c r="D122" s="33">
        <v>10</v>
      </c>
      <c r="E122" s="33">
        <v>323.07900000000001</v>
      </c>
      <c r="F122" s="35">
        <v>0.87409999999999999</v>
      </c>
      <c r="G122" s="39"/>
    </row>
    <row r="123" spans="2:7">
      <c r="B123" s="34" t="s">
        <v>69</v>
      </c>
      <c r="C123" s="33" t="s">
        <v>5</v>
      </c>
      <c r="D123" s="33">
        <v>10</v>
      </c>
      <c r="E123" s="33">
        <v>333.08300000000003</v>
      </c>
      <c r="F123" s="35">
        <v>1.5089999999999999</v>
      </c>
      <c r="G123" s="39"/>
    </row>
    <row r="124" spans="2:7">
      <c r="B124" s="34" t="s">
        <v>69</v>
      </c>
      <c r="C124" s="33" t="s">
        <v>5</v>
      </c>
      <c r="D124" s="33">
        <v>10</v>
      </c>
      <c r="E124" s="33">
        <v>353.08800000000002</v>
      </c>
      <c r="F124" s="35">
        <v>4.05</v>
      </c>
      <c r="G124" s="39"/>
    </row>
    <row r="125" spans="2:7">
      <c r="B125" s="34" t="s">
        <v>69</v>
      </c>
      <c r="C125" s="33" t="s">
        <v>5</v>
      </c>
      <c r="D125" s="33">
        <v>10</v>
      </c>
      <c r="E125" s="33">
        <v>373.12</v>
      </c>
      <c r="F125" s="35">
        <v>9.5619999999999994</v>
      </c>
      <c r="G125" s="39"/>
    </row>
    <row r="126" spans="2:7">
      <c r="B126" s="34" t="s">
        <v>69</v>
      </c>
      <c r="C126" s="33" t="s">
        <v>5</v>
      </c>
      <c r="D126" s="33">
        <v>10</v>
      </c>
      <c r="E126" s="33">
        <v>393.12099999999998</v>
      </c>
      <c r="F126" s="35">
        <v>20.149999999999999</v>
      </c>
      <c r="G126" s="39"/>
    </row>
    <row r="127" spans="2:7">
      <c r="B127" s="34" t="s">
        <v>69</v>
      </c>
      <c r="C127" s="33" t="s">
        <v>5</v>
      </c>
      <c r="D127" s="33">
        <v>10</v>
      </c>
      <c r="E127" s="33">
        <v>393.12099999999998</v>
      </c>
      <c r="F127" s="35">
        <v>20.154</v>
      </c>
      <c r="G127" s="39"/>
    </row>
    <row r="128" spans="2:7">
      <c r="B128" s="34" t="s">
        <v>69</v>
      </c>
      <c r="C128" s="33" t="s">
        <v>5</v>
      </c>
      <c r="D128" s="33">
        <v>10</v>
      </c>
      <c r="E128" s="33">
        <v>413.12200000000001</v>
      </c>
      <c r="F128" s="35">
        <v>38.892000000000003</v>
      </c>
      <c r="G128" s="39"/>
    </row>
    <row r="129" spans="2:7">
      <c r="B129" s="34" t="s">
        <v>69</v>
      </c>
      <c r="C129" s="33" t="s">
        <v>5</v>
      </c>
      <c r="D129" s="33">
        <v>10</v>
      </c>
      <c r="E129" s="33">
        <v>433.12299999999999</v>
      </c>
      <c r="F129" s="35">
        <v>69.685000000000002</v>
      </c>
      <c r="G129" s="39"/>
    </row>
    <row r="130" spans="2:7">
      <c r="B130" s="34" t="s">
        <v>69</v>
      </c>
      <c r="C130" s="33" t="s">
        <v>5</v>
      </c>
      <c r="D130" s="33">
        <v>10</v>
      </c>
      <c r="E130" s="33">
        <v>453.12400000000002</v>
      </c>
      <c r="F130" s="35">
        <v>117.25</v>
      </c>
      <c r="G130" s="39"/>
    </row>
    <row r="131" spans="2:7">
      <c r="B131" s="34" t="s">
        <v>69</v>
      </c>
      <c r="C131" s="33" t="s">
        <v>5</v>
      </c>
      <c r="D131" s="33">
        <v>10</v>
      </c>
      <c r="E131" s="33">
        <v>473.12599999999998</v>
      </c>
      <c r="F131" s="35">
        <v>187.25</v>
      </c>
      <c r="G131" s="39"/>
    </row>
    <row r="132" spans="2:7">
      <c r="B132" s="34" t="s">
        <v>69</v>
      </c>
      <c r="C132" s="33" t="s">
        <v>5</v>
      </c>
      <c r="D132" s="33">
        <v>10</v>
      </c>
      <c r="E132" s="33">
        <v>493.12599999999998</v>
      </c>
      <c r="F132" s="35">
        <v>285.77</v>
      </c>
      <c r="G132" s="39"/>
    </row>
    <row r="133" spans="2:7">
      <c r="B133" s="34" t="s">
        <v>69</v>
      </c>
      <c r="C133" s="33" t="s">
        <v>5</v>
      </c>
      <c r="D133" s="33">
        <v>10</v>
      </c>
      <c r="E133" s="33">
        <v>513.12699999999995</v>
      </c>
      <c r="F133" s="35">
        <v>420.38</v>
      </c>
      <c r="G133" s="39"/>
    </row>
    <row r="134" spans="2:7">
      <c r="B134" s="34" t="s">
        <v>69</v>
      </c>
      <c r="C134" s="33" t="s">
        <v>5</v>
      </c>
      <c r="D134" s="33">
        <v>10</v>
      </c>
      <c r="E134" s="33">
        <v>533.12900000000002</v>
      </c>
      <c r="F134" s="35">
        <v>598.79</v>
      </c>
      <c r="G134" s="39"/>
    </row>
    <row r="135" spans="2:7">
      <c r="B135" s="34" t="s">
        <v>69</v>
      </c>
      <c r="C135" s="33" t="s">
        <v>5</v>
      </c>
      <c r="D135" s="33">
        <v>10</v>
      </c>
      <c r="E135" s="33">
        <v>553.13</v>
      </c>
      <c r="F135" s="35">
        <v>830.15</v>
      </c>
      <c r="G135" s="39"/>
    </row>
    <row r="136" spans="2:7">
      <c r="B136" s="34" t="s">
        <v>69</v>
      </c>
      <c r="C136" s="33" t="s">
        <v>5</v>
      </c>
      <c r="D136" s="33">
        <v>10</v>
      </c>
      <c r="E136" s="33">
        <v>573.13</v>
      </c>
      <c r="F136" s="35">
        <v>1125.9000000000001</v>
      </c>
      <c r="G136" s="39"/>
    </row>
    <row r="137" spans="2:7">
      <c r="B137" s="34" t="s">
        <v>69</v>
      </c>
      <c r="C137" s="33" t="s">
        <v>5</v>
      </c>
      <c r="D137" s="33">
        <v>10</v>
      </c>
      <c r="E137" s="33">
        <v>588.13199999999995</v>
      </c>
      <c r="F137" s="35">
        <v>1395</v>
      </c>
      <c r="G137" s="39"/>
    </row>
    <row r="138" spans="2:7">
      <c r="B138" s="34" t="s">
        <v>97</v>
      </c>
      <c r="C138" s="33" t="s">
        <v>141</v>
      </c>
      <c r="D138" s="33">
        <v>10</v>
      </c>
      <c r="E138" s="33">
        <v>298.09100000000001</v>
      </c>
      <c r="F138" s="35">
        <v>0.17997600319957299</v>
      </c>
      <c r="G138" s="39"/>
    </row>
    <row r="139" spans="2:7">
      <c r="B139" s="34" t="s">
        <v>97</v>
      </c>
      <c r="C139" s="33" t="s">
        <v>141</v>
      </c>
      <c r="D139" s="33">
        <v>10</v>
      </c>
      <c r="E139" s="33">
        <v>303.17200000000003</v>
      </c>
      <c r="F139" s="35">
        <v>0.253299560058659</v>
      </c>
      <c r="G139" s="39"/>
    </row>
    <row r="140" spans="2:7">
      <c r="B140" s="34" t="s">
        <v>97</v>
      </c>
      <c r="C140" s="33" t="s">
        <v>141</v>
      </c>
      <c r="D140" s="33">
        <v>10</v>
      </c>
      <c r="E140" s="33">
        <v>308.16899999999998</v>
      </c>
      <c r="F140" s="35">
        <v>0.35195307292361</v>
      </c>
      <c r="G140" s="39"/>
    </row>
    <row r="141" spans="2:7">
      <c r="B141" s="34" t="s">
        <v>97</v>
      </c>
      <c r="C141" s="33" t="s">
        <v>141</v>
      </c>
      <c r="D141" s="33">
        <v>10</v>
      </c>
      <c r="E141" s="33">
        <v>313.15499999999997</v>
      </c>
      <c r="F141" s="35">
        <v>0.48126916411145199</v>
      </c>
      <c r="G141" s="39"/>
    </row>
    <row r="142" spans="2:7">
      <c r="B142" s="34" t="s">
        <v>97</v>
      </c>
      <c r="C142" s="33" t="s">
        <v>141</v>
      </c>
      <c r="D142" s="33">
        <v>10</v>
      </c>
      <c r="E142" s="33">
        <v>318.15199999999999</v>
      </c>
      <c r="F142" s="35">
        <v>0.65057992267697595</v>
      </c>
      <c r="G142" s="39"/>
    </row>
    <row r="143" spans="2:7">
      <c r="B143" s="34" t="s">
        <v>97</v>
      </c>
      <c r="C143" s="33" t="s">
        <v>141</v>
      </c>
      <c r="D143" s="33">
        <v>10</v>
      </c>
      <c r="E143" s="33">
        <v>323.15600000000001</v>
      </c>
      <c r="F143" s="35">
        <v>0.87455005999200097</v>
      </c>
      <c r="G143" s="39"/>
    </row>
    <row r="144" spans="2:7">
      <c r="B144" s="34" t="s">
        <v>97</v>
      </c>
      <c r="C144" s="33" t="s">
        <v>141</v>
      </c>
      <c r="D144" s="33">
        <v>10</v>
      </c>
      <c r="E144" s="33">
        <v>328.15100000000001</v>
      </c>
      <c r="F144" s="35">
        <v>1.1611785095320599</v>
      </c>
      <c r="G144" s="39"/>
    </row>
    <row r="145" spans="2:7">
      <c r="B145" s="34" t="s">
        <v>97</v>
      </c>
      <c r="C145" s="33" t="s">
        <v>141</v>
      </c>
      <c r="D145" s="33">
        <v>10</v>
      </c>
      <c r="E145" s="33">
        <v>333.14600000000002</v>
      </c>
      <c r="F145" s="35">
        <v>1.5197973603519499</v>
      </c>
      <c r="G145" s="39"/>
    </row>
    <row r="146" spans="2:7">
      <c r="B146" s="34" t="s">
        <v>97</v>
      </c>
      <c r="C146" s="33" t="s">
        <v>141</v>
      </c>
      <c r="D146" s="33">
        <v>10</v>
      </c>
      <c r="E146" s="33">
        <v>338.06599999999997</v>
      </c>
      <c r="F146" s="35">
        <v>1.9570723903479501</v>
      </c>
      <c r="G146" s="39"/>
    </row>
    <row r="147" spans="2:7">
      <c r="B147" s="34" t="s">
        <v>97</v>
      </c>
      <c r="C147" s="33" t="s">
        <v>141</v>
      </c>
      <c r="D147" s="33">
        <v>10</v>
      </c>
      <c r="E147" s="33">
        <v>343.19900000000001</v>
      </c>
      <c r="F147" s="35">
        <v>2.5409945340621198</v>
      </c>
      <c r="G147" s="39"/>
    </row>
    <row r="148" spans="2:7">
      <c r="B148" s="34" t="s">
        <v>97</v>
      </c>
      <c r="C148" s="33" t="s">
        <v>141</v>
      </c>
      <c r="D148" s="33">
        <v>10</v>
      </c>
      <c r="E148" s="33">
        <v>347.887</v>
      </c>
      <c r="F148" s="35">
        <v>3.1822423676843101</v>
      </c>
      <c r="G148" s="39"/>
    </row>
    <row r="149" spans="2:7">
      <c r="B149" s="34" t="s">
        <v>108</v>
      </c>
      <c r="C149" s="33" t="s">
        <v>141</v>
      </c>
      <c r="D149" s="33">
        <v>10</v>
      </c>
      <c r="E149" s="33">
        <v>243.5</v>
      </c>
      <c r="F149" s="35">
        <v>1.7197706972403701E-3</v>
      </c>
      <c r="G149" s="39"/>
    </row>
    <row r="150" spans="2:7">
      <c r="B150" s="34" t="s">
        <v>108</v>
      </c>
      <c r="C150" s="33" t="s">
        <v>141</v>
      </c>
      <c r="D150" s="33">
        <v>10</v>
      </c>
      <c r="E150" s="33">
        <v>251.31</v>
      </c>
      <c r="F150" s="35">
        <v>3.1995733902146399E-3</v>
      </c>
      <c r="G150" s="39"/>
    </row>
    <row r="151" spans="2:7">
      <c r="B151" s="34" t="s">
        <v>108</v>
      </c>
      <c r="C151" s="33" t="s">
        <v>141</v>
      </c>
      <c r="D151" s="33">
        <v>10</v>
      </c>
      <c r="E151" s="33">
        <v>254.47</v>
      </c>
      <c r="F151" s="35">
        <v>4.5860551926409799E-3</v>
      </c>
      <c r="G151" s="39"/>
    </row>
    <row r="152" spans="2:7">
      <c r="B152" s="34" t="s">
        <v>108</v>
      </c>
      <c r="C152" s="33" t="s">
        <v>141</v>
      </c>
      <c r="D152" s="33">
        <v>10</v>
      </c>
      <c r="E152" s="33">
        <v>263.61</v>
      </c>
      <c r="F152" s="35">
        <v>1.0598586855086E-2</v>
      </c>
      <c r="G152" s="39"/>
    </row>
    <row r="153" spans="2:7">
      <c r="B153" s="34" t="s">
        <v>108</v>
      </c>
      <c r="C153" s="33" t="s">
        <v>141</v>
      </c>
      <c r="D153" s="33">
        <v>10</v>
      </c>
      <c r="E153" s="33">
        <v>277.5</v>
      </c>
      <c r="F153" s="35">
        <v>3.3195573923476898E-2</v>
      </c>
      <c r="G153" s="39"/>
    </row>
    <row r="154" spans="2:7">
      <c r="B154" s="34" t="s">
        <v>108</v>
      </c>
      <c r="C154" s="33" t="s">
        <v>141</v>
      </c>
      <c r="D154" s="33">
        <v>10</v>
      </c>
      <c r="E154" s="33">
        <v>289.89</v>
      </c>
      <c r="F154" s="35">
        <v>8.6521797093720806E-2</v>
      </c>
      <c r="G154" s="39"/>
    </row>
    <row r="155" spans="2:7">
      <c r="B155" s="34" t="s">
        <v>108</v>
      </c>
      <c r="C155" s="33" t="s">
        <v>141</v>
      </c>
      <c r="D155" s="33">
        <v>10</v>
      </c>
      <c r="E155" s="33">
        <v>304.60000000000002</v>
      </c>
      <c r="F155" s="35">
        <v>0.186641781095854</v>
      </c>
      <c r="G155" s="39"/>
    </row>
    <row r="156" spans="2:7">
      <c r="B156" s="34" t="s">
        <v>108</v>
      </c>
      <c r="C156" s="33" t="s">
        <v>141</v>
      </c>
      <c r="D156" s="33">
        <v>10</v>
      </c>
      <c r="E156" s="33">
        <v>310.60000000000002</v>
      </c>
      <c r="F156" s="35">
        <v>0.20530595920543901</v>
      </c>
      <c r="G156" s="39"/>
    </row>
    <row r="157" spans="2:7">
      <c r="B157" s="34" t="s">
        <v>112</v>
      </c>
      <c r="C157" s="33" t="s">
        <v>141</v>
      </c>
      <c r="D157" s="33">
        <v>10</v>
      </c>
      <c r="E157" s="33">
        <v>269.35000000000002</v>
      </c>
      <c r="F157" s="35">
        <v>2.1997067057725601E-2</v>
      </c>
      <c r="G157" s="39"/>
    </row>
    <row r="158" spans="2:7">
      <c r="B158" s="34" t="s">
        <v>112</v>
      </c>
      <c r="C158" s="33" t="s">
        <v>141</v>
      </c>
      <c r="D158" s="33">
        <v>10</v>
      </c>
      <c r="E158" s="33">
        <v>273.35000000000002</v>
      </c>
      <c r="F158" s="35">
        <v>2.79962671643781E-2</v>
      </c>
      <c r="G158" s="39"/>
    </row>
    <row r="159" spans="2:7">
      <c r="B159" s="34" t="s">
        <v>112</v>
      </c>
      <c r="C159" s="33" t="s">
        <v>141</v>
      </c>
      <c r="D159" s="33">
        <v>10</v>
      </c>
      <c r="E159" s="33">
        <v>273.64999999999998</v>
      </c>
      <c r="F159" s="35">
        <v>3.0662578322890301E-2</v>
      </c>
      <c r="G159" s="39"/>
    </row>
    <row r="160" spans="2:7">
      <c r="B160" s="34" t="s">
        <v>112</v>
      </c>
      <c r="C160" s="33" t="s">
        <v>141</v>
      </c>
      <c r="D160" s="33">
        <v>10</v>
      </c>
      <c r="E160" s="33">
        <v>281.64999999999998</v>
      </c>
      <c r="F160" s="35">
        <v>6.2658312225036705E-2</v>
      </c>
      <c r="G160" s="39"/>
    </row>
    <row r="161" spans="2:7">
      <c r="B161" s="34" t="s">
        <v>69</v>
      </c>
      <c r="C161" s="33" t="s">
        <v>4</v>
      </c>
      <c r="D161" s="33">
        <v>12</v>
      </c>
      <c r="E161" s="33">
        <v>353.11900000000003</v>
      </c>
      <c r="F161" s="35">
        <v>0.73380000000000001</v>
      </c>
      <c r="G161" s="39"/>
    </row>
    <row r="162" spans="2:7">
      <c r="B162" s="34" t="s">
        <v>69</v>
      </c>
      <c r="C162" s="33" t="s">
        <v>4</v>
      </c>
      <c r="D162" s="33">
        <v>12</v>
      </c>
      <c r="E162" s="33">
        <v>373.12</v>
      </c>
      <c r="F162" s="35">
        <v>2.0299999999999998</v>
      </c>
      <c r="G162" s="39"/>
    </row>
    <row r="163" spans="2:7">
      <c r="B163" s="34" t="s">
        <v>69</v>
      </c>
      <c r="C163" s="33" t="s">
        <v>4</v>
      </c>
      <c r="D163" s="33">
        <v>12</v>
      </c>
      <c r="E163" s="33">
        <v>393.07100000000003</v>
      </c>
      <c r="F163" s="35">
        <v>4.9119999999999999</v>
      </c>
      <c r="G163" s="39"/>
    </row>
    <row r="164" spans="2:7">
      <c r="B164" s="34" t="s">
        <v>69</v>
      </c>
      <c r="C164" s="33" t="s">
        <v>4</v>
      </c>
      <c r="D164" s="33">
        <v>12</v>
      </c>
      <c r="E164" s="33">
        <v>413.077</v>
      </c>
      <c r="F164" s="35">
        <v>10.69</v>
      </c>
      <c r="G164" s="39"/>
    </row>
    <row r="165" spans="2:7">
      <c r="B165" s="34" t="s">
        <v>69</v>
      </c>
      <c r="C165" s="33" t="s">
        <v>4</v>
      </c>
      <c r="D165" s="33">
        <v>12</v>
      </c>
      <c r="E165" s="33">
        <v>433.12299999999999</v>
      </c>
      <c r="F165" s="35">
        <v>21.248000000000001</v>
      </c>
      <c r="G165" s="39"/>
    </row>
    <row r="166" spans="2:7">
      <c r="B166" s="34" t="s">
        <v>69</v>
      </c>
      <c r="C166" s="33" t="s">
        <v>4</v>
      </c>
      <c r="D166" s="33">
        <v>12</v>
      </c>
      <c r="E166" s="33">
        <v>453.12400000000002</v>
      </c>
      <c r="F166" s="35">
        <v>39.125</v>
      </c>
      <c r="G166" s="39"/>
    </row>
    <row r="167" spans="2:7">
      <c r="B167" s="34" t="s">
        <v>69</v>
      </c>
      <c r="C167" s="33" t="s">
        <v>4</v>
      </c>
      <c r="D167" s="33">
        <v>12</v>
      </c>
      <c r="E167" s="33">
        <v>473.125</v>
      </c>
      <c r="F167" s="35">
        <v>67.572000000000003</v>
      </c>
      <c r="G167" s="39"/>
    </row>
    <row r="168" spans="2:7">
      <c r="B168" s="34" t="s">
        <v>69</v>
      </c>
      <c r="C168" s="33" t="s">
        <v>4</v>
      </c>
      <c r="D168" s="33">
        <v>12</v>
      </c>
      <c r="E168" s="33">
        <v>493.12599999999998</v>
      </c>
      <c r="F168" s="35">
        <v>110.5</v>
      </c>
      <c r="G168" s="39"/>
    </row>
    <row r="169" spans="2:7">
      <c r="B169" s="34" t="s">
        <v>69</v>
      </c>
      <c r="C169" s="33" t="s">
        <v>4</v>
      </c>
      <c r="D169" s="33">
        <v>12</v>
      </c>
      <c r="E169" s="33">
        <v>513.12599999999998</v>
      </c>
      <c r="F169" s="35">
        <v>17241</v>
      </c>
      <c r="G169" s="39"/>
    </row>
    <row r="170" spans="2:7">
      <c r="B170" s="34" t="s">
        <v>69</v>
      </c>
      <c r="C170" s="33" t="s">
        <v>4</v>
      </c>
      <c r="D170" s="33">
        <v>12</v>
      </c>
      <c r="E170" s="33">
        <v>533.12900000000002</v>
      </c>
      <c r="F170" s="35">
        <v>258.70999999999998</v>
      </c>
      <c r="G170" s="39"/>
    </row>
    <row r="171" spans="2:7">
      <c r="B171" s="34" t="s">
        <v>69</v>
      </c>
      <c r="C171" s="33" t="s">
        <v>4</v>
      </c>
      <c r="D171" s="33">
        <v>12</v>
      </c>
      <c r="E171" s="33">
        <v>553.13</v>
      </c>
      <c r="F171" s="35">
        <v>375.27</v>
      </c>
      <c r="G171" s="39"/>
    </row>
    <row r="172" spans="2:7">
      <c r="B172" s="34" t="s">
        <v>69</v>
      </c>
      <c r="C172" s="33" t="s">
        <v>4</v>
      </c>
      <c r="D172" s="33">
        <v>12</v>
      </c>
      <c r="E172" s="33">
        <v>573.13099999999997</v>
      </c>
      <c r="F172" s="35">
        <v>528.82000000000005</v>
      </c>
      <c r="G172" s="39"/>
    </row>
    <row r="173" spans="2:7">
      <c r="B173" s="34" t="s">
        <v>69</v>
      </c>
      <c r="C173" s="33" t="s">
        <v>4</v>
      </c>
      <c r="D173" s="33">
        <v>12</v>
      </c>
      <c r="E173" s="33">
        <v>588.13199999999995</v>
      </c>
      <c r="F173" s="35">
        <v>671.13</v>
      </c>
      <c r="G173" s="39"/>
    </row>
    <row r="174" spans="2:7">
      <c r="B174" s="34" t="s">
        <v>97</v>
      </c>
      <c r="C174" s="33" t="s">
        <v>142</v>
      </c>
      <c r="D174" s="33">
        <v>12</v>
      </c>
      <c r="E174" s="33">
        <v>298.08100000000002</v>
      </c>
      <c r="F174" s="35">
        <v>1.7331022530329299E-2</v>
      </c>
      <c r="G174" s="39"/>
    </row>
    <row r="175" spans="2:7">
      <c r="B175" s="34" t="s">
        <v>97</v>
      </c>
      <c r="C175" s="33" t="s">
        <v>142</v>
      </c>
      <c r="D175" s="33">
        <v>12</v>
      </c>
      <c r="E175" s="33">
        <v>302.10000000000002</v>
      </c>
      <c r="F175" s="35">
        <v>2.4663378216237802E-2</v>
      </c>
      <c r="G175" s="39"/>
    </row>
    <row r="176" spans="2:7">
      <c r="B176" s="34" t="s">
        <v>97</v>
      </c>
      <c r="C176" s="33" t="s">
        <v>142</v>
      </c>
      <c r="D176" s="33">
        <v>12</v>
      </c>
      <c r="E176" s="33">
        <v>303.11599999999999</v>
      </c>
      <c r="F176" s="35">
        <v>2.6663111585121999E-2</v>
      </c>
      <c r="G176" s="39"/>
    </row>
    <row r="177" spans="2:7">
      <c r="B177" s="34" t="s">
        <v>97</v>
      </c>
      <c r="C177" s="33" t="s">
        <v>142</v>
      </c>
      <c r="D177" s="33">
        <v>12</v>
      </c>
      <c r="E177" s="33">
        <v>308.19299999999998</v>
      </c>
      <c r="F177" s="35">
        <v>3.9994667377683001E-2</v>
      </c>
      <c r="G177" s="39"/>
    </row>
    <row r="178" spans="2:7">
      <c r="B178" s="34" t="s">
        <v>97</v>
      </c>
      <c r="C178" s="33" t="s">
        <v>142</v>
      </c>
      <c r="D178" s="33">
        <v>12</v>
      </c>
      <c r="E178" s="33">
        <v>313.17399999999998</v>
      </c>
      <c r="F178" s="35">
        <v>5.8125583255565903E-2</v>
      </c>
      <c r="G178" s="39"/>
    </row>
    <row r="179" spans="2:7">
      <c r="B179" s="34" t="s">
        <v>97</v>
      </c>
      <c r="C179" s="33" t="s">
        <v>142</v>
      </c>
      <c r="D179" s="33">
        <v>12</v>
      </c>
      <c r="E179" s="33">
        <v>313.44</v>
      </c>
      <c r="F179" s="35">
        <v>6.0258632182375697E-2</v>
      </c>
      <c r="G179" s="39"/>
    </row>
    <row r="180" spans="2:7">
      <c r="B180" s="34" t="s">
        <v>97</v>
      </c>
      <c r="C180" s="33" t="s">
        <v>142</v>
      </c>
      <c r="D180" s="33">
        <v>12</v>
      </c>
      <c r="E180" s="33">
        <v>318.173</v>
      </c>
      <c r="F180" s="35">
        <v>8.4788694840687906E-2</v>
      </c>
      <c r="G180" s="39"/>
    </row>
    <row r="181" spans="2:7">
      <c r="B181" s="34" t="s">
        <v>97</v>
      </c>
      <c r="C181" s="33" t="s">
        <v>142</v>
      </c>
      <c r="D181" s="33">
        <v>12</v>
      </c>
      <c r="E181" s="33">
        <v>323.12799999999999</v>
      </c>
      <c r="F181" s="35">
        <v>0.12051726436475101</v>
      </c>
      <c r="G181" s="39"/>
    </row>
    <row r="182" spans="2:7">
      <c r="B182" s="34" t="s">
        <v>97</v>
      </c>
      <c r="C182" s="33" t="s">
        <v>142</v>
      </c>
      <c r="D182" s="33">
        <v>12</v>
      </c>
      <c r="E182" s="33">
        <v>323.14999999999998</v>
      </c>
      <c r="F182" s="35">
        <v>0.11878416211171799</v>
      </c>
      <c r="G182" s="39"/>
    </row>
    <row r="183" spans="2:7">
      <c r="B183" s="34" t="s">
        <v>97</v>
      </c>
      <c r="C183" s="33" t="s">
        <v>142</v>
      </c>
      <c r="D183" s="33">
        <v>12</v>
      </c>
      <c r="E183" s="33">
        <v>328.47699999999998</v>
      </c>
      <c r="F183" s="35">
        <v>0.170643914144781</v>
      </c>
      <c r="G183" s="39"/>
    </row>
    <row r="184" spans="2:7">
      <c r="B184" s="34" t="s">
        <v>97</v>
      </c>
      <c r="C184" s="33" t="s">
        <v>142</v>
      </c>
      <c r="D184" s="33">
        <v>12</v>
      </c>
      <c r="E184" s="33">
        <v>333.23</v>
      </c>
      <c r="F184" s="35">
        <v>0.231969070790561</v>
      </c>
      <c r="G184" s="39"/>
    </row>
    <row r="185" spans="2:7">
      <c r="B185" s="34" t="s">
        <v>97</v>
      </c>
      <c r="C185" s="33" t="s">
        <v>142</v>
      </c>
      <c r="D185" s="33">
        <v>12</v>
      </c>
      <c r="E185" s="33">
        <v>338.08600000000001</v>
      </c>
      <c r="F185" s="35">
        <v>0.31062524996667101</v>
      </c>
      <c r="G185" s="39"/>
    </row>
    <row r="186" spans="2:7">
      <c r="B186" s="34" t="s">
        <v>97</v>
      </c>
      <c r="C186" s="33" t="s">
        <v>142</v>
      </c>
      <c r="D186" s="33">
        <v>12</v>
      </c>
      <c r="E186" s="33">
        <v>342.38</v>
      </c>
      <c r="F186" s="35">
        <v>0.40927876283162201</v>
      </c>
      <c r="G186" s="39"/>
    </row>
    <row r="187" spans="2:7">
      <c r="B187" s="34" t="s">
        <v>97</v>
      </c>
      <c r="C187" s="33" t="s">
        <v>142</v>
      </c>
      <c r="D187" s="33">
        <v>12</v>
      </c>
      <c r="E187" s="33">
        <v>343.24299999999999</v>
      </c>
      <c r="F187" s="35">
        <v>0.42261031862418302</v>
      </c>
      <c r="G187" s="39"/>
    </row>
    <row r="188" spans="2:7">
      <c r="B188" s="34" t="s">
        <v>97</v>
      </c>
      <c r="C188" s="33" t="s">
        <v>142</v>
      </c>
      <c r="D188" s="33">
        <v>12</v>
      </c>
      <c r="E188" s="33">
        <v>348.09699999999998</v>
      </c>
      <c r="F188" s="35">
        <v>0.55859218770830599</v>
      </c>
      <c r="G188" s="39"/>
    </row>
    <row r="189" spans="2:7">
      <c r="B189" s="34" t="s">
        <v>97</v>
      </c>
      <c r="C189" s="33" t="s">
        <v>142</v>
      </c>
      <c r="D189" s="33">
        <v>12</v>
      </c>
      <c r="E189" s="33">
        <v>351.98</v>
      </c>
      <c r="F189" s="35">
        <v>0.69190774563391599</v>
      </c>
      <c r="G189" s="39"/>
    </row>
    <row r="190" spans="2:7">
      <c r="B190" s="34" t="s">
        <v>97</v>
      </c>
      <c r="C190" s="33" t="s">
        <v>142</v>
      </c>
      <c r="D190" s="33">
        <v>12</v>
      </c>
      <c r="E190" s="33">
        <v>353.32400000000001</v>
      </c>
      <c r="F190" s="35">
        <v>0.74523396880415904</v>
      </c>
      <c r="G190" s="39"/>
    </row>
    <row r="191" spans="2:7">
      <c r="B191" s="34" t="s">
        <v>97</v>
      </c>
      <c r="C191" s="33" t="s">
        <v>142</v>
      </c>
      <c r="D191" s="33">
        <v>12</v>
      </c>
      <c r="E191" s="33">
        <v>373.02</v>
      </c>
      <c r="F191" s="35">
        <v>2.0130649246767098</v>
      </c>
      <c r="G191" s="39"/>
    </row>
    <row r="192" spans="2:7">
      <c r="B192" s="34" t="s">
        <v>97</v>
      </c>
      <c r="C192" s="33" t="s">
        <v>142</v>
      </c>
      <c r="D192" s="33">
        <v>12</v>
      </c>
      <c r="E192" s="33">
        <v>389.66</v>
      </c>
      <c r="F192" s="35">
        <v>4.2580989201439801</v>
      </c>
      <c r="G192" s="39"/>
    </row>
    <row r="193" spans="2:7">
      <c r="B193" s="34" t="s">
        <v>69</v>
      </c>
      <c r="C193" s="33" t="s">
        <v>8</v>
      </c>
      <c r="D193" s="33">
        <v>14</v>
      </c>
      <c r="E193" s="33">
        <v>373.07600000000002</v>
      </c>
      <c r="F193" s="35">
        <v>0.44290000000000002</v>
      </c>
      <c r="G193" s="39"/>
    </row>
    <row r="194" spans="2:7">
      <c r="B194" s="34" t="s">
        <v>69</v>
      </c>
      <c r="C194" s="33" t="s">
        <v>8</v>
      </c>
      <c r="D194" s="33">
        <v>14</v>
      </c>
      <c r="E194" s="33">
        <v>393.08600000000001</v>
      </c>
      <c r="F194" s="35">
        <v>1.2270000000000001</v>
      </c>
      <c r="G194" s="39"/>
    </row>
    <row r="195" spans="2:7">
      <c r="B195" s="34" t="s">
        <v>69</v>
      </c>
      <c r="C195" s="33" t="s">
        <v>8</v>
      </c>
      <c r="D195" s="33">
        <v>14</v>
      </c>
      <c r="E195" s="33">
        <v>413.096</v>
      </c>
      <c r="F195" s="35">
        <v>3.0259999999999998</v>
      </c>
      <c r="G195" s="39"/>
    </row>
    <row r="196" spans="2:7">
      <c r="B196" s="34" t="s">
        <v>69</v>
      </c>
      <c r="C196" s="33" t="s">
        <v>8</v>
      </c>
      <c r="D196" s="33">
        <v>14</v>
      </c>
      <c r="E196" s="33">
        <v>433.10599999999999</v>
      </c>
      <c r="F196" s="35">
        <v>6.6929999999999996</v>
      </c>
      <c r="G196" s="39"/>
    </row>
    <row r="197" spans="2:7">
      <c r="B197" s="34" t="s">
        <v>69</v>
      </c>
      <c r="C197" s="33" t="s">
        <v>8</v>
      </c>
      <c r="D197" s="33">
        <v>14</v>
      </c>
      <c r="E197" s="33">
        <v>453.11500000000001</v>
      </c>
      <c r="F197" s="35">
        <v>13.526</v>
      </c>
      <c r="G197" s="39"/>
    </row>
    <row r="198" spans="2:7">
      <c r="B198" s="34" t="s">
        <v>69</v>
      </c>
      <c r="C198" s="33" t="s">
        <v>8</v>
      </c>
      <c r="D198" s="33">
        <v>14</v>
      </c>
      <c r="E198" s="33">
        <v>473.12599999999998</v>
      </c>
      <c r="F198" s="35">
        <v>25.266999999999999</v>
      </c>
      <c r="G198" s="39"/>
    </row>
    <row r="199" spans="2:7">
      <c r="B199" s="34" t="s">
        <v>69</v>
      </c>
      <c r="C199" s="33" t="s">
        <v>8</v>
      </c>
      <c r="D199" s="33">
        <v>14</v>
      </c>
      <c r="E199" s="33">
        <v>493.12599999999998</v>
      </c>
      <c r="F199" s="35">
        <v>44.274000000000001</v>
      </c>
      <c r="G199" s="39"/>
    </row>
    <row r="200" spans="2:7">
      <c r="B200" s="34" t="s">
        <v>69</v>
      </c>
      <c r="C200" s="33" t="s">
        <v>8</v>
      </c>
      <c r="D200" s="33">
        <v>14</v>
      </c>
      <c r="E200" s="33">
        <v>503.11399999999998</v>
      </c>
      <c r="F200" s="35">
        <v>57.442</v>
      </c>
      <c r="G200" s="39"/>
    </row>
    <row r="201" spans="2:7">
      <c r="B201" s="34" t="s">
        <v>69</v>
      </c>
      <c r="C201" s="33" t="s">
        <v>8</v>
      </c>
      <c r="D201" s="33">
        <v>14</v>
      </c>
      <c r="E201" s="33">
        <v>513.12699999999995</v>
      </c>
      <c r="F201" s="35">
        <v>73.53</v>
      </c>
      <c r="G201" s="39"/>
    </row>
    <row r="202" spans="2:7">
      <c r="B202" s="34" t="s">
        <v>69</v>
      </c>
      <c r="C202" s="33" t="s">
        <v>8</v>
      </c>
      <c r="D202" s="33">
        <v>14</v>
      </c>
      <c r="E202" s="33">
        <v>523.12900000000002</v>
      </c>
      <c r="F202" s="35">
        <v>93.058999999999997</v>
      </c>
      <c r="G202" s="39"/>
    </row>
    <row r="203" spans="2:7">
      <c r="B203" s="34" t="s">
        <v>69</v>
      </c>
      <c r="C203" s="33" t="s">
        <v>8</v>
      </c>
      <c r="D203" s="33">
        <v>14</v>
      </c>
      <c r="E203" s="33">
        <v>533.12900000000002</v>
      </c>
      <c r="F203" s="35">
        <v>116.5</v>
      </c>
      <c r="G203" s="39"/>
    </row>
    <row r="204" spans="2:7">
      <c r="B204" s="34" t="s">
        <v>69</v>
      </c>
      <c r="C204" s="33" t="s">
        <v>8</v>
      </c>
      <c r="D204" s="33">
        <v>14</v>
      </c>
      <c r="E204" s="33">
        <v>533.12900000000002</v>
      </c>
      <c r="F204" s="35">
        <v>116.52</v>
      </c>
      <c r="G204" s="39"/>
    </row>
    <row r="205" spans="2:7">
      <c r="B205" s="34" t="s">
        <v>69</v>
      </c>
      <c r="C205" s="33" t="s">
        <v>8</v>
      </c>
      <c r="D205" s="33">
        <v>14</v>
      </c>
      <c r="E205" s="33">
        <v>553.13</v>
      </c>
      <c r="F205" s="35">
        <v>177.57</v>
      </c>
      <c r="G205" s="39"/>
    </row>
    <row r="206" spans="2:7">
      <c r="B206" s="34" t="s">
        <v>69</v>
      </c>
      <c r="C206" s="33" t="s">
        <v>8</v>
      </c>
      <c r="D206" s="33">
        <v>14</v>
      </c>
      <c r="E206" s="33">
        <v>573.13</v>
      </c>
      <c r="F206" s="35">
        <v>261.56</v>
      </c>
      <c r="G206" s="39"/>
    </row>
    <row r="207" spans="2:7">
      <c r="B207" s="34" t="s">
        <v>69</v>
      </c>
      <c r="C207" s="33" t="s">
        <v>8</v>
      </c>
      <c r="D207" s="33">
        <v>14</v>
      </c>
      <c r="E207" s="33">
        <v>583.13199999999995</v>
      </c>
      <c r="F207" s="35">
        <v>314.05</v>
      </c>
      <c r="G207" s="39"/>
    </row>
    <row r="208" spans="2:7">
      <c r="B208" s="34" t="s">
        <v>69</v>
      </c>
      <c r="C208" s="33" t="s">
        <v>8</v>
      </c>
      <c r="D208" s="33">
        <v>14</v>
      </c>
      <c r="E208" s="33">
        <v>588.13199999999995</v>
      </c>
      <c r="F208" s="35">
        <v>343.45</v>
      </c>
      <c r="G208" s="39"/>
    </row>
    <row r="209" spans="2:7">
      <c r="B209" s="34" t="s">
        <v>97</v>
      </c>
      <c r="C209" s="33" t="s">
        <v>143</v>
      </c>
      <c r="D209" s="33">
        <v>14</v>
      </c>
      <c r="E209" s="33">
        <v>343.16</v>
      </c>
      <c r="F209" s="35">
        <v>7.1990401279829405E-2</v>
      </c>
      <c r="G209" s="39"/>
    </row>
    <row r="210" spans="2:7">
      <c r="B210" s="34" t="s">
        <v>97</v>
      </c>
      <c r="C210" s="33" t="s">
        <v>143</v>
      </c>
      <c r="D210" s="33">
        <v>14</v>
      </c>
      <c r="E210" s="33">
        <v>343.6</v>
      </c>
      <c r="F210" s="35">
        <v>7.4523396880415996E-2</v>
      </c>
      <c r="G210" s="39"/>
    </row>
    <row r="211" spans="2:7">
      <c r="B211" s="34" t="s">
        <v>97</v>
      </c>
      <c r="C211" s="33" t="s">
        <v>143</v>
      </c>
      <c r="D211" s="33">
        <v>14</v>
      </c>
      <c r="E211" s="33">
        <v>353.15</v>
      </c>
      <c r="F211" s="35">
        <v>0.136781762431676</v>
      </c>
      <c r="G211" s="39"/>
    </row>
    <row r="212" spans="2:7">
      <c r="B212" s="34" t="s">
        <v>97</v>
      </c>
      <c r="C212" s="33" t="s">
        <v>143</v>
      </c>
      <c r="D212" s="33">
        <v>14</v>
      </c>
      <c r="E212" s="33">
        <v>364.15</v>
      </c>
      <c r="F212" s="35">
        <v>0.26263164911345199</v>
      </c>
      <c r="G212" s="39"/>
    </row>
    <row r="213" spans="2:7">
      <c r="B213" s="34" t="s">
        <v>97</v>
      </c>
      <c r="C213" s="33" t="s">
        <v>143</v>
      </c>
      <c r="D213" s="33">
        <v>14</v>
      </c>
      <c r="E213" s="33">
        <v>379.93</v>
      </c>
      <c r="F213" s="35">
        <v>0.63458205572590298</v>
      </c>
      <c r="G213" s="39"/>
    </row>
    <row r="214" spans="2:7">
      <c r="B214" s="34" t="s">
        <v>97</v>
      </c>
      <c r="C214" s="33" t="s">
        <v>143</v>
      </c>
      <c r="D214" s="33">
        <v>14</v>
      </c>
      <c r="E214" s="33">
        <v>394.73</v>
      </c>
      <c r="F214" s="35">
        <v>1.32382349020131</v>
      </c>
      <c r="G214" s="39"/>
    </row>
    <row r="215" spans="2:7">
      <c r="B215" s="34" t="s">
        <v>112</v>
      </c>
      <c r="C215" s="33" t="s">
        <v>143</v>
      </c>
      <c r="D215" s="33">
        <v>14</v>
      </c>
      <c r="E215" s="33">
        <v>292.14999999999998</v>
      </c>
      <c r="F215" s="35">
        <v>9.3320890547926897E-4</v>
      </c>
      <c r="G215" s="39"/>
    </row>
    <row r="216" spans="2:7">
      <c r="B216" s="34" t="s">
        <v>97</v>
      </c>
      <c r="C216" s="33" t="s">
        <v>144</v>
      </c>
      <c r="D216" s="33">
        <v>15</v>
      </c>
      <c r="E216" s="33">
        <v>333.15</v>
      </c>
      <c r="F216" s="35">
        <v>1.5864551393147599E-2</v>
      </c>
      <c r="G216" s="39"/>
    </row>
    <row r="217" spans="2:7">
      <c r="B217" s="34" t="s">
        <v>97</v>
      </c>
      <c r="C217" s="33" t="s">
        <v>144</v>
      </c>
      <c r="D217" s="33">
        <v>15</v>
      </c>
      <c r="E217" s="33">
        <v>345.99</v>
      </c>
      <c r="F217" s="35">
        <v>3.5595253966137899E-2</v>
      </c>
      <c r="G217" s="39"/>
    </row>
    <row r="218" spans="2:7">
      <c r="B218" s="34" t="s">
        <v>97</v>
      </c>
      <c r="C218" s="33" t="s">
        <v>144</v>
      </c>
      <c r="D218" s="33">
        <v>15</v>
      </c>
      <c r="E218" s="33">
        <v>354.68</v>
      </c>
      <c r="F218" s="35">
        <v>6.4124783362218399E-2</v>
      </c>
      <c r="G218" s="39"/>
    </row>
    <row r="219" spans="2:7">
      <c r="B219" s="34" t="s">
        <v>97</v>
      </c>
      <c r="C219" s="33" t="s">
        <v>144</v>
      </c>
      <c r="D219" s="33">
        <v>15</v>
      </c>
      <c r="E219" s="33">
        <v>367.46</v>
      </c>
      <c r="F219" s="35">
        <v>0.147980269297427</v>
      </c>
      <c r="G219" s="39"/>
    </row>
    <row r="220" spans="2:7">
      <c r="B220" s="34" t="s">
        <v>97</v>
      </c>
      <c r="C220" s="33" t="s">
        <v>144</v>
      </c>
      <c r="D220" s="33">
        <v>15</v>
      </c>
      <c r="E220" s="33">
        <v>384.15</v>
      </c>
      <c r="F220" s="35">
        <v>0.38394880682575599</v>
      </c>
      <c r="G220" s="39"/>
    </row>
    <row r="221" spans="2:7">
      <c r="B221" s="34" t="s">
        <v>97</v>
      </c>
      <c r="C221" s="33" t="s">
        <v>144</v>
      </c>
      <c r="D221" s="33">
        <v>15</v>
      </c>
      <c r="E221" s="33">
        <v>409.15</v>
      </c>
      <c r="F221" s="35">
        <v>1.3451539794694001</v>
      </c>
      <c r="G221" s="39"/>
    </row>
    <row r="222" spans="2:7">
      <c r="B222" s="34" t="s">
        <v>69</v>
      </c>
      <c r="C222" s="33" t="s">
        <v>6</v>
      </c>
      <c r="D222" s="33">
        <v>16</v>
      </c>
      <c r="E222" s="33">
        <v>393.04599999999999</v>
      </c>
      <c r="F222" s="35">
        <v>0.31759999999999999</v>
      </c>
      <c r="G222" s="39"/>
    </row>
    <row r="223" spans="2:7">
      <c r="B223" s="34" t="s">
        <v>69</v>
      </c>
      <c r="C223" s="33" t="s">
        <v>6</v>
      </c>
      <c r="D223" s="33">
        <v>16</v>
      </c>
      <c r="E223" s="33">
        <v>403.053</v>
      </c>
      <c r="F223" s="35">
        <v>0.54120000000000001</v>
      </c>
      <c r="G223" s="39"/>
    </row>
    <row r="224" spans="2:7">
      <c r="B224" s="34" t="s">
        <v>69</v>
      </c>
      <c r="C224" s="33" t="s">
        <v>6</v>
      </c>
      <c r="D224" s="33">
        <v>16</v>
      </c>
      <c r="E224" s="33">
        <v>413.05900000000003</v>
      </c>
      <c r="F224" s="35">
        <v>0.8861</v>
      </c>
      <c r="G224" s="39"/>
    </row>
    <row r="225" spans="2:7">
      <c r="B225" s="34" t="s">
        <v>69</v>
      </c>
      <c r="C225" s="33" t="s">
        <v>6</v>
      </c>
      <c r="D225" s="33">
        <v>16</v>
      </c>
      <c r="E225" s="33">
        <v>423.06599999999997</v>
      </c>
      <c r="F225" s="35">
        <v>1.4079999999999999</v>
      </c>
      <c r="G225" s="39"/>
    </row>
    <row r="226" spans="2:7">
      <c r="B226" s="34" t="s">
        <v>69</v>
      </c>
      <c r="C226" s="33" t="s">
        <v>6</v>
      </c>
      <c r="D226" s="33">
        <v>16</v>
      </c>
      <c r="E226" s="33">
        <v>433.072</v>
      </c>
      <c r="F226" s="35">
        <v>2.1720000000000002</v>
      </c>
      <c r="G226" s="39"/>
    </row>
    <row r="227" spans="2:7">
      <c r="B227" s="34" t="s">
        <v>69</v>
      </c>
      <c r="C227" s="33" t="s">
        <v>6</v>
      </c>
      <c r="D227" s="33">
        <v>16</v>
      </c>
      <c r="E227" s="33">
        <v>443.07900000000001</v>
      </c>
      <c r="F227" s="35">
        <v>3.2730000000000001</v>
      </c>
      <c r="G227" s="39"/>
    </row>
    <row r="228" spans="2:7">
      <c r="B228" s="34" t="s">
        <v>69</v>
      </c>
      <c r="C228" s="33" t="s">
        <v>6</v>
      </c>
      <c r="D228" s="33">
        <v>16</v>
      </c>
      <c r="E228" s="33">
        <v>453.08499999999998</v>
      </c>
      <c r="F228" s="35">
        <v>4.8099999999999996</v>
      </c>
      <c r="G228" s="39"/>
    </row>
    <row r="229" spans="2:7">
      <c r="B229" s="34" t="s">
        <v>69</v>
      </c>
      <c r="C229" s="33" t="s">
        <v>6</v>
      </c>
      <c r="D229" s="33">
        <v>16</v>
      </c>
      <c r="E229" s="33">
        <v>463.09300000000002</v>
      </c>
      <c r="F229" s="35">
        <v>6.9210000000000003</v>
      </c>
      <c r="G229" s="39"/>
    </row>
    <row r="230" spans="2:7">
      <c r="B230" s="34" t="s">
        <v>69</v>
      </c>
      <c r="C230" s="33" t="s">
        <v>6</v>
      </c>
      <c r="D230" s="33">
        <v>16</v>
      </c>
      <c r="E230" s="33">
        <v>473.12599999999998</v>
      </c>
      <c r="F230" s="35">
        <v>9.7739999999999991</v>
      </c>
      <c r="G230" s="39"/>
    </row>
    <row r="231" spans="2:7">
      <c r="B231" s="34" t="s">
        <v>69</v>
      </c>
      <c r="C231" s="33" t="s">
        <v>6</v>
      </c>
      <c r="D231" s="33">
        <v>16</v>
      </c>
      <c r="E231" s="33">
        <v>483.10599999999999</v>
      </c>
      <c r="F231" s="35">
        <v>13.53</v>
      </c>
      <c r="G231" s="39"/>
    </row>
    <row r="232" spans="2:7">
      <c r="B232" s="34" t="s">
        <v>69</v>
      </c>
      <c r="C232" s="33" t="s">
        <v>6</v>
      </c>
      <c r="D232" s="33">
        <v>16</v>
      </c>
      <c r="E232" s="33">
        <v>493.12599999999998</v>
      </c>
      <c r="F232" s="35">
        <v>18.414000000000001</v>
      </c>
      <c r="G232" s="39"/>
    </row>
    <row r="233" spans="2:7">
      <c r="B233" s="34" t="s">
        <v>69</v>
      </c>
      <c r="C233" s="33" t="s">
        <v>6</v>
      </c>
      <c r="D233" s="33">
        <v>16</v>
      </c>
      <c r="E233" s="33">
        <v>503.11900000000003</v>
      </c>
      <c r="F233" s="35">
        <v>24.690999999999999</v>
      </c>
      <c r="G233" s="39"/>
    </row>
    <row r="234" spans="2:7">
      <c r="B234" s="34" t="s">
        <v>69</v>
      </c>
      <c r="C234" s="33" t="s">
        <v>6</v>
      </c>
      <c r="D234" s="33">
        <v>16</v>
      </c>
      <c r="E234" s="33">
        <v>513.12699999999995</v>
      </c>
      <c r="F234" s="35">
        <v>32.6</v>
      </c>
      <c r="G234" s="39"/>
    </row>
    <row r="235" spans="2:7">
      <c r="B235" s="34" t="s">
        <v>69</v>
      </c>
      <c r="C235" s="33" t="s">
        <v>6</v>
      </c>
      <c r="D235" s="33">
        <v>16</v>
      </c>
      <c r="E235" s="33">
        <v>523.12900000000002</v>
      </c>
      <c r="F235" s="35">
        <v>42.463999999999999</v>
      </c>
      <c r="G235" s="39"/>
    </row>
    <row r="236" spans="2:7">
      <c r="B236" s="34" t="s">
        <v>69</v>
      </c>
      <c r="C236" s="33" t="s">
        <v>6</v>
      </c>
      <c r="D236" s="33">
        <v>16</v>
      </c>
      <c r="E236" s="33">
        <v>533.12900000000002</v>
      </c>
      <c r="F236" s="35">
        <v>54.642000000000003</v>
      </c>
      <c r="G236" s="39"/>
    </row>
    <row r="237" spans="2:7">
      <c r="B237" s="34" t="s">
        <v>69</v>
      </c>
      <c r="C237" s="33" t="s">
        <v>6</v>
      </c>
      <c r="D237" s="33">
        <v>16</v>
      </c>
      <c r="E237" s="33">
        <v>543.12900000000002</v>
      </c>
      <c r="F237" s="35">
        <v>69.438000000000002</v>
      </c>
      <c r="G237" s="39"/>
    </row>
    <row r="238" spans="2:7">
      <c r="B238" s="34" t="s">
        <v>69</v>
      </c>
      <c r="C238" s="33" t="s">
        <v>6</v>
      </c>
      <c r="D238" s="33">
        <v>16</v>
      </c>
      <c r="E238" s="33">
        <v>553.13</v>
      </c>
      <c r="F238" s="35">
        <v>87.293999999999997</v>
      </c>
      <c r="G238" s="39"/>
    </row>
    <row r="239" spans="2:7">
      <c r="B239" s="34" t="s">
        <v>69</v>
      </c>
      <c r="C239" s="33" t="s">
        <v>6</v>
      </c>
      <c r="D239" s="33">
        <v>16</v>
      </c>
      <c r="E239" s="33">
        <v>563.13</v>
      </c>
      <c r="F239" s="35">
        <v>108.62</v>
      </c>
      <c r="G239" s="39"/>
    </row>
    <row r="240" spans="2:7">
      <c r="B240" s="34" t="s">
        <v>69</v>
      </c>
      <c r="C240" s="33" t="s">
        <v>6</v>
      </c>
      <c r="D240" s="33">
        <v>16</v>
      </c>
      <c r="E240" s="33">
        <v>573.13</v>
      </c>
      <c r="F240" s="35">
        <v>133.94</v>
      </c>
      <c r="G240" s="39"/>
    </row>
    <row r="241" spans="2:7">
      <c r="B241" s="34" t="s">
        <v>69</v>
      </c>
      <c r="C241" s="33" t="s">
        <v>6</v>
      </c>
      <c r="D241" s="33">
        <v>16</v>
      </c>
      <c r="E241" s="33">
        <v>583.13199999999995</v>
      </c>
      <c r="F241" s="35">
        <v>163.53</v>
      </c>
      <c r="G241" s="39"/>
    </row>
    <row r="242" spans="2:7">
      <c r="B242" s="34" t="s">
        <v>69</v>
      </c>
      <c r="C242" s="33" t="s">
        <v>9</v>
      </c>
      <c r="D242" s="33">
        <v>18</v>
      </c>
      <c r="E242" s="33">
        <v>413.06900000000002</v>
      </c>
      <c r="F242" s="35">
        <v>0.2656</v>
      </c>
      <c r="G242" s="39"/>
    </row>
    <row r="243" spans="2:7">
      <c r="B243" s="34" t="s">
        <v>69</v>
      </c>
      <c r="C243" s="33" t="s">
        <v>9</v>
      </c>
      <c r="D243" s="33">
        <v>18</v>
      </c>
      <c r="E243" s="33">
        <v>423.07400000000001</v>
      </c>
      <c r="F243" s="35">
        <v>0.44359999999999999</v>
      </c>
      <c r="G243" s="39"/>
    </row>
    <row r="244" spans="2:7">
      <c r="B244" s="34" t="s">
        <v>69</v>
      </c>
      <c r="C244" s="33" t="s">
        <v>9</v>
      </c>
      <c r="D244" s="33">
        <v>18</v>
      </c>
      <c r="E244" s="33">
        <v>443.08600000000001</v>
      </c>
      <c r="F244" s="35">
        <v>1.1479999999999999</v>
      </c>
      <c r="G244" s="39"/>
    </row>
    <row r="245" spans="2:7">
      <c r="B245" s="34" t="s">
        <v>69</v>
      </c>
      <c r="C245" s="33" t="s">
        <v>9</v>
      </c>
      <c r="D245" s="33">
        <v>18</v>
      </c>
      <c r="E245" s="33">
        <v>443.08600000000001</v>
      </c>
      <c r="F245" s="35">
        <v>1.1479999999999999</v>
      </c>
      <c r="G245" s="39"/>
    </row>
    <row r="246" spans="2:7">
      <c r="B246" s="34" t="s">
        <v>69</v>
      </c>
      <c r="C246" s="33" t="s">
        <v>9</v>
      </c>
      <c r="D246" s="33">
        <v>18</v>
      </c>
      <c r="E246" s="33">
        <v>453.12400000000002</v>
      </c>
      <c r="F246" s="35">
        <v>1.7609999999999999</v>
      </c>
      <c r="G246" s="39"/>
    </row>
    <row r="247" spans="2:7">
      <c r="B247" s="34" t="s">
        <v>69</v>
      </c>
      <c r="C247" s="33" t="s">
        <v>9</v>
      </c>
      <c r="D247" s="33">
        <v>18</v>
      </c>
      <c r="E247" s="33">
        <v>463.09800000000001</v>
      </c>
      <c r="F247" s="35">
        <v>2.637</v>
      </c>
      <c r="G247" s="39"/>
    </row>
    <row r="248" spans="2:7">
      <c r="B248" s="34" t="s">
        <v>69</v>
      </c>
      <c r="C248" s="33" t="s">
        <v>9</v>
      </c>
      <c r="D248" s="33">
        <v>18</v>
      </c>
      <c r="E248" s="33">
        <v>473.12599999999998</v>
      </c>
      <c r="F248" s="35">
        <v>3.87</v>
      </c>
      <c r="G248" s="39"/>
    </row>
    <row r="249" spans="2:7">
      <c r="B249" s="34" t="s">
        <v>69</v>
      </c>
      <c r="C249" s="33" t="s">
        <v>9</v>
      </c>
      <c r="D249" s="33">
        <v>18</v>
      </c>
      <c r="E249" s="33">
        <v>483.12599999999998</v>
      </c>
      <c r="F249" s="35">
        <v>5.5659999999999998</v>
      </c>
      <c r="G249" s="39"/>
    </row>
    <row r="250" spans="2:7">
      <c r="B250" s="34" t="s">
        <v>69</v>
      </c>
      <c r="C250" s="33" t="s">
        <v>9</v>
      </c>
      <c r="D250" s="33">
        <v>18</v>
      </c>
      <c r="E250" s="33">
        <v>493.12599999999998</v>
      </c>
      <c r="F250" s="35">
        <v>7.8339999999999996</v>
      </c>
      <c r="G250" s="39"/>
    </row>
    <row r="251" spans="2:7">
      <c r="B251" s="34" t="s">
        <v>69</v>
      </c>
      <c r="C251" s="33" t="s">
        <v>9</v>
      </c>
      <c r="D251" s="33">
        <v>18</v>
      </c>
      <c r="E251" s="33">
        <v>503.12700000000001</v>
      </c>
      <c r="F251" s="35">
        <v>10.835000000000001</v>
      </c>
      <c r="G251" s="39"/>
    </row>
    <row r="252" spans="2:7">
      <c r="B252" s="34" t="s">
        <v>69</v>
      </c>
      <c r="C252" s="33" t="s">
        <v>9</v>
      </c>
      <c r="D252" s="33">
        <v>18</v>
      </c>
      <c r="E252" s="33">
        <v>513.12699999999995</v>
      </c>
      <c r="F252" s="35">
        <v>14.744</v>
      </c>
      <c r="G252" s="39"/>
    </row>
    <row r="253" spans="2:7">
      <c r="B253" s="34" t="s">
        <v>69</v>
      </c>
      <c r="C253" s="33" t="s">
        <v>9</v>
      </c>
      <c r="D253" s="33">
        <v>18</v>
      </c>
      <c r="E253" s="33">
        <v>528.12900000000002</v>
      </c>
      <c r="F253" s="35">
        <v>22.736000000000001</v>
      </c>
      <c r="G253" s="39"/>
    </row>
    <row r="254" spans="2:7">
      <c r="B254" s="34" t="s">
        <v>69</v>
      </c>
      <c r="C254" s="33" t="s">
        <v>9</v>
      </c>
      <c r="D254" s="33">
        <v>18</v>
      </c>
      <c r="E254" s="33">
        <v>528.12900000000002</v>
      </c>
      <c r="F254" s="35">
        <v>22.73</v>
      </c>
      <c r="G254" s="39"/>
    </row>
    <row r="255" spans="2:7">
      <c r="B255" s="34" t="s">
        <v>69</v>
      </c>
      <c r="C255" s="33" t="s">
        <v>9</v>
      </c>
      <c r="D255" s="33">
        <v>18</v>
      </c>
      <c r="E255" s="33">
        <v>543.12900000000002</v>
      </c>
      <c r="F255" s="35">
        <v>34.026000000000003</v>
      </c>
      <c r="G255" s="39"/>
    </row>
    <row r="256" spans="2:7">
      <c r="B256" s="34" t="s">
        <v>69</v>
      </c>
      <c r="C256" s="33" t="s">
        <v>9</v>
      </c>
      <c r="D256" s="33">
        <v>18</v>
      </c>
      <c r="E256" s="33">
        <v>558.13</v>
      </c>
      <c r="F256" s="35">
        <v>49.558999999999997</v>
      </c>
      <c r="G256" s="39"/>
    </row>
    <row r="257" spans="2:7">
      <c r="B257" s="34" t="s">
        <v>69</v>
      </c>
      <c r="C257" s="33" t="s">
        <v>9</v>
      </c>
      <c r="D257" s="33">
        <v>18</v>
      </c>
      <c r="E257" s="33">
        <v>573.13</v>
      </c>
      <c r="F257" s="35">
        <v>70.489999999999995</v>
      </c>
      <c r="G257" s="39"/>
    </row>
    <row r="258" spans="2:7">
      <c r="B258" s="34" t="s">
        <v>69</v>
      </c>
      <c r="C258" s="33" t="s">
        <v>9</v>
      </c>
      <c r="D258" s="33">
        <v>18</v>
      </c>
      <c r="E258" s="33">
        <v>588.13199999999995</v>
      </c>
      <c r="F258" s="35">
        <v>98.24</v>
      </c>
      <c r="G258" s="39"/>
    </row>
    <row r="259" spans="2:7">
      <c r="B259" s="34" t="s">
        <v>97</v>
      </c>
      <c r="C259" s="33" t="s">
        <v>145</v>
      </c>
      <c r="D259" s="33">
        <v>18</v>
      </c>
      <c r="E259" s="33">
        <v>335.19</v>
      </c>
      <c r="F259" s="35">
        <v>1.1505132648980099E-3</v>
      </c>
      <c r="G259" s="39"/>
    </row>
    <row r="260" spans="2:7">
      <c r="B260" s="34" t="s">
        <v>97</v>
      </c>
      <c r="C260" s="33" t="s">
        <v>145</v>
      </c>
      <c r="D260" s="33">
        <v>18</v>
      </c>
      <c r="E260" s="33">
        <v>344.54</v>
      </c>
      <c r="F260" s="35">
        <v>2.6796427143047602E-3</v>
      </c>
      <c r="G260" s="39"/>
    </row>
    <row r="261" spans="2:7">
      <c r="B261" s="34" t="s">
        <v>97</v>
      </c>
      <c r="C261" s="33" t="s">
        <v>145</v>
      </c>
      <c r="D261" s="33">
        <v>18</v>
      </c>
      <c r="E261" s="33">
        <v>357.15</v>
      </c>
      <c r="F261" s="35">
        <v>6.5991201173176903E-3</v>
      </c>
      <c r="G261" s="39"/>
    </row>
    <row r="262" spans="2:7">
      <c r="B262" s="34" t="s">
        <v>97</v>
      </c>
      <c r="C262" s="33" t="s">
        <v>145</v>
      </c>
      <c r="D262" s="33">
        <v>18</v>
      </c>
      <c r="E262" s="33">
        <v>361.15</v>
      </c>
      <c r="F262" s="35">
        <v>9.4787361685108699E-3</v>
      </c>
      <c r="G262" s="39"/>
    </row>
    <row r="263" spans="2:7">
      <c r="B263" s="34" t="s">
        <v>97</v>
      </c>
      <c r="C263" s="33" t="s">
        <v>145</v>
      </c>
      <c r="D263" s="33">
        <v>18</v>
      </c>
      <c r="E263" s="33">
        <v>370.15</v>
      </c>
      <c r="F263" s="35">
        <v>1.83975469937342E-2</v>
      </c>
      <c r="G263" s="39"/>
    </row>
    <row r="264" spans="2:7">
      <c r="B264" s="34" t="s">
        <v>97</v>
      </c>
      <c r="C264" s="33" t="s">
        <v>145</v>
      </c>
      <c r="D264" s="33">
        <v>18</v>
      </c>
      <c r="E264" s="33">
        <v>373.55</v>
      </c>
      <c r="F264" s="35">
        <v>2.1997067057725601E-2</v>
      </c>
      <c r="G264" s="39"/>
    </row>
    <row r="265" spans="2:7">
      <c r="B265" s="34" t="s">
        <v>97</v>
      </c>
      <c r="C265" s="33" t="s">
        <v>145</v>
      </c>
      <c r="D265" s="33">
        <v>18</v>
      </c>
      <c r="E265" s="33">
        <v>383.15</v>
      </c>
      <c r="F265" s="35">
        <v>4.3860818557525702E-2</v>
      </c>
      <c r="G265" s="39"/>
    </row>
    <row r="266" spans="2:7">
      <c r="B266" s="34" t="s">
        <v>97</v>
      </c>
      <c r="C266" s="33" t="s">
        <v>145</v>
      </c>
      <c r="D266" s="33">
        <v>18</v>
      </c>
      <c r="E266" s="33">
        <v>397.36</v>
      </c>
      <c r="F266" s="35">
        <v>0.106119184108786</v>
      </c>
      <c r="G266" s="39"/>
    </row>
    <row r="267" spans="2:7">
      <c r="B267" s="34" t="s">
        <v>97</v>
      </c>
      <c r="C267" s="33" t="s">
        <v>145</v>
      </c>
      <c r="D267" s="33">
        <v>18</v>
      </c>
      <c r="E267" s="33">
        <v>403.15</v>
      </c>
      <c r="F267" s="35">
        <v>0.15197973603519499</v>
      </c>
      <c r="G267" s="39"/>
    </row>
    <row r="268" spans="2:7">
      <c r="B268" s="34" t="s">
        <v>97</v>
      </c>
      <c r="C268" s="33" t="s">
        <v>145</v>
      </c>
      <c r="D268" s="33">
        <v>18</v>
      </c>
      <c r="E268" s="33">
        <v>413.15</v>
      </c>
      <c r="F268" s="35">
        <v>0.263964804692708</v>
      </c>
      <c r="G268" s="39"/>
    </row>
    <row r="269" spans="2:7">
      <c r="B269" s="34" t="s">
        <v>97</v>
      </c>
      <c r="C269" s="33" t="s">
        <v>145</v>
      </c>
      <c r="D269" s="33">
        <v>18</v>
      </c>
      <c r="E269" s="33">
        <v>439.82</v>
      </c>
      <c r="F269" s="35">
        <v>0.99586721770430597</v>
      </c>
      <c r="G269" s="39"/>
    </row>
    <row r="270" spans="2:7">
      <c r="B270" s="34" t="s">
        <v>104</v>
      </c>
      <c r="C270" s="33" t="s">
        <v>145</v>
      </c>
      <c r="D270" s="33">
        <v>18</v>
      </c>
      <c r="E270" s="33">
        <v>318.14999999999998</v>
      </c>
      <c r="F270" s="35">
        <v>2.1997067057725599E-4</v>
      </c>
      <c r="G270" s="39"/>
    </row>
    <row r="271" spans="2:7">
      <c r="B271" s="34" t="s">
        <v>104</v>
      </c>
      <c r="C271" s="33" t="s">
        <v>145</v>
      </c>
      <c r="D271" s="33">
        <v>18</v>
      </c>
      <c r="E271" s="33">
        <v>324.60000000000002</v>
      </c>
      <c r="F271" s="35">
        <v>3.9994667377682999E-4</v>
      </c>
      <c r="G271" s="39"/>
    </row>
    <row r="272" spans="2:7">
      <c r="B272" s="34" t="s">
        <v>104</v>
      </c>
      <c r="C272" s="33" t="s">
        <v>145</v>
      </c>
      <c r="D272" s="33">
        <v>18</v>
      </c>
      <c r="E272" s="33">
        <v>327.64999999999998</v>
      </c>
      <c r="F272" s="35">
        <v>5.6792427676309804E-4</v>
      </c>
      <c r="G272" s="39"/>
    </row>
    <row r="273" spans="2:7">
      <c r="B273" s="34" t="s">
        <v>104</v>
      </c>
      <c r="C273" s="33" t="s">
        <v>145</v>
      </c>
      <c r="D273" s="33">
        <v>18</v>
      </c>
      <c r="E273" s="33">
        <v>328</v>
      </c>
      <c r="F273" s="35">
        <v>5.9058792161045196E-4</v>
      </c>
      <c r="G273" s="39"/>
    </row>
    <row r="274" spans="2:7">
      <c r="B274" s="34" t="s">
        <v>104</v>
      </c>
      <c r="C274" s="33" t="s">
        <v>145</v>
      </c>
      <c r="D274" s="33">
        <v>18</v>
      </c>
      <c r="E274" s="33">
        <v>333</v>
      </c>
      <c r="F274" s="35">
        <v>9.34542061058525E-4</v>
      </c>
      <c r="G274" s="39"/>
    </row>
    <row r="275" spans="2:7">
      <c r="B275" s="34" t="s">
        <v>104</v>
      </c>
      <c r="C275" s="33" t="s">
        <v>145</v>
      </c>
      <c r="D275" s="33">
        <v>18</v>
      </c>
      <c r="E275" s="33">
        <v>338.65</v>
      </c>
      <c r="F275" s="35">
        <v>1.5197973603519499E-3</v>
      </c>
      <c r="G275" s="39"/>
    </row>
    <row r="276" spans="2:7">
      <c r="B276" s="34" t="s">
        <v>104</v>
      </c>
      <c r="C276" s="33" t="s">
        <v>145</v>
      </c>
      <c r="D276" s="33">
        <v>18</v>
      </c>
      <c r="E276" s="33">
        <v>344.4</v>
      </c>
      <c r="F276" s="35">
        <v>2.4930009332089099E-3</v>
      </c>
      <c r="G276" s="39"/>
    </row>
    <row r="277" spans="2:7">
      <c r="B277" s="34" t="s">
        <v>104</v>
      </c>
      <c r="C277" s="33" t="s">
        <v>145</v>
      </c>
      <c r="D277" s="33">
        <v>18</v>
      </c>
      <c r="E277" s="33">
        <v>354</v>
      </c>
      <c r="F277" s="35">
        <v>5.8258898813491498E-3</v>
      </c>
      <c r="G277" s="39"/>
    </row>
    <row r="278" spans="2:7">
      <c r="B278" s="34" t="s">
        <v>104</v>
      </c>
      <c r="C278" s="33" t="s">
        <v>145</v>
      </c>
      <c r="D278" s="33">
        <v>18</v>
      </c>
      <c r="E278" s="33">
        <v>357.25</v>
      </c>
      <c r="F278" s="35">
        <v>7.1457139048126898E-3</v>
      </c>
      <c r="G278" s="39"/>
    </row>
    <row r="279" spans="2:7">
      <c r="B279" s="34" t="s">
        <v>104</v>
      </c>
      <c r="C279" s="33" t="s">
        <v>145</v>
      </c>
      <c r="D279" s="33">
        <v>18</v>
      </c>
      <c r="E279" s="33">
        <v>361.25</v>
      </c>
      <c r="F279" s="35">
        <v>9.7187041727769593E-3</v>
      </c>
      <c r="G279" s="39"/>
    </row>
    <row r="280" spans="2:7">
      <c r="B280" s="34" t="s">
        <v>69</v>
      </c>
      <c r="C280" s="33" t="s">
        <v>136</v>
      </c>
      <c r="D280" s="33">
        <v>19</v>
      </c>
      <c r="E280" s="33">
        <v>423.04399999999998</v>
      </c>
      <c r="F280" s="35">
        <v>0.255</v>
      </c>
      <c r="G280" s="39"/>
    </row>
    <row r="281" spans="2:7">
      <c r="B281" s="34" t="s">
        <v>69</v>
      </c>
      <c r="C281" s="33" t="s">
        <v>136</v>
      </c>
      <c r="D281" s="33">
        <v>19</v>
      </c>
      <c r="E281" s="33">
        <v>433.05200000000002</v>
      </c>
      <c r="F281" s="35">
        <v>0.43540000000000001</v>
      </c>
      <c r="G281" s="39"/>
    </row>
    <row r="282" spans="2:7">
      <c r="B282" s="34" t="s">
        <v>69</v>
      </c>
      <c r="C282" s="33" t="s">
        <v>136</v>
      </c>
      <c r="D282" s="33">
        <v>19</v>
      </c>
      <c r="E282" s="33">
        <v>443.05900000000003</v>
      </c>
      <c r="F282" s="35">
        <v>0.69140000000000001</v>
      </c>
      <c r="G282" s="39"/>
    </row>
    <row r="283" spans="2:7">
      <c r="B283" s="34" t="s">
        <v>69</v>
      </c>
      <c r="C283" s="33" t="s">
        <v>136</v>
      </c>
      <c r="D283" s="33">
        <v>19</v>
      </c>
      <c r="E283" s="33">
        <v>453.06700000000001</v>
      </c>
      <c r="F283" s="35">
        <v>1.0760000000000001</v>
      </c>
      <c r="G283" s="39"/>
    </row>
    <row r="284" spans="2:7">
      <c r="B284" s="34" t="s">
        <v>69</v>
      </c>
      <c r="C284" s="33" t="s">
        <v>136</v>
      </c>
      <c r="D284" s="33">
        <v>19</v>
      </c>
      <c r="E284" s="33">
        <v>463.07400000000001</v>
      </c>
      <c r="F284" s="35">
        <v>1.6359999999999999</v>
      </c>
      <c r="G284" s="39"/>
    </row>
    <row r="285" spans="2:7">
      <c r="B285" s="34" t="s">
        <v>69</v>
      </c>
      <c r="C285" s="33" t="s">
        <v>136</v>
      </c>
      <c r="D285" s="33">
        <v>19</v>
      </c>
      <c r="E285" s="33">
        <v>473.08199999999999</v>
      </c>
      <c r="F285" s="35">
        <v>2.444</v>
      </c>
      <c r="G285" s="39"/>
    </row>
    <row r="286" spans="2:7">
      <c r="B286" s="34" t="s">
        <v>69</v>
      </c>
      <c r="C286" s="33" t="s">
        <v>136</v>
      </c>
      <c r="D286" s="33">
        <v>19</v>
      </c>
      <c r="E286" s="33">
        <v>483.089</v>
      </c>
      <c r="F286" s="35">
        <v>3.57</v>
      </c>
      <c r="G286" s="39"/>
    </row>
    <row r="287" spans="2:7">
      <c r="B287" s="34" t="s">
        <v>69</v>
      </c>
      <c r="C287" s="33" t="s">
        <v>136</v>
      </c>
      <c r="D287" s="33">
        <v>19</v>
      </c>
      <c r="E287" s="33">
        <v>493.096</v>
      </c>
      <c r="F287" s="35">
        <v>5.1159999999999997</v>
      </c>
      <c r="G287" s="39"/>
    </row>
    <row r="288" spans="2:7">
      <c r="B288" s="34" t="s">
        <v>69</v>
      </c>
      <c r="C288" s="33" t="s">
        <v>136</v>
      </c>
      <c r="D288" s="33">
        <v>19</v>
      </c>
      <c r="E288" s="33">
        <v>503.10399999999998</v>
      </c>
      <c r="F288" s="35">
        <v>7.2110000000000003</v>
      </c>
      <c r="G288" s="39"/>
    </row>
    <row r="289" spans="2:7">
      <c r="B289" s="34" t="s">
        <v>69</v>
      </c>
      <c r="C289" s="33" t="s">
        <v>136</v>
      </c>
      <c r="D289" s="33">
        <v>19</v>
      </c>
      <c r="E289" s="33">
        <v>513.11099999999999</v>
      </c>
      <c r="F289" s="35">
        <v>9.9740000000000002</v>
      </c>
      <c r="G289" s="39"/>
    </row>
    <row r="290" spans="2:7">
      <c r="B290" s="34" t="s">
        <v>69</v>
      </c>
      <c r="C290" s="33" t="s">
        <v>136</v>
      </c>
      <c r="D290" s="33">
        <v>19</v>
      </c>
      <c r="E290" s="33">
        <v>523.12</v>
      </c>
      <c r="F290" s="35">
        <v>13.555</v>
      </c>
      <c r="G290" s="39"/>
    </row>
    <row r="291" spans="2:7">
      <c r="B291" s="34" t="s">
        <v>69</v>
      </c>
      <c r="C291" s="33" t="s">
        <v>136</v>
      </c>
      <c r="D291" s="33">
        <v>19</v>
      </c>
      <c r="E291" s="33">
        <v>533.12900000000002</v>
      </c>
      <c r="F291" s="35">
        <v>18.231999999999999</v>
      </c>
      <c r="G291" s="39"/>
    </row>
    <row r="292" spans="2:7">
      <c r="B292" s="34" t="s">
        <v>69</v>
      </c>
      <c r="C292" s="33" t="s">
        <v>136</v>
      </c>
      <c r="D292" s="33">
        <v>19</v>
      </c>
      <c r="E292" s="33">
        <v>543.12900000000002</v>
      </c>
      <c r="F292" s="35">
        <v>24.055</v>
      </c>
      <c r="G292" s="39"/>
    </row>
    <row r="293" spans="2:7">
      <c r="B293" s="34" t="s">
        <v>69</v>
      </c>
      <c r="C293" s="33" t="s">
        <v>136</v>
      </c>
      <c r="D293" s="33">
        <v>19</v>
      </c>
      <c r="E293" s="33">
        <v>558.13</v>
      </c>
      <c r="F293" s="35">
        <v>35.683999999999997</v>
      </c>
      <c r="G293" s="39"/>
    </row>
    <row r="294" spans="2:7">
      <c r="B294" s="34" t="s">
        <v>69</v>
      </c>
      <c r="C294" s="33" t="s">
        <v>136</v>
      </c>
      <c r="D294" s="33">
        <v>19</v>
      </c>
      <c r="E294" s="33">
        <v>573.13</v>
      </c>
      <c r="F294" s="35">
        <v>51.76</v>
      </c>
      <c r="G294" s="39"/>
    </row>
    <row r="295" spans="2:7">
      <c r="B295" s="34" t="s">
        <v>69</v>
      </c>
      <c r="C295" s="33" t="s">
        <v>136</v>
      </c>
      <c r="D295" s="33">
        <v>19</v>
      </c>
      <c r="E295" s="33">
        <v>588.13199999999995</v>
      </c>
      <c r="F295" s="35">
        <v>73.66</v>
      </c>
      <c r="G295" s="39"/>
    </row>
    <row r="296" spans="2:7">
      <c r="B296" s="34" t="s">
        <v>116</v>
      </c>
      <c r="C296" s="33" t="s">
        <v>153</v>
      </c>
      <c r="D296" s="33">
        <v>19</v>
      </c>
      <c r="E296" s="33">
        <v>288.14999999999998</v>
      </c>
      <c r="F296" s="35">
        <v>6.2791627782961998E-7</v>
      </c>
      <c r="G296" s="39"/>
    </row>
    <row r="297" spans="2:7">
      <c r="B297" s="34" t="s">
        <v>116</v>
      </c>
      <c r="C297" s="33" t="s">
        <v>153</v>
      </c>
      <c r="D297" s="33">
        <v>19</v>
      </c>
      <c r="E297" s="33">
        <v>293.14999999999998</v>
      </c>
      <c r="F297" s="35">
        <v>1.6531129182775599E-6</v>
      </c>
      <c r="G297" s="39"/>
    </row>
    <row r="298" spans="2:7">
      <c r="B298" s="34" t="s">
        <v>116</v>
      </c>
      <c r="C298" s="33" t="s">
        <v>153</v>
      </c>
      <c r="D298" s="33">
        <v>19</v>
      </c>
      <c r="E298" s="33">
        <v>298.14999999999998</v>
      </c>
      <c r="F298" s="35">
        <v>4.3060925209972002E-6</v>
      </c>
      <c r="G298" s="39"/>
    </row>
    <row r="299" spans="2:7">
      <c r="B299" s="34" t="s">
        <v>116</v>
      </c>
      <c r="C299" s="33" t="s">
        <v>153</v>
      </c>
      <c r="D299" s="33">
        <v>19</v>
      </c>
      <c r="E299" s="33">
        <v>303.14999999999998</v>
      </c>
      <c r="F299" s="35">
        <v>1.0398613518197599E-5</v>
      </c>
      <c r="G299" s="39"/>
    </row>
    <row r="300" spans="2:7">
      <c r="B300" s="34" t="s">
        <v>116</v>
      </c>
      <c r="C300" s="33" t="s">
        <v>153</v>
      </c>
      <c r="D300" s="33">
        <v>19</v>
      </c>
      <c r="E300" s="33">
        <v>306.14999999999998</v>
      </c>
      <c r="F300" s="35">
        <v>1.8797493667511001E-5</v>
      </c>
      <c r="G300" s="39"/>
    </row>
    <row r="301" spans="2:7">
      <c r="B301" s="34" t="s">
        <v>116</v>
      </c>
      <c r="C301" s="33" t="s">
        <v>153</v>
      </c>
      <c r="D301" s="33">
        <v>19</v>
      </c>
      <c r="E301" s="33">
        <v>318.14999999999998</v>
      </c>
      <c r="F301" s="35">
        <v>7.1190507932275695E-5</v>
      </c>
      <c r="G301" s="39"/>
    </row>
    <row r="302" spans="2:7">
      <c r="B302" s="34" t="s">
        <v>116</v>
      </c>
      <c r="C302" s="33" t="s">
        <v>153</v>
      </c>
      <c r="D302" s="33">
        <v>19</v>
      </c>
      <c r="E302" s="33">
        <v>328.15</v>
      </c>
      <c r="F302" s="35">
        <v>2.0930542594320799E-4</v>
      </c>
      <c r="G302" s="39"/>
    </row>
    <row r="303" spans="2:7">
      <c r="B303" s="34" t="s">
        <v>69</v>
      </c>
      <c r="C303" s="33" t="s">
        <v>137</v>
      </c>
      <c r="D303" s="33">
        <v>20</v>
      </c>
      <c r="E303" s="33">
        <v>433.053</v>
      </c>
      <c r="F303" s="35">
        <v>0.24399999999999999</v>
      </c>
      <c r="G303" s="39"/>
    </row>
    <row r="304" spans="2:7">
      <c r="B304" s="34" t="s">
        <v>69</v>
      </c>
      <c r="C304" s="33" t="s">
        <v>137</v>
      </c>
      <c r="D304" s="33">
        <v>20</v>
      </c>
      <c r="E304" s="33">
        <v>443.06</v>
      </c>
      <c r="F304" s="35">
        <v>0.40179999999999999</v>
      </c>
      <c r="G304" s="39"/>
    </row>
    <row r="305" spans="2:7">
      <c r="B305" s="34" t="s">
        <v>69</v>
      </c>
      <c r="C305" s="33" t="s">
        <v>137</v>
      </c>
      <c r="D305" s="33">
        <v>20</v>
      </c>
      <c r="E305" s="33">
        <v>453.06799999999998</v>
      </c>
      <c r="F305" s="35">
        <v>0.6411</v>
      </c>
      <c r="G305" s="39"/>
    </row>
    <row r="306" spans="2:7">
      <c r="B306" s="34" t="s">
        <v>69</v>
      </c>
      <c r="C306" s="33" t="s">
        <v>137</v>
      </c>
      <c r="D306" s="33">
        <v>20</v>
      </c>
      <c r="E306" s="33">
        <v>463.07600000000002</v>
      </c>
      <c r="F306" s="35">
        <v>1.006</v>
      </c>
      <c r="G306" s="39"/>
    </row>
    <row r="307" spans="2:7">
      <c r="B307" s="34" t="s">
        <v>69</v>
      </c>
      <c r="C307" s="33" t="s">
        <v>137</v>
      </c>
      <c r="D307" s="33">
        <v>20</v>
      </c>
      <c r="E307" s="33">
        <v>473.084</v>
      </c>
      <c r="F307" s="35">
        <v>1.5369999999999999</v>
      </c>
      <c r="G307" s="39"/>
    </row>
    <row r="308" spans="2:7">
      <c r="B308" s="34" t="s">
        <v>69</v>
      </c>
      <c r="C308" s="33" t="s">
        <v>137</v>
      </c>
      <c r="D308" s="33">
        <v>20</v>
      </c>
      <c r="E308" s="33">
        <v>473.12599999999998</v>
      </c>
      <c r="F308" s="35">
        <v>1.538</v>
      </c>
      <c r="G308" s="39"/>
    </row>
    <row r="309" spans="2:7">
      <c r="B309" s="34" t="s">
        <v>69</v>
      </c>
      <c r="C309" s="33" t="s">
        <v>137</v>
      </c>
      <c r="D309" s="33">
        <v>20</v>
      </c>
      <c r="E309" s="33">
        <v>483.12599999999998</v>
      </c>
      <c r="F309" s="35">
        <v>2.3010000000000002</v>
      </c>
      <c r="G309" s="39"/>
    </row>
    <row r="310" spans="2:7">
      <c r="B310" s="34" t="s">
        <v>69</v>
      </c>
      <c r="C310" s="33" t="s">
        <v>137</v>
      </c>
      <c r="D310" s="33">
        <v>20</v>
      </c>
      <c r="E310" s="33">
        <v>493.09699999999998</v>
      </c>
      <c r="F310" s="35">
        <v>3.3580000000000001</v>
      </c>
      <c r="G310" s="39"/>
    </row>
    <row r="311" spans="2:7">
      <c r="B311" s="34" t="s">
        <v>69</v>
      </c>
      <c r="C311" s="33" t="s">
        <v>137</v>
      </c>
      <c r="D311" s="33">
        <v>20</v>
      </c>
      <c r="E311" s="33">
        <v>503.10399999999998</v>
      </c>
      <c r="F311" s="35">
        <v>4.8120000000000003</v>
      </c>
      <c r="G311" s="39"/>
    </row>
    <row r="312" spans="2:7">
      <c r="B312" s="34" t="s">
        <v>69</v>
      </c>
      <c r="C312" s="33" t="s">
        <v>137</v>
      </c>
      <c r="D312" s="33">
        <v>20</v>
      </c>
      <c r="E312" s="33">
        <v>513.11099999999999</v>
      </c>
      <c r="F312" s="35">
        <v>6.7709999999999999</v>
      </c>
      <c r="G312" s="39"/>
    </row>
    <row r="313" spans="2:7">
      <c r="B313" s="34" t="s">
        <v>69</v>
      </c>
      <c r="C313" s="33" t="s">
        <v>137</v>
      </c>
      <c r="D313" s="33">
        <v>20</v>
      </c>
      <c r="E313" s="33">
        <v>523.11900000000003</v>
      </c>
      <c r="F313" s="35">
        <v>9.359</v>
      </c>
      <c r="G313" s="39"/>
    </row>
    <row r="314" spans="2:7">
      <c r="B314" s="34" t="s">
        <v>69</v>
      </c>
      <c r="C314" s="33" t="s">
        <v>137</v>
      </c>
      <c r="D314" s="33">
        <v>20</v>
      </c>
      <c r="E314" s="33">
        <v>533.12900000000002</v>
      </c>
      <c r="F314" s="35">
        <v>12.738</v>
      </c>
      <c r="G314" s="39"/>
    </row>
    <row r="315" spans="2:7">
      <c r="B315" s="34" t="s">
        <v>69</v>
      </c>
      <c r="C315" s="33" t="s">
        <v>137</v>
      </c>
      <c r="D315" s="33">
        <v>20</v>
      </c>
      <c r="E315" s="33">
        <v>543.12900000000002</v>
      </c>
      <c r="F315" s="35">
        <v>17.04</v>
      </c>
      <c r="G315" s="39"/>
    </row>
    <row r="316" spans="2:7">
      <c r="B316" s="34" t="s">
        <v>69</v>
      </c>
      <c r="C316" s="33" t="s">
        <v>137</v>
      </c>
      <c r="D316" s="33">
        <v>20</v>
      </c>
      <c r="E316" s="33">
        <v>558.13</v>
      </c>
      <c r="F316" s="35">
        <v>25.738</v>
      </c>
      <c r="G316" s="39"/>
    </row>
    <row r="317" spans="2:7">
      <c r="B317" s="34" t="s">
        <v>69</v>
      </c>
      <c r="C317" s="33" t="s">
        <v>137</v>
      </c>
      <c r="D317" s="33">
        <v>20</v>
      </c>
      <c r="E317" s="33">
        <v>573.13</v>
      </c>
      <c r="F317" s="35">
        <v>37.744999999999997</v>
      </c>
      <c r="G317" s="39"/>
    </row>
    <row r="318" spans="2:7">
      <c r="B318" s="34" t="s">
        <v>69</v>
      </c>
      <c r="C318" s="33" t="s">
        <v>137</v>
      </c>
      <c r="D318" s="33">
        <v>20</v>
      </c>
      <c r="E318" s="33">
        <v>588.13199999999995</v>
      </c>
      <c r="F318" s="35">
        <v>54.21</v>
      </c>
      <c r="G318" s="39"/>
    </row>
    <row r="319" spans="2:7">
      <c r="B319" s="34" t="s">
        <v>104</v>
      </c>
      <c r="C319" s="33" t="s">
        <v>146</v>
      </c>
      <c r="D319" s="33">
        <v>20</v>
      </c>
      <c r="E319" s="33">
        <v>344.3</v>
      </c>
      <c r="F319" s="35">
        <v>4.1061191841087899E-4</v>
      </c>
      <c r="G319" s="39"/>
    </row>
    <row r="320" spans="2:7">
      <c r="B320" s="34" t="s">
        <v>104</v>
      </c>
      <c r="C320" s="33" t="s">
        <v>146</v>
      </c>
      <c r="D320" s="33">
        <v>20</v>
      </c>
      <c r="E320" s="33">
        <v>353.05</v>
      </c>
      <c r="F320" s="35">
        <v>9.7320357285695205E-4</v>
      </c>
      <c r="G320" s="39"/>
    </row>
    <row r="321" spans="2:7">
      <c r="B321" s="34" t="s">
        <v>104</v>
      </c>
      <c r="C321" s="33" t="s">
        <v>146</v>
      </c>
      <c r="D321" s="33">
        <v>20</v>
      </c>
      <c r="E321" s="33">
        <v>359.85</v>
      </c>
      <c r="F321" s="35">
        <v>1.6931075856552499E-3</v>
      </c>
      <c r="G321" s="39"/>
    </row>
    <row r="322" spans="2:7">
      <c r="B322" s="34" t="s">
        <v>104</v>
      </c>
      <c r="C322" s="33" t="s">
        <v>146</v>
      </c>
      <c r="D322" s="33">
        <v>20</v>
      </c>
      <c r="E322" s="33">
        <v>363.5</v>
      </c>
      <c r="F322" s="35">
        <v>2.3330222636981702E-3</v>
      </c>
      <c r="G322" s="39"/>
    </row>
    <row r="323" spans="2:7">
      <c r="B323" s="34" t="s">
        <v>104</v>
      </c>
      <c r="C323" s="33" t="s">
        <v>146</v>
      </c>
      <c r="D323" s="33">
        <v>20</v>
      </c>
      <c r="E323" s="33">
        <v>367.65</v>
      </c>
      <c r="F323" s="35">
        <v>3.2662311691774399E-3</v>
      </c>
      <c r="G323" s="39"/>
    </row>
    <row r="324" spans="2:7">
      <c r="B324" s="34" t="s">
        <v>104</v>
      </c>
      <c r="C324" s="33" t="s">
        <v>146</v>
      </c>
      <c r="D324" s="33">
        <v>20</v>
      </c>
      <c r="E324" s="33">
        <v>376.1</v>
      </c>
      <c r="F324" s="35">
        <v>6.7191041194507401E-3</v>
      </c>
      <c r="G324" s="39"/>
    </row>
    <row r="325" spans="2:7">
      <c r="B325" s="34" t="s">
        <v>104</v>
      </c>
      <c r="C325" s="33" t="s">
        <v>146</v>
      </c>
      <c r="D325" s="33">
        <v>20</v>
      </c>
      <c r="E325" s="33">
        <v>380.45</v>
      </c>
      <c r="F325" s="35">
        <v>9.1321157179042808E-3</v>
      </c>
      <c r="G325" s="39"/>
    </row>
    <row r="326" spans="2:7">
      <c r="B326" s="34" t="s">
        <v>128</v>
      </c>
      <c r="C326" s="33" t="s">
        <v>146</v>
      </c>
      <c r="D326" s="33">
        <v>20</v>
      </c>
      <c r="E326" s="33">
        <v>351</v>
      </c>
      <c r="F326" s="35">
        <v>6.4099999999999997E-4</v>
      </c>
      <c r="G326" s="39"/>
    </row>
    <row r="327" spans="2:7">
      <c r="B327" s="34" t="s">
        <v>128</v>
      </c>
      <c r="C327" s="33" t="s">
        <v>146</v>
      </c>
      <c r="D327" s="33">
        <v>20</v>
      </c>
      <c r="E327" s="33">
        <v>353</v>
      </c>
      <c r="F327" s="35">
        <v>9.6100000000000005E-4</v>
      </c>
      <c r="G327" s="39"/>
    </row>
    <row r="328" spans="2:7">
      <c r="B328" s="34" t="s">
        <v>128</v>
      </c>
      <c r="C328" s="33" t="s">
        <v>146</v>
      </c>
      <c r="D328" s="33">
        <v>20</v>
      </c>
      <c r="E328" s="33">
        <v>355</v>
      </c>
      <c r="F328" s="35">
        <v>1.2800000000000001E-3</v>
      </c>
      <c r="G328" s="39"/>
    </row>
    <row r="329" spans="2:7">
      <c r="B329" s="34" t="s">
        <v>128</v>
      </c>
      <c r="C329" s="33" t="s">
        <v>146</v>
      </c>
      <c r="D329" s="33">
        <v>20</v>
      </c>
      <c r="E329" s="33">
        <v>357</v>
      </c>
      <c r="F329" s="35">
        <v>1.5200000000000001E-3</v>
      </c>
      <c r="G329" s="39"/>
    </row>
    <row r="330" spans="2:7">
      <c r="B330" s="34" t="s">
        <v>128</v>
      </c>
      <c r="C330" s="33" t="s">
        <v>146</v>
      </c>
      <c r="D330" s="33">
        <v>20</v>
      </c>
      <c r="E330" s="33">
        <v>359</v>
      </c>
      <c r="F330" s="35">
        <v>1.8400000000000001E-3</v>
      </c>
      <c r="G330" s="39"/>
    </row>
    <row r="331" spans="2:7">
      <c r="B331" s="34" t="s">
        <v>128</v>
      </c>
      <c r="C331" s="33" t="s">
        <v>146</v>
      </c>
      <c r="D331" s="33">
        <v>20</v>
      </c>
      <c r="E331" s="33">
        <v>362</v>
      </c>
      <c r="F331" s="35">
        <v>2.3999999999999998E-3</v>
      </c>
      <c r="G331" s="39"/>
    </row>
    <row r="332" spans="2:7">
      <c r="B332" s="34" t="s">
        <v>128</v>
      </c>
      <c r="C332" s="33" t="s">
        <v>146</v>
      </c>
      <c r="D332" s="33">
        <v>20</v>
      </c>
      <c r="E332" s="33">
        <v>365</v>
      </c>
      <c r="F332" s="35">
        <v>3.5999999999999999E-3</v>
      </c>
      <c r="G332" s="39"/>
    </row>
    <row r="333" spans="2:7">
      <c r="B333" s="34" t="s">
        <v>128</v>
      </c>
      <c r="C333" s="33" t="s">
        <v>146</v>
      </c>
      <c r="D333" s="33">
        <v>20</v>
      </c>
      <c r="E333" s="33">
        <v>367</v>
      </c>
      <c r="F333" s="35">
        <v>4.1700000000000001E-3</v>
      </c>
      <c r="G333" s="39"/>
    </row>
    <row r="334" spans="2:7">
      <c r="B334" s="34" t="s">
        <v>128</v>
      </c>
      <c r="C334" s="33" t="s">
        <v>146</v>
      </c>
      <c r="D334" s="33">
        <v>20</v>
      </c>
      <c r="E334" s="33">
        <v>369</v>
      </c>
      <c r="F334" s="35">
        <v>4.9699999999999996E-3</v>
      </c>
      <c r="G334" s="39"/>
    </row>
    <row r="335" spans="2:7">
      <c r="B335" s="34" t="s">
        <v>128</v>
      </c>
      <c r="C335" s="33" t="s">
        <v>146</v>
      </c>
      <c r="D335" s="33">
        <v>20</v>
      </c>
      <c r="E335" s="33">
        <v>372</v>
      </c>
      <c r="F335" s="35">
        <v>6.5700000000000003E-3</v>
      </c>
      <c r="G335" s="39"/>
    </row>
    <row r="336" spans="2:7">
      <c r="B336" s="34" t="s">
        <v>128</v>
      </c>
      <c r="C336" s="33" t="s">
        <v>146</v>
      </c>
      <c r="D336" s="33">
        <v>20</v>
      </c>
      <c r="E336" s="33">
        <v>375</v>
      </c>
      <c r="F336" s="35">
        <v>8.3300000000000006E-3</v>
      </c>
      <c r="G336" s="39"/>
    </row>
    <row r="337" spans="2:7">
      <c r="B337" s="34" t="s">
        <v>128</v>
      </c>
      <c r="C337" s="33" t="s">
        <v>146</v>
      </c>
      <c r="D337" s="33">
        <v>20</v>
      </c>
      <c r="E337" s="33">
        <v>377</v>
      </c>
      <c r="F337" s="35">
        <v>1.04E-2</v>
      </c>
      <c r="G337" s="39"/>
    </row>
    <row r="338" spans="2:7">
      <c r="B338" s="34" t="s">
        <v>128</v>
      </c>
      <c r="C338" s="33" t="s">
        <v>146</v>
      </c>
      <c r="D338" s="33">
        <v>20</v>
      </c>
      <c r="E338" s="33">
        <v>381</v>
      </c>
      <c r="F338" s="35">
        <v>1.5100000000000001E-2</v>
      </c>
      <c r="G338" s="39"/>
    </row>
    <row r="339" spans="2:7">
      <c r="B339" s="34" t="s">
        <v>128</v>
      </c>
      <c r="C339" s="33" t="s">
        <v>146</v>
      </c>
      <c r="D339" s="33">
        <v>20</v>
      </c>
      <c r="E339" s="33">
        <v>384</v>
      </c>
      <c r="F339" s="35">
        <v>1.9400000000000001E-2</v>
      </c>
      <c r="G339" s="39"/>
    </row>
    <row r="340" spans="2:7">
      <c r="B340" s="34" t="s">
        <v>128</v>
      </c>
      <c r="C340" s="33" t="s">
        <v>155</v>
      </c>
      <c r="D340" s="33">
        <v>21</v>
      </c>
      <c r="E340" s="33">
        <v>365</v>
      </c>
      <c r="F340" s="35">
        <v>9.6100000000000005E-4</v>
      </c>
      <c r="G340" s="39"/>
    </row>
    <row r="341" spans="2:7">
      <c r="B341" s="34" t="s">
        <v>128</v>
      </c>
      <c r="C341" s="33" t="s">
        <v>155</v>
      </c>
      <c r="D341" s="33">
        <v>21</v>
      </c>
      <c r="E341" s="33">
        <v>369</v>
      </c>
      <c r="F341" s="35">
        <v>1.4400000000000001E-3</v>
      </c>
      <c r="G341" s="39"/>
    </row>
    <row r="342" spans="2:7">
      <c r="B342" s="34" t="s">
        <v>128</v>
      </c>
      <c r="C342" s="33" t="s">
        <v>155</v>
      </c>
      <c r="D342" s="33">
        <v>21</v>
      </c>
      <c r="E342" s="33">
        <v>374</v>
      </c>
      <c r="F342" s="35">
        <v>2.2399999999999998E-3</v>
      </c>
      <c r="G342" s="39"/>
    </row>
    <row r="343" spans="2:7">
      <c r="B343" s="34" t="s">
        <v>128</v>
      </c>
      <c r="C343" s="33" t="s">
        <v>155</v>
      </c>
      <c r="D343" s="33">
        <v>21</v>
      </c>
      <c r="E343" s="33">
        <v>377</v>
      </c>
      <c r="F343" s="35">
        <v>3.0400000000000002E-3</v>
      </c>
      <c r="G343" s="39"/>
    </row>
    <row r="344" spans="2:7">
      <c r="B344" s="34" t="s">
        <v>128</v>
      </c>
      <c r="C344" s="33" t="s">
        <v>155</v>
      </c>
      <c r="D344" s="33">
        <v>21</v>
      </c>
      <c r="E344" s="33">
        <v>381</v>
      </c>
      <c r="F344" s="35">
        <v>4.3299999999999996E-3</v>
      </c>
      <c r="G344" s="39"/>
    </row>
    <row r="345" spans="2:7">
      <c r="B345" s="34" t="s">
        <v>128</v>
      </c>
      <c r="C345" s="33" t="s">
        <v>155</v>
      </c>
      <c r="D345" s="33">
        <v>21</v>
      </c>
      <c r="E345" s="33">
        <v>383</v>
      </c>
      <c r="F345" s="35">
        <v>5.45E-3</v>
      </c>
      <c r="G345" s="39"/>
    </row>
    <row r="346" spans="2:7">
      <c r="B346" s="34" t="s">
        <v>128</v>
      </c>
      <c r="C346" s="33" t="s">
        <v>155</v>
      </c>
      <c r="D346" s="33">
        <v>21</v>
      </c>
      <c r="E346" s="33">
        <v>385.5</v>
      </c>
      <c r="F346" s="35">
        <v>6.7299999999999999E-3</v>
      </c>
      <c r="G346" s="39"/>
    </row>
    <row r="347" spans="2:7">
      <c r="B347" s="34" t="s">
        <v>128</v>
      </c>
      <c r="C347" s="33" t="s">
        <v>155</v>
      </c>
      <c r="D347" s="33">
        <v>21</v>
      </c>
      <c r="E347" s="33">
        <v>389.5</v>
      </c>
      <c r="F347" s="35">
        <v>9.6100000000000005E-3</v>
      </c>
      <c r="G347" s="39"/>
    </row>
    <row r="348" spans="2:7">
      <c r="B348" s="34" t="s">
        <v>128</v>
      </c>
      <c r="C348" s="33" t="s">
        <v>155</v>
      </c>
      <c r="D348" s="33">
        <v>21</v>
      </c>
      <c r="E348" s="33">
        <v>392</v>
      </c>
      <c r="F348" s="35">
        <v>1.23E-2</v>
      </c>
      <c r="G348" s="39"/>
    </row>
    <row r="349" spans="2:7">
      <c r="B349" s="34" t="s">
        <v>128</v>
      </c>
      <c r="C349" s="33" t="s">
        <v>155</v>
      </c>
      <c r="D349" s="33">
        <v>21</v>
      </c>
      <c r="E349" s="33">
        <v>396</v>
      </c>
      <c r="F349" s="35">
        <v>1.7000000000000001E-2</v>
      </c>
      <c r="G349" s="39"/>
    </row>
    <row r="350" spans="2:7">
      <c r="B350" s="34" t="s">
        <v>128</v>
      </c>
      <c r="C350" s="33" t="s">
        <v>155</v>
      </c>
      <c r="D350" s="33">
        <v>21</v>
      </c>
      <c r="E350" s="33">
        <v>399.5</v>
      </c>
      <c r="F350" s="35">
        <v>2.3099999999999999E-2</v>
      </c>
      <c r="G350" s="39"/>
    </row>
    <row r="351" spans="2:7">
      <c r="B351" s="34" t="s">
        <v>69</v>
      </c>
      <c r="C351" s="33" t="s">
        <v>138</v>
      </c>
      <c r="D351" s="33">
        <v>22</v>
      </c>
      <c r="E351" s="33">
        <v>453.06799999999998</v>
      </c>
      <c r="F351" s="35">
        <v>0.2432</v>
      </c>
      <c r="G351" s="39"/>
    </row>
    <row r="352" spans="2:7">
      <c r="B352" s="34" t="s">
        <v>69</v>
      </c>
      <c r="C352" s="33" t="s">
        <v>138</v>
      </c>
      <c r="D352" s="33">
        <v>22</v>
      </c>
      <c r="E352" s="33">
        <v>463.07600000000002</v>
      </c>
      <c r="F352" s="35">
        <v>0.39419999999999999</v>
      </c>
      <c r="G352" s="39"/>
    </row>
    <row r="353" spans="2:7">
      <c r="B353" s="34" t="s">
        <v>69</v>
      </c>
      <c r="C353" s="33" t="s">
        <v>138</v>
      </c>
      <c r="D353" s="33">
        <v>22</v>
      </c>
      <c r="E353" s="33">
        <v>473.08300000000003</v>
      </c>
      <c r="F353" s="35">
        <v>0.62870000000000004</v>
      </c>
      <c r="G353" s="39"/>
    </row>
    <row r="354" spans="2:7">
      <c r="B354" s="34" t="s">
        <v>69</v>
      </c>
      <c r="C354" s="33" t="s">
        <v>138</v>
      </c>
      <c r="D354" s="33">
        <v>22</v>
      </c>
      <c r="E354" s="33">
        <v>483.09</v>
      </c>
      <c r="F354" s="35">
        <v>0.97670000000000001</v>
      </c>
      <c r="G354" s="39"/>
    </row>
    <row r="355" spans="2:7">
      <c r="B355" s="34" t="s">
        <v>69</v>
      </c>
      <c r="C355" s="33" t="s">
        <v>138</v>
      </c>
      <c r="D355" s="33">
        <v>22</v>
      </c>
      <c r="E355" s="33">
        <v>493.09699999999998</v>
      </c>
      <c r="F355" s="35">
        <v>1.48</v>
      </c>
      <c r="G355" s="39"/>
    </row>
    <row r="356" spans="2:7">
      <c r="B356" s="34" t="s">
        <v>69</v>
      </c>
      <c r="C356" s="33" t="s">
        <v>138</v>
      </c>
      <c r="D356" s="33">
        <v>22</v>
      </c>
      <c r="E356" s="33">
        <v>503.12700000000001</v>
      </c>
      <c r="F356" s="35">
        <v>2.1859999999999999</v>
      </c>
      <c r="G356" s="39"/>
    </row>
    <row r="357" spans="2:7">
      <c r="B357" s="34" t="s">
        <v>69</v>
      </c>
      <c r="C357" s="33" t="s">
        <v>138</v>
      </c>
      <c r="D357" s="33">
        <v>22</v>
      </c>
      <c r="E357" s="33">
        <v>513.11199999999997</v>
      </c>
      <c r="F357" s="35">
        <v>3.181</v>
      </c>
      <c r="G357" s="39"/>
    </row>
    <row r="358" spans="2:7">
      <c r="B358" s="34" t="s">
        <v>69</v>
      </c>
      <c r="C358" s="33" t="s">
        <v>138</v>
      </c>
      <c r="D358" s="33">
        <v>22</v>
      </c>
      <c r="E358" s="33">
        <v>523.12</v>
      </c>
      <c r="F358" s="35">
        <v>4.524</v>
      </c>
      <c r="G358" s="39"/>
    </row>
    <row r="359" spans="2:7">
      <c r="B359" s="34" t="s">
        <v>69</v>
      </c>
      <c r="C359" s="33" t="s">
        <v>138</v>
      </c>
      <c r="D359" s="33">
        <v>22</v>
      </c>
      <c r="E359" s="33">
        <v>533.12</v>
      </c>
      <c r="F359" s="35">
        <v>6.33</v>
      </c>
      <c r="G359" s="39"/>
    </row>
    <row r="360" spans="2:7">
      <c r="B360" s="34" t="s">
        <v>69</v>
      </c>
      <c r="C360" s="33" t="s">
        <v>138</v>
      </c>
      <c r="D360" s="33">
        <v>22</v>
      </c>
      <c r="E360" s="33">
        <v>543.12900000000002</v>
      </c>
      <c r="F360" s="35">
        <v>8.6950000000000003</v>
      </c>
      <c r="G360" s="39"/>
    </row>
    <row r="361" spans="2:7">
      <c r="B361" s="34" t="s">
        <v>69</v>
      </c>
      <c r="C361" s="33" t="s">
        <v>138</v>
      </c>
      <c r="D361" s="33">
        <v>22</v>
      </c>
      <c r="E361" s="33">
        <v>558.13</v>
      </c>
      <c r="F361" s="35">
        <v>13.648</v>
      </c>
      <c r="G361" s="39"/>
    </row>
    <row r="362" spans="2:7">
      <c r="B362" s="34" t="s">
        <v>69</v>
      </c>
      <c r="C362" s="33" t="s">
        <v>138</v>
      </c>
      <c r="D362" s="33">
        <v>22</v>
      </c>
      <c r="E362" s="33">
        <v>573.13</v>
      </c>
      <c r="F362" s="35">
        <v>20.72</v>
      </c>
      <c r="G362" s="39"/>
    </row>
    <row r="363" spans="2:7">
      <c r="B363" s="34" t="s">
        <v>128</v>
      </c>
      <c r="C363" s="33" t="s">
        <v>156</v>
      </c>
      <c r="D363" s="33">
        <v>22</v>
      </c>
      <c r="E363" s="33">
        <v>372</v>
      </c>
      <c r="F363" s="35">
        <v>7.2099999999999996E-4</v>
      </c>
      <c r="G363" s="39"/>
    </row>
    <row r="364" spans="2:7">
      <c r="B364" s="34" t="s">
        <v>128</v>
      </c>
      <c r="C364" s="33" t="s">
        <v>156</v>
      </c>
      <c r="D364" s="33">
        <v>22</v>
      </c>
      <c r="E364" s="33">
        <v>374</v>
      </c>
      <c r="F364" s="35">
        <v>8.8099999999999995E-4</v>
      </c>
      <c r="G364" s="39"/>
    </row>
    <row r="365" spans="2:7">
      <c r="B365" s="34" t="s">
        <v>128</v>
      </c>
      <c r="C365" s="33" t="s">
        <v>156</v>
      </c>
      <c r="D365" s="33">
        <v>22</v>
      </c>
      <c r="E365" s="33">
        <v>376</v>
      </c>
      <c r="F365" s="35">
        <v>1.1199999999999999E-3</v>
      </c>
      <c r="G365" s="39"/>
    </row>
    <row r="366" spans="2:7">
      <c r="B366" s="34" t="s">
        <v>128</v>
      </c>
      <c r="C366" s="33" t="s">
        <v>156</v>
      </c>
      <c r="D366" s="33">
        <v>22</v>
      </c>
      <c r="E366" s="33">
        <v>379</v>
      </c>
      <c r="F366" s="35">
        <v>1.6000000000000001E-3</v>
      </c>
      <c r="G366" s="39"/>
    </row>
    <row r="367" spans="2:7">
      <c r="B367" s="34" t="s">
        <v>128</v>
      </c>
      <c r="C367" s="33" t="s">
        <v>156</v>
      </c>
      <c r="D367" s="33">
        <v>22</v>
      </c>
      <c r="E367" s="33">
        <v>382</v>
      </c>
      <c r="F367" s="35">
        <v>2.0799999999999998E-3</v>
      </c>
      <c r="G367" s="39"/>
    </row>
    <row r="368" spans="2:7">
      <c r="B368" s="34" t="s">
        <v>128</v>
      </c>
      <c r="C368" s="33" t="s">
        <v>156</v>
      </c>
      <c r="D368" s="33">
        <v>22</v>
      </c>
      <c r="E368" s="33">
        <v>385</v>
      </c>
      <c r="F368" s="35">
        <v>2.7200000000000002E-3</v>
      </c>
      <c r="G368" s="39"/>
    </row>
    <row r="369" spans="2:7">
      <c r="B369" s="34" t="s">
        <v>128</v>
      </c>
      <c r="C369" s="33" t="s">
        <v>156</v>
      </c>
      <c r="D369" s="33">
        <v>22</v>
      </c>
      <c r="E369" s="33">
        <v>388</v>
      </c>
      <c r="F369" s="35">
        <v>3.8500000000000001E-3</v>
      </c>
      <c r="G369" s="39"/>
    </row>
    <row r="370" spans="2:7">
      <c r="B370" s="34" t="s">
        <v>128</v>
      </c>
      <c r="C370" s="33" t="s">
        <v>156</v>
      </c>
      <c r="D370" s="33">
        <v>22</v>
      </c>
      <c r="E370" s="33">
        <v>391</v>
      </c>
      <c r="F370" s="35">
        <v>5.13E-3</v>
      </c>
      <c r="G370" s="39"/>
    </row>
    <row r="371" spans="2:7">
      <c r="B371" s="34" t="s">
        <v>128</v>
      </c>
      <c r="C371" s="33" t="s">
        <v>156</v>
      </c>
      <c r="D371" s="33">
        <v>22</v>
      </c>
      <c r="E371" s="33">
        <v>395</v>
      </c>
      <c r="F371" s="35">
        <v>7.3699999999999998E-3</v>
      </c>
      <c r="G371" s="39"/>
    </row>
    <row r="372" spans="2:7">
      <c r="B372" s="34" t="s">
        <v>128</v>
      </c>
      <c r="C372" s="33" t="s">
        <v>156</v>
      </c>
      <c r="D372" s="33">
        <v>22</v>
      </c>
      <c r="E372" s="33">
        <v>398</v>
      </c>
      <c r="F372" s="35">
        <v>1.01E-2</v>
      </c>
      <c r="G372" s="39"/>
    </row>
    <row r="373" spans="2:7">
      <c r="B373" s="34" t="s">
        <v>128</v>
      </c>
      <c r="C373" s="33" t="s">
        <v>156</v>
      </c>
      <c r="D373" s="33">
        <v>22</v>
      </c>
      <c r="E373" s="33">
        <v>401</v>
      </c>
      <c r="F373" s="35">
        <v>1.38E-2</v>
      </c>
      <c r="G373" s="39"/>
    </row>
    <row r="374" spans="2:7">
      <c r="B374" s="34" t="s">
        <v>128</v>
      </c>
      <c r="C374" s="33" t="s">
        <v>156</v>
      </c>
      <c r="D374" s="33">
        <v>22</v>
      </c>
      <c r="E374" s="33">
        <v>404</v>
      </c>
      <c r="F374" s="35">
        <v>1.8100000000000002E-2</v>
      </c>
      <c r="G374" s="39"/>
    </row>
    <row r="375" spans="2:7">
      <c r="B375" s="34" t="s">
        <v>128</v>
      </c>
      <c r="C375" s="33" t="s">
        <v>156</v>
      </c>
      <c r="D375" s="33">
        <v>22</v>
      </c>
      <c r="E375" s="33">
        <v>407</v>
      </c>
      <c r="F375" s="35">
        <v>2.3599999999999999E-2</v>
      </c>
      <c r="G375" s="39"/>
    </row>
    <row r="376" spans="2:7">
      <c r="B376" s="34" t="s">
        <v>128</v>
      </c>
      <c r="C376" s="33" t="s">
        <v>156</v>
      </c>
      <c r="D376" s="33">
        <v>22</v>
      </c>
      <c r="E376" s="33">
        <v>410</v>
      </c>
      <c r="F376" s="35">
        <v>2.9499999999999998E-2</v>
      </c>
      <c r="G376" s="39"/>
    </row>
    <row r="377" spans="2:7">
      <c r="B377" s="34" t="s">
        <v>128</v>
      </c>
      <c r="C377" s="33" t="s">
        <v>157</v>
      </c>
      <c r="D377" s="33">
        <v>23</v>
      </c>
      <c r="E377" s="33">
        <v>377.5</v>
      </c>
      <c r="F377" s="35">
        <v>6.4099999999999997E-4</v>
      </c>
      <c r="G377" s="39"/>
    </row>
    <row r="378" spans="2:7">
      <c r="B378" s="34" t="s">
        <v>128</v>
      </c>
      <c r="C378" s="33" t="s">
        <v>157</v>
      </c>
      <c r="D378" s="33">
        <v>23</v>
      </c>
      <c r="E378" s="33">
        <v>381</v>
      </c>
      <c r="F378" s="35">
        <v>8.0099999999999995E-4</v>
      </c>
      <c r="G378" s="39"/>
    </row>
    <row r="379" spans="2:7">
      <c r="B379" s="34" t="s">
        <v>128</v>
      </c>
      <c r="C379" s="33" t="s">
        <v>157</v>
      </c>
      <c r="D379" s="33">
        <v>23</v>
      </c>
      <c r="E379" s="33">
        <v>384</v>
      </c>
      <c r="F379" s="35">
        <v>1.1199999999999999E-3</v>
      </c>
      <c r="G379" s="39"/>
    </row>
    <row r="380" spans="2:7">
      <c r="B380" s="34" t="s">
        <v>128</v>
      </c>
      <c r="C380" s="33" t="s">
        <v>157</v>
      </c>
      <c r="D380" s="33">
        <v>23</v>
      </c>
      <c r="E380" s="33">
        <v>387</v>
      </c>
      <c r="F380" s="35">
        <v>1.6000000000000001E-3</v>
      </c>
      <c r="G380" s="39"/>
    </row>
    <row r="381" spans="2:7">
      <c r="B381" s="34" t="s">
        <v>128</v>
      </c>
      <c r="C381" s="33" t="s">
        <v>157</v>
      </c>
      <c r="D381" s="33">
        <v>23</v>
      </c>
      <c r="E381" s="33">
        <v>390</v>
      </c>
      <c r="F381" s="35">
        <v>2.0799999999999998E-3</v>
      </c>
      <c r="G381" s="39"/>
    </row>
    <row r="382" spans="2:7">
      <c r="B382" s="34" t="s">
        <v>128</v>
      </c>
      <c r="C382" s="33" t="s">
        <v>157</v>
      </c>
      <c r="D382" s="33">
        <v>23</v>
      </c>
      <c r="E382" s="33">
        <v>393</v>
      </c>
      <c r="F382" s="35">
        <v>2.8800000000000002E-3</v>
      </c>
      <c r="G382" s="39"/>
    </row>
    <row r="383" spans="2:7">
      <c r="B383" s="34" t="s">
        <v>128</v>
      </c>
      <c r="C383" s="33" t="s">
        <v>157</v>
      </c>
      <c r="D383" s="33">
        <v>23</v>
      </c>
      <c r="E383" s="33">
        <v>397</v>
      </c>
      <c r="F383" s="35">
        <v>4.0099999999999997E-3</v>
      </c>
      <c r="G383" s="39"/>
    </row>
    <row r="384" spans="2:7">
      <c r="B384" s="34" t="s">
        <v>128</v>
      </c>
      <c r="C384" s="33" t="s">
        <v>157</v>
      </c>
      <c r="D384" s="33">
        <v>23</v>
      </c>
      <c r="E384" s="33">
        <v>400</v>
      </c>
      <c r="F384" s="35">
        <v>5.6100000000000004E-3</v>
      </c>
      <c r="G384" s="39"/>
    </row>
    <row r="385" spans="2:7">
      <c r="B385" s="34" t="s">
        <v>128</v>
      </c>
      <c r="C385" s="33" t="s">
        <v>157</v>
      </c>
      <c r="D385" s="33">
        <v>23</v>
      </c>
      <c r="E385" s="33">
        <v>403</v>
      </c>
      <c r="F385" s="35">
        <v>7.2100000000000003E-3</v>
      </c>
      <c r="G385" s="39"/>
    </row>
    <row r="386" spans="2:7">
      <c r="B386" s="34" t="s">
        <v>128</v>
      </c>
      <c r="C386" s="33" t="s">
        <v>157</v>
      </c>
      <c r="D386" s="33">
        <v>23</v>
      </c>
      <c r="E386" s="33">
        <v>406</v>
      </c>
      <c r="F386" s="35">
        <v>9.6100000000000005E-3</v>
      </c>
      <c r="G386" s="39"/>
    </row>
    <row r="387" spans="2:7">
      <c r="B387" s="34" t="s">
        <v>128</v>
      </c>
      <c r="C387" s="33" t="s">
        <v>157</v>
      </c>
      <c r="D387" s="33">
        <v>23</v>
      </c>
      <c r="E387" s="33">
        <v>409</v>
      </c>
      <c r="F387" s="35">
        <v>1.23E-2</v>
      </c>
      <c r="G387" s="39"/>
    </row>
    <row r="388" spans="2:7">
      <c r="B388" s="34" t="s">
        <v>128</v>
      </c>
      <c r="C388" s="33" t="s">
        <v>157</v>
      </c>
      <c r="D388" s="33">
        <v>23</v>
      </c>
      <c r="E388" s="33">
        <v>411.5</v>
      </c>
      <c r="F388" s="35">
        <v>1.54E-2</v>
      </c>
      <c r="G388" s="39"/>
    </row>
    <row r="389" spans="2:7">
      <c r="B389" s="34" t="s">
        <v>128</v>
      </c>
      <c r="C389" s="33" t="s">
        <v>157</v>
      </c>
      <c r="D389" s="33">
        <v>23</v>
      </c>
      <c r="E389" s="33">
        <v>416</v>
      </c>
      <c r="F389" s="35">
        <v>2.1899999999999999E-2</v>
      </c>
      <c r="G389" s="39"/>
    </row>
    <row r="390" spans="2:7">
      <c r="B390" s="34" t="s">
        <v>69</v>
      </c>
      <c r="C390" s="33" t="s">
        <v>139</v>
      </c>
      <c r="D390" s="33">
        <v>24</v>
      </c>
      <c r="E390" s="33">
        <v>453.06599999999997</v>
      </c>
      <c r="F390" s="35">
        <v>9.01E-2</v>
      </c>
      <c r="G390" s="39"/>
    </row>
    <row r="391" spans="2:7">
      <c r="B391" s="34" t="s">
        <v>69</v>
      </c>
      <c r="C391" s="33" t="s">
        <v>139</v>
      </c>
      <c r="D391" s="33">
        <v>24</v>
      </c>
      <c r="E391" s="33">
        <v>463.07499999999999</v>
      </c>
      <c r="F391" s="35">
        <v>0.1547</v>
      </c>
      <c r="G391" s="39"/>
    </row>
    <row r="392" spans="2:7">
      <c r="B392" s="34" t="s">
        <v>69</v>
      </c>
      <c r="C392" s="33" t="s">
        <v>139</v>
      </c>
      <c r="D392" s="33">
        <v>24</v>
      </c>
      <c r="E392" s="33">
        <v>473.08199999999999</v>
      </c>
      <c r="F392" s="35">
        <v>0.25700000000000001</v>
      </c>
      <c r="G392" s="39"/>
    </row>
    <row r="393" spans="2:7">
      <c r="B393" s="34" t="s">
        <v>69</v>
      </c>
      <c r="C393" s="33" t="s">
        <v>139</v>
      </c>
      <c r="D393" s="33">
        <v>24</v>
      </c>
      <c r="E393" s="33">
        <v>483.089</v>
      </c>
      <c r="F393" s="35">
        <v>0.41560000000000002</v>
      </c>
      <c r="G393" s="39"/>
    </row>
    <row r="394" spans="2:7">
      <c r="B394" s="34" t="s">
        <v>69</v>
      </c>
      <c r="C394" s="33" t="s">
        <v>139</v>
      </c>
      <c r="D394" s="33">
        <v>24</v>
      </c>
      <c r="E394" s="33">
        <v>493.096</v>
      </c>
      <c r="F394" s="35">
        <v>0.65290000000000004</v>
      </c>
      <c r="G394" s="39"/>
    </row>
    <row r="395" spans="2:7">
      <c r="B395" s="34" t="s">
        <v>69</v>
      </c>
      <c r="C395" s="33" t="s">
        <v>139</v>
      </c>
      <c r="D395" s="33">
        <v>24</v>
      </c>
      <c r="E395" s="33">
        <v>503.1</v>
      </c>
      <c r="F395" s="35">
        <v>1.0009999999999999</v>
      </c>
      <c r="G395" s="39"/>
    </row>
    <row r="396" spans="2:7">
      <c r="B396" s="34" t="s">
        <v>69</v>
      </c>
      <c r="C396" s="33" t="s">
        <v>139</v>
      </c>
      <c r="D396" s="33">
        <v>24</v>
      </c>
      <c r="E396" s="33">
        <v>513.11</v>
      </c>
      <c r="F396" s="35">
        <v>1.506</v>
      </c>
      <c r="G396" s="39"/>
    </row>
    <row r="397" spans="2:7">
      <c r="B397" s="34" t="s">
        <v>69</v>
      </c>
      <c r="C397" s="33" t="s">
        <v>139</v>
      </c>
      <c r="D397" s="33">
        <v>24</v>
      </c>
      <c r="E397" s="33">
        <v>523.12099999999998</v>
      </c>
      <c r="F397" s="35">
        <v>2.2090000000000001</v>
      </c>
      <c r="G397" s="39"/>
    </row>
    <row r="398" spans="2:7">
      <c r="B398" s="34" t="s">
        <v>69</v>
      </c>
      <c r="C398" s="33" t="s">
        <v>139</v>
      </c>
      <c r="D398" s="33">
        <v>24</v>
      </c>
      <c r="E398" s="33">
        <v>533.12900000000002</v>
      </c>
      <c r="F398" s="35">
        <v>3.1760000000000002</v>
      </c>
      <c r="G398" s="39"/>
    </row>
    <row r="399" spans="2:7">
      <c r="B399" s="34" t="s">
        <v>69</v>
      </c>
      <c r="C399" s="33" t="s">
        <v>139</v>
      </c>
      <c r="D399" s="33">
        <v>24</v>
      </c>
      <c r="E399" s="33">
        <v>543.12900000000002</v>
      </c>
      <c r="F399" s="35">
        <v>4.4889999999999999</v>
      </c>
      <c r="G399" s="39"/>
    </row>
    <row r="400" spans="2:7">
      <c r="B400" s="34" t="s">
        <v>69</v>
      </c>
      <c r="C400" s="33" t="s">
        <v>139</v>
      </c>
      <c r="D400" s="33">
        <v>24</v>
      </c>
      <c r="E400" s="33">
        <v>558.13</v>
      </c>
      <c r="F400" s="35">
        <v>7.3029999999999999</v>
      </c>
      <c r="G400" s="39"/>
    </row>
    <row r="401" spans="2:7">
      <c r="B401" s="34" t="s">
        <v>69</v>
      </c>
      <c r="C401" s="33" t="s">
        <v>139</v>
      </c>
      <c r="D401" s="33">
        <v>24</v>
      </c>
      <c r="E401" s="33">
        <v>573.13</v>
      </c>
      <c r="F401" s="35">
        <v>11.47</v>
      </c>
      <c r="G401" s="39"/>
    </row>
    <row r="402" spans="2:7">
      <c r="B402" s="34" t="s">
        <v>69</v>
      </c>
      <c r="C402" s="33" t="s">
        <v>139</v>
      </c>
      <c r="D402" s="33">
        <v>24</v>
      </c>
      <c r="E402" s="33">
        <v>588.13199999999995</v>
      </c>
      <c r="F402" s="35">
        <v>17.46</v>
      </c>
      <c r="G402" s="39"/>
    </row>
    <row r="403" spans="2:7">
      <c r="B403" s="34" t="s">
        <v>128</v>
      </c>
      <c r="C403" s="33" t="s">
        <v>158</v>
      </c>
      <c r="D403" s="33">
        <v>24</v>
      </c>
      <c r="E403" s="33">
        <v>388</v>
      </c>
      <c r="F403" s="35">
        <v>8.0099999999999995E-4</v>
      </c>
      <c r="G403" s="39"/>
    </row>
    <row r="404" spans="2:7">
      <c r="B404" s="34" t="s">
        <v>128</v>
      </c>
      <c r="C404" s="33" t="s">
        <v>158</v>
      </c>
      <c r="D404" s="33">
        <v>24</v>
      </c>
      <c r="E404" s="33">
        <v>394</v>
      </c>
      <c r="F404" s="35">
        <v>1.6000000000000001E-3</v>
      </c>
      <c r="G404" s="39"/>
    </row>
    <row r="405" spans="2:7">
      <c r="B405" s="34" t="s">
        <v>128</v>
      </c>
      <c r="C405" s="33" t="s">
        <v>158</v>
      </c>
      <c r="D405" s="33">
        <v>24</v>
      </c>
      <c r="E405" s="33">
        <v>399</v>
      </c>
      <c r="F405" s="35">
        <v>2.3999999999999998E-3</v>
      </c>
      <c r="G405" s="39"/>
    </row>
    <row r="406" spans="2:7">
      <c r="B406" s="34" t="s">
        <v>128</v>
      </c>
      <c r="C406" s="33" t="s">
        <v>158</v>
      </c>
      <c r="D406" s="33">
        <v>24</v>
      </c>
      <c r="E406" s="33">
        <v>402</v>
      </c>
      <c r="F406" s="35">
        <v>3.2000000000000002E-3</v>
      </c>
      <c r="G406" s="39"/>
    </row>
    <row r="407" spans="2:7">
      <c r="B407" s="34" t="s">
        <v>128</v>
      </c>
      <c r="C407" s="33" t="s">
        <v>158</v>
      </c>
      <c r="D407" s="33">
        <v>24</v>
      </c>
      <c r="E407" s="33">
        <v>405.5</v>
      </c>
      <c r="F407" s="35">
        <v>4.3299999999999996E-3</v>
      </c>
      <c r="G407" s="39"/>
    </row>
    <row r="408" spans="2:7">
      <c r="B408" s="34" t="s">
        <v>128</v>
      </c>
      <c r="C408" s="33" t="s">
        <v>158</v>
      </c>
      <c r="D408" s="33">
        <v>24</v>
      </c>
      <c r="E408" s="33">
        <v>408</v>
      </c>
      <c r="F408" s="35">
        <v>5.6100000000000004E-3</v>
      </c>
      <c r="G408" s="39"/>
    </row>
    <row r="409" spans="2:7">
      <c r="B409" s="34" t="s">
        <v>128</v>
      </c>
      <c r="C409" s="33" t="s">
        <v>158</v>
      </c>
      <c r="D409" s="33">
        <v>24</v>
      </c>
      <c r="E409" s="33">
        <v>411.5</v>
      </c>
      <c r="F409" s="35">
        <v>7.3699999999999998E-3</v>
      </c>
      <c r="G409" s="39"/>
    </row>
    <row r="410" spans="2:7">
      <c r="B410" s="34" t="s">
        <v>128</v>
      </c>
      <c r="C410" s="33" t="s">
        <v>158</v>
      </c>
      <c r="D410" s="33">
        <v>24</v>
      </c>
      <c r="E410" s="33">
        <v>413</v>
      </c>
      <c r="F410" s="35">
        <v>8.4899999999999993E-3</v>
      </c>
      <c r="G410" s="39"/>
    </row>
    <row r="411" spans="2:7">
      <c r="B411" s="34" t="s">
        <v>128</v>
      </c>
      <c r="C411" s="33" t="s">
        <v>159</v>
      </c>
      <c r="D411" s="33">
        <v>25</v>
      </c>
      <c r="E411" s="33">
        <v>402</v>
      </c>
      <c r="F411" s="35">
        <v>1.92E-3</v>
      </c>
      <c r="G411" s="39"/>
    </row>
    <row r="412" spans="2:7">
      <c r="B412" s="34" t="s">
        <v>128</v>
      </c>
      <c r="C412" s="33" t="s">
        <v>159</v>
      </c>
      <c r="D412" s="33">
        <v>25</v>
      </c>
      <c r="E412" s="33">
        <v>306</v>
      </c>
      <c r="F412" s="35">
        <v>2.5600000000000002E-3</v>
      </c>
      <c r="G412" s="39"/>
    </row>
    <row r="413" spans="2:7">
      <c r="B413" s="34" t="s">
        <v>128</v>
      </c>
      <c r="C413" s="33" t="s">
        <v>159</v>
      </c>
      <c r="D413" s="33">
        <v>25</v>
      </c>
      <c r="E413" s="33">
        <v>408</v>
      </c>
      <c r="F413" s="35">
        <v>3.0200000000000001E-3</v>
      </c>
      <c r="G413" s="39"/>
    </row>
    <row r="414" spans="2:7">
      <c r="B414" s="34" t="s">
        <v>128</v>
      </c>
      <c r="C414" s="33" t="s">
        <v>159</v>
      </c>
      <c r="D414" s="33">
        <v>25</v>
      </c>
      <c r="E414" s="33">
        <v>411</v>
      </c>
      <c r="F414" s="35">
        <v>4.0099999999999997E-3</v>
      </c>
      <c r="G414" s="39"/>
    </row>
    <row r="415" spans="2:7">
      <c r="B415" s="34" t="s">
        <v>128</v>
      </c>
      <c r="C415" s="33" t="s">
        <v>159</v>
      </c>
      <c r="D415" s="33">
        <v>25</v>
      </c>
      <c r="E415" s="33">
        <v>414</v>
      </c>
      <c r="F415" s="35">
        <v>5.13E-3</v>
      </c>
      <c r="G415" s="39"/>
    </row>
    <row r="416" spans="2:7">
      <c r="B416" s="34" t="s">
        <v>128</v>
      </c>
      <c r="C416" s="33" t="s">
        <v>159</v>
      </c>
      <c r="D416" s="33">
        <v>25</v>
      </c>
      <c r="E416" s="33">
        <v>418</v>
      </c>
      <c r="F416" s="35">
        <v>7.5300000000000002E-3</v>
      </c>
      <c r="G416" s="39"/>
    </row>
    <row r="417" spans="2:7">
      <c r="B417" s="34" t="s">
        <v>128</v>
      </c>
      <c r="C417" s="33" t="s">
        <v>159</v>
      </c>
      <c r="D417" s="33">
        <v>25</v>
      </c>
      <c r="E417" s="33">
        <v>420</v>
      </c>
      <c r="F417" s="35">
        <v>8.9700000000000005E-3</v>
      </c>
      <c r="G417" s="39"/>
    </row>
    <row r="418" spans="2:7">
      <c r="B418" s="34" t="s">
        <v>128</v>
      </c>
      <c r="C418" s="33" t="s">
        <v>159</v>
      </c>
      <c r="D418" s="33">
        <v>25</v>
      </c>
      <c r="E418" s="33">
        <v>423</v>
      </c>
      <c r="F418" s="35">
        <v>1.15E-2</v>
      </c>
      <c r="G418" s="39"/>
    </row>
    <row r="419" spans="2:7">
      <c r="B419" s="34" t="s">
        <v>128</v>
      </c>
      <c r="C419" s="33" t="s">
        <v>159</v>
      </c>
      <c r="D419" s="33">
        <v>25</v>
      </c>
      <c r="E419" s="33">
        <v>426</v>
      </c>
      <c r="F419" s="35">
        <v>1.47E-2</v>
      </c>
      <c r="G419" s="39"/>
    </row>
    <row r="420" spans="2:7">
      <c r="B420" s="34" t="s">
        <v>128</v>
      </c>
      <c r="C420" s="33" t="s">
        <v>159</v>
      </c>
      <c r="D420" s="33">
        <v>25</v>
      </c>
      <c r="E420" s="33">
        <v>428</v>
      </c>
      <c r="F420" s="35">
        <v>1.7899999999999999E-2</v>
      </c>
      <c r="G420" s="39"/>
    </row>
    <row r="421" spans="2:7">
      <c r="B421" s="34" t="s">
        <v>128</v>
      </c>
      <c r="C421" s="33" t="s">
        <v>159</v>
      </c>
      <c r="D421" s="33">
        <v>25</v>
      </c>
      <c r="E421" s="33">
        <v>432</v>
      </c>
      <c r="F421" s="35">
        <v>2.3599999999999999E-2</v>
      </c>
      <c r="G421" s="39"/>
    </row>
    <row r="422" spans="2:7">
      <c r="B422" s="34" t="s">
        <v>128</v>
      </c>
      <c r="C422" s="33" t="s">
        <v>159</v>
      </c>
      <c r="D422" s="33">
        <v>25</v>
      </c>
      <c r="E422" s="33">
        <v>434</v>
      </c>
      <c r="F422" s="35">
        <v>2.92E-2</v>
      </c>
      <c r="G422" s="39"/>
    </row>
    <row r="423" spans="2:7">
      <c r="B423" s="34" t="s">
        <v>128</v>
      </c>
      <c r="C423" s="33" t="s">
        <v>160</v>
      </c>
      <c r="D423" s="33">
        <v>26</v>
      </c>
      <c r="E423" s="33">
        <v>420</v>
      </c>
      <c r="F423" s="35">
        <v>4.0099999999999997E-3</v>
      </c>
      <c r="G423" s="39"/>
    </row>
    <row r="424" spans="2:7">
      <c r="B424" s="34" t="s">
        <v>128</v>
      </c>
      <c r="C424" s="33" t="s">
        <v>160</v>
      </c>
      <c r="D424" s="33">
        <v>26</v>
      </c>
      <c r="E424" s="33">
        <v>421</v>
      </c>
      <c r="F424" s="35">
        <v>4.4900000000000001E-3</v>
      </c>
      <c r="G424" s="39"/>
    </row>
    <row r="425" spans="2:7">
      <c r="B425" s="34" t="s">
        <v>128</v>
      </c>
      <c r="C425" s="33" t="s">
        <v>160</v>
      </c>
      <c r="D425" s="33">
        <v>26</v>
      </c>
      <c r="E425" s="33">
        <v>422</v>
      </c>
      <c r="F425" s="35">
        <v>5.13E-3</v>
      </c>
      <c r="G425" s="39"/>
    </row>
    <row r="426" spans="2:7">
      <c r="B426" s="34" t="s">
        <v>128</v>
      </c>
      <c r="C426" s="33" t="s">
        <v>160</v>
      </c>
      <c r="D426" s="33">
        <v>26</v>
      </c>
      <c r="E426" s="33">
        <v>423</v>
      </c>
      <c r="F426" s="35">
        <v>5.77E-3</v>
      </c>
      <c r="G426" s="39"/>
    </row>
    <row r="427" spans="2:7">
      <c r="B427" s="34" t="s">
        <v>128</v>
      </c>
      <c r="C427" s="33" t="s">
        <v>160</v>
      </c>
      <c r="D427" s="33">
        <v>26</v>
      </c>
      <c r="E427" s="33">
        <v>424</v>
      </c>
      <c r="F427" s="35">
        <v>6.4099999999999999E-3</v>
      </c>
      <c r="G427" s="39"/>
    </row>
    <row r="428" spans="2:7">
      <c r="B428" s="34" t="s">
        <v>128</v>
      </c>
      <c r="C428" s="33" t="s">
        <v>160</v>
      </c>
      <c r="D428" s="33">
        <v>26</v>
      </c>
      <c r="E428" s="33">
        <v>425</v>
      </c>
      <c r="F428" s="35">
        <v>7.0499999999999998E-3</v>
      </c>
      <c r="G428" s="39"/>
    </row>
    <row r="429" spans="2:7">
      <c r="B429" s="34" t="s">
        <v>128</v>
      </c>
      <c r="C429" s="33" t="s">
        <v>160</v>
      </c>
      <c r="D429" s="33">
        <v>26</v>
      </c>
      <c r="E429" s="33">
        <v>426</v>
      </c>
      <c r="F429" s="35">
        <v>7.6899999999999998E-3</v>
      </c>
      <c r="G429" s="39"/>
    </row>
    <row r="430" spans="2:7">
      <c r="B430" s="34" t="s">
        <v>128</v>
      </c>
      <c r="C430" s="33" t="s">
        <v>160</v>
      </c>
      <c r="D430" s="33">
        <v>26</v>
      </c>
      <c r="E430" s="33">
        <v>427</v>
      </c>
      <c r="F430" s="35">
        <v>8.3300000000000006E-3</v>
      </c>
      <c r="G430" s="39"/>
    </row>
    <row r="431" spans="2:7">
      <c r="B431" s="34" t="s">
        <v>128</v>
      </c>
      <c r="C431" s="33" t="s">
        <v>160</v>
      </c>
      <c r="D431" s="33">
        <v>26</v>
      </c>
      <c r="E431" s="33">
        <v>428</v>
      </c>
      <c r="F431" s="35">
        <v>9.1299999999999992E-3</v>
      </c>
      <c r="G431" s="39"/>
    </row>
    <row r="432" spans="2:7">
      <c r="B432" s="34" t="s">
        <v>128</v>
      </c>
      <c r="C432" s="33" t="s">
        <v>160</v>
      </c>
      <c r="D432" s="33">
        <v>26</v>
      </c>
      <c r="E432" s="33">
        <v>429</v>
      </c>
      <c r="F432" s="35">
        <v>9.6100000000000005E-3</v>
      </c>
      <c r="G432" s="39"/>
    </row>
    <row r="433" spans="2:7">
      <c r="B433" s="34" t="s">
        <v>128</v>
      </c>
      <c r="C433" s="33" t="s">
        <v>160</v>
      </c>
      <c r="D433" s="33">
        <v>26</v>
      </c>
      <c r="E433" s="33">
        <v>430</v>
      </c>
      <c r="F433" s="35">
        <v>1.09E-2</v>
      </c>
      <c r="G433" s="39"/>
    </row>
    <row r="434" spans="2:7">
      <c r="B434" s="34" t="s">
        <v>128</v>
      </c>
      <c r="C434" s="33" t="s">
        <v>160</v>
      </c>
      <c r="D434" s="33">
        <v>26</v>
      </c>
      <c r="E434" s="33">
        <v>431</v>
      </c>
      <c r="F434" s="35">
        <v>1.17E-2</v>
      </c>
      <c r="G434" s="39"/>
    </row>
    <row r="435" spans="2:7">
      <c r="B435" s="34" t="s">
        <v>128</v>
      </c>
      <c r="C435" s="33" t="s">
        <v>160</v>
      </c>
      <c r="D435" s="33">
        <v>26</v>
      </c>
      <c r="E435" s="33">
        <v>432.5</v>
      </c>
      <c r="F435" s="35">
        <v>1.3299999999999999E-2</v>
      </c>
      <c r="G435" s="39"/>
    </row>
    <row r="436" spans="2:7">
      <c r="B436" s="34" t="s">
        <v>128</v>
      </c>
      <c r="C436" s="33" t="s">
        <v>160</v>
      </c>
      <c r="D436" s="33">
        <v>26</v>
      </c>
      <c r="E436" s="33">
        <v>435</v>
      </c>
      <c r="F436" s="35">
        <v>1.55E-2</v>
      </c>
      <c r="G436" s="39"/>
    </row>
    <row r="437" spans="2:7">
      <c r="B437" s="34" t="s">
        <v>128</v>
      </c>
      <c r="C437" s="33" t="s">
        <v>160</v>
      </c>
      <c r="D437" s="33">
        <v>26</v>
      </c>
      <c r="E437" s="33">
        <v>437</v>
      </c>
      <c r="F437" s="35">
        <v>1.89E-2</v>
      </c>
      <c r="G437" s="39"/>
    </row>
    <row r="438" spans="2:7">
      <c r="B438" s="34" t="s">
        <v>116</v>
      </c>
      <c r="C438" s="33" t="s">
        <v>154</v>
      </c>
      <c r="D438" s="33">
        <v>27</v>
      </c>
      <c r="E438" s="33">
        <v>351.25</v>
      </c>
      <c r="F438" s="35">
        <v>3.6795093987468299E-6</v>
      </c>
      <c r="G438" s="39"/>
    </row>
    <row r="439" spans="2:7">
      <c r="B439" s="34" t="s">
        <v>116</v>
      </c>
      <c r="C439" s="33" t="s">
        <v>154</v>
      </c>
      <c r="D439" s="33">
        <v>27</v>
      </c>
      <c r="E439" s="33">
        <v>362.65</v>
      </c>
      <c r="F439" s="35">
        <v>1.24250099986668E-5</v>
      </c>
      <c r="G439" s="39"/>
    </row>
    <row r="440" spans="2:7">
      <c r="B440" s="34" t="s">
        <v>116</v>
      </c>
      <c r="C440" s="33" t="s">
        <v>154</v>
      </c>
      <c r="D440" s="33">
        <v>27</v>
      </c>
      <c r="E440" s="33">
        <v>374.15</v>
      </c>
      <c r="F440" s="35">
        <v>2.7729636048526898E-5</v>
      </c>
      <c r="G440" s="39"/>
    </row>
    <row r="441" spans="2:7">
      <c r="B441" s="34" t="s">
        <v>116</v>
      </c>
      <c r="C441" s="33" t="s">
        <v>154</v>
      </c>
      <c r="D441" s="33">
        <v>27</v>
      </c>
      <c r="E441" s="33">
        <v>391.65</v>
      </c>
      <c r="F441" s="35">
        <v>1.7730969204106099E-4</v>
      </c>
      <c r="G441" s="39"/>
    </row>
    <row r="442" spans="2:7">
      <c r="B442" s="34" t="s">
        <v>116</v>
      </c>
      <c r="C442" s="33" t="s">
        <v>154</v>
      </c>
      <c r="D442" s="33">
        <v>27</v>
      </c>
      <c r="E442" s="33">
        <v>408.55</v>
      </c>
      <c r="F442" s="35">
        <v>8.3588854819357399E-4</v>
      </c>
      <c r="G442" s="39"/>
    </row>
    <row r="443" spans="2:7">
      <c r="B443" s="34" t="s">
        <v>116</v>
      </c>
      <c r="C443" s="33" t="s">
        <v>154</v>
      </c>
      <c r="D443" s="33">
        <v>27</v>
      </c>
      <c r="E443" s="33">
        <v>434.75</v>
      </c>
      <c r="F443" s="35">
        <v>6.6657778962804998E-3</v>
      </c>
      <c r="G443" s="39"/>
    </row>
    <row r="444" spans="2:7">
      <c r="B444" s="34" t="s">
        <v>128</v>
      </c>
      <c r="C444" s="33" t="s">
        <v>154</v>
      </c>
      <c r="D444" s="33">
        <v>27</v>
      </c>
      <c r="E444" s="33">
        <v>420</v>
      </c>
      <c r="F444" s="35">
        <v>4.0099999999999997E-3</v>
      </c>
      <c r="G444" s="39"/>
    </row>
    <row r="445" spans="2:7">
      <c r="B445" s="34" t="s">
        <v>128</v>
      </c>
      <c r="C445" s="33" t="s">
        <v>154</v>
      </c>
      <c r="D445" s="33">
        <v>27</v>
      </c>
      <c r="E445" s="33">
        <v>421</v>
      </c>
      <c r="F445" s="35">
        <v>4.4900000000000001E-3</v>
      </c>
      <c r="G445" s="39"/>
    </row>
    <row r="446" spans="2:7">
      <c r="B446" s="34" t="s">
        <v>128</v>
      </c>
      <c r="C446" s="33" t="s">
        <v>154</v>
      </c>
      <c r="D446" s="33">
        <v>27</v>
      </c>
      <c r="E446" s="33">
        <v>422</v>
      </c>
      <c r="F446" s="35">
        <v>5.13E-3</v>
      </c>
      <c r="G446" s="39"/>
    </row>
    <row r="447" spans="2:7">
      <c r="B447" s="34" t="s">
        <v>128</v>
      </c>
      <c r="C447" s="33" t="s">
        <v>154</v>
      </c>
      <c r="D447" s="33">
        <v>27</v>
      </c>
      <c r="E447" s="33">
        <v>423</v>
      </c>
      <c r="F447" s="35">
        <v>5.77E-3</v>
      </c>
      <c r="G447" s="39"/>
    </row>
    <row r="448" spans="2:7">
      <c r="B448" s="34" t="s">
        <v>128</v>
      </c>
      <c r="C448" s="33" t="s">
        <v>154</v>
      </c>
      <c r="D448" s="33">
        <v>27</v>
      </c>
      <c r="E448" s="33">
        <v>424</v>
      </c>
      <c r="F448" s="35">
        <v>6.4099999999999999E-3</v>
      </c>
      <c r="G448" s="39"/>
    </row>
    <row r="449" spans="2:7">
      <c r="B449" s="34" t="s">
        <v>128</v>
      </c>
      <c r="C449" s="33" t="s">
        <v>154</v>
      </c>
      <c r="D449" s="33">
        <v>27</v>
      </c>
      <c r="E449" s="33">
        <v>425</v>
      </c>
      <c r="F449" s="35">
        <v>7.0499999999999998E-3</v>
      </c>
      <c r="G449" s="39"/>
    </row>
    <row r="450" spans="2:7">
      <c r="B450" s="34" t="s">
        <v>128</v>
      </c>
      <c r="C450" s="33" t="s">
        <v>154</v>
      </c>
      <c r="D450" s="33">
        <v>27</v>
      </c>
      <c r="E450" s="33">
        <v>426</v>
      </c>
      <c r="F450" s="35">
        <v>7.6899999999999998E-3</v>
      </c>
      <c r="G450" s="39"/>
    </row>
    <row r="451" spans="2:7">
      <c r="B451" s="34" t="s">
        <v>128</v>
      </c>
      <c r="C451" s="33" t="s">
        <v>154</v>
      </c>
      <c r="D451" s="33">
        <v>27</v>
      </c>
      <c r="E451" s="33">
        <v>427</v>
      </c>
      <c r="F451" s="35">
        <v>8.3300000000000006E-3</v>
      </c>
      <c r="G451" s="39"/>
    </row>
    <row r="452" spans="2:7">
      <c r="B452" s="34" t="s">
        <v>128</v>
      </c>
      <c r="C452" s="33" t="s">
        <v>154</v>
      </c>
      <c r="D452" s="33">
        <v>27</v>
      </c>
      <c r="E452" s="33">
        <v>428</v>
      </c>
      <c r="F452" s="35">
        <v>9.1299999999999992E-3</v>
      </c>
      <c r="G452" s="39"/>
    </row>
    <row r="453" spans="2:7">
      <c r="B453" s="34" t="s">
        <v>128</v>
      </c>
      <c r="C453" s="33" t="s">
        <v>154</v>
      </c>
      <c r="D453" s="33">
        <v>27</v>
      </c>
      <c r="E453" s="33">
        <v>429</v>
      </c>
      <c r="F453" s="35">
        <v>9.6100000000000005E-3</v>
      </c>
      <c r="G453" s="39"/>
    </row>
    <row r="454" spans="2:7">
      <c r="B454" s="34" t="s">
        <v>128</v>
      </c>
      <c r="C454" s="33" t="s">
        <v>154</v>
      </c>
      <c r="D454" s="33">
        <v>27</v>
      </c>
      <c r="E454" s="33">
        <v>430</v>
      </c>
      <c r="F454" s="35">
        <v>1.09E-2</v>
      </c>
      <c r="G454" s="39"/>
    </row>
    <row r="455" spans="2:7">
      <c r="B455" s="34" t="s">
        <v>128</v>
      </c>
      <c r="C455" s="33" t="s">
        <v>154</v>
      </c>
      <c r="D455" s="33">
        <v>27</v>
      </c>
      <c r="E455" s="33">
        <v>431</v>
      </c>
      <c r="F455" s="35">
        <v>1.17E-2</v>
      </c>
      <c r="G455" s="39"/>
    </row>
    <row r="456" spans="2:7">
      <c r="B456" s="34" t="s">
        <v>128</v>
      </c>
      <c r="C456" s="33" t="s">
        <v>154</v>
      </c>
      <c r="D456" s="33">
        <v>27</v>
      </c>
      <c r="E456" s="33">
        <v>432.5</v>
      </c>
      <c r="F456" s="35">
        <v>1.3299999999999999E-2</v>
      </c>
      <c r="G456" s="39"/>
    </row>
    <row r="457" spans="2:7">
      <c r="B457" s="34" t="s">
        <v>128</v>
      </c>
      <c r="C457" s="33" t="s">
        <v>154</v>
      </c>
      <c r="D457" s="33">
        <v>27</v>
      </c>
      <c r="E457" s="33">
        <v>435</v>
      </c>
      <c r="F457" s="35">
        <v>1.55E-2</v>
      </c>
      <c r="G457" s="39"/>
    </row>
    <row r="458" spans="2:7">
      <c r="B458" s="34" t="s">
        <v>128</v>
      </c>
      <c r="C458" s="33" t="s">
        <v>154</v>
      </c>
      <c r="D458" s="33">
        <v>27</v>
      </c>
      <c r="E458" s="33">
        <v>437</v>
      </c>
      <c r="F458" s="35">
        <v>1.89E-2</v>
      </c>
      <c r="G458" s="39"/>
    </row>
    <row r="459" spans="2:7">
      <c r="B459" s="34" t="s">
        <v>69</v>
      </c>
      <c r="C459" s="33" t="s">
        <v>140</v>
      </c>
      <c r="D459" s="33">
        <v>28</v>
      </c>
      <c r="E459" s="33">
        <v>483.09</v>
      </c>
      <c r="F459" s="35">
        <v>8.2000000000000003E-2</v>
      </c>
      <c r="G459" s="39"/>
    </row>
    <row r="460" spans="2:7">
      <c r="B460" s="34" t="s">
        <v>69</v>
      </c>
      <c r="C460" s="33" t="s">
        <v>140</v>
      </c>
      <c r="D460" s="33">
        <v>28</v>
      </c>
      <c r="E460" s="33">
        <v>493.09699999999998</v>
      </c>
      <c r="F460" s="35">
        <v>0.1368</v>
      </c>
      <c r="G460" s="39"/>
    </row>
    <row r="461" spans="2:7">
      <c r="B461" s="34" t="s">
        <v>69</v>
      </c>
      <c r="C461" s="33" t="s">
        <v>140</v>
      </c>
      <c r="D461" s="33">
        <v>28</v>
      </c>
      <c r="E461" s="33">
        <v>503.10399999999998</v>
      </c>
      <c r="F461" s="35">
        <v>0.22259999999999999</v>
      </c>
      <c r="G461" s="39"/>
    </row>
    <row r="462" spans="2:7">
      <c r="B462" s="34" t="s">
        <v>69</v>
      </c>
      <c r="C462" s="33" t="s">
        <v>140</v>
      </c>
      <c r="D462" s="33">
        <v>28</v>
      </c>
      <c r="E462" s="33">
        <v>508.108</v>
      </c>
      <c r="F462" s="35">
        <v>0.28129999999999999</v>
      </c>
      <c r="G462" s="39"/>
    </row>
    <row r="463" spans="2:7">
      <c r="B463" s="34" t="s">
        <v>69</v>
      </c>
      <c r="C463" s="33" t="s">
        <v>140</v>
      </c>
      <c r="D463" s="33">
        <v>28</v>
      </c>
      <c r="E463" s="33">
        <v>513.11099999999999</v>
      </c>
      <c r="F463" s="35">
        <v>0.35599999999999998</v>
      </c>
      <c r="G463" s="39"/>
    </row>
    <row r="464" spans="2:7">
      <c r="B464" s="34" t="s">
        <v>69</v>
      </c>
      <c r="C464" s="33" t="s">
        <v>140</v>
      </c>
      <c r="D464" s="33">
        <v>28</v>
      </c>
      <c r="E464" s="33">
        <v>523.12</v>
      </c>
      <c r="F464" s="35">
        <v>0.55330000000000001</v>
      </c>
      <c r="G464" s="39"/>
    </row>
    <row r="465" spans="2:7">
      <c r="B465" s="34" t="s">
        <v>69</v>
      </c>
      <c r="C465" s="33" t="s">
        <v>140</v>
      </c>
      <c r="D465" s="33">
        <v>28</v>
      </c>
      <c r="E465" s="33">
        <v>533.12900000000002</v>
      </c>
      <c r="F465" s="35">
        <v>0.85060000000000002</v>
      </c>
      <c r="G465" s="39"/>
    </row>
    <row r="466" spans="2:7">
      <c r="B466" s="34" t="s">
        <v>69</v>
      </c>
      <c r="C466" s="33" t="s">
        <v>140</v>
      </c>
      <c r="D466" s="33">
        <v>28</v>
      </c>
      <c r="E466" s="33">
        <v>543.12900000000002</v>
      </c>
      <c r="F466" s="35">
        <v>1.2549999999999999</v>
      </c>
      <c r="G466" s="39"/>
    </row>
    <row r="467" spans="2:7">
      <c r="B467" s="34" t="s">
        <v>69</v>
      </c>
      <c r="C467" s="33" t="s">
        <v>140</v>
      </c>
      <c r="D467" s="33">
        <v>28</v>
      </c>
      <c r="E467" s="33">
        <v>553.13</v>
      </c>
      <c r="F467" s="35">
        <v>1.8340000000000001</v>
      </c>
      <c r="G467" s="39"/>
    </row>
    <row r="468" spans="2:7">
      <c r="B468" s="34" t="s">
        <v>69</v>
      </c>
      <c r="C468" s="33" t="s">
        <v>140</v>
      </c>
      <c r="D468" s="33">
        <v>28</v>
      </c>
      <c r="E468" s="33">
        <v>518.11599999999999</v>
      </c>
      <c r="F468" s="35">
        <v>0.44529999999999997</v>
      </c>
      <c r="G468" s="39"/>
    </row>
    <row r="469" spans="2:7">
      <c r="B469" s="34" t="s">
        <v>69</v>
      </c>
      <c r="C469" s="33" t="s">
        <v>140</v>
      </c>
      <c r="D469" s="33">
        <v>28</v>
      </c>
      <c r="E469" s="33">
        <v>563.13</v>
      </c>
      <c r="F469" s="35">
        <v>2.6259999999999999</v>
      </c>
      <c r="G469" s="39"/>
    </row>
    <row r="470" spans="2:7">
      <c r="B470" s="34" t="s">
        <v>69</v>
      </c>
      <c r="C470" s="33" t="s">
        <v>140</v>
      </c>
      <c r="D470" s="33">
        <v>28</v>
      </c>
      <c r="E470" s="33">
        <v>573.13</v>
      </c>
      <c r="F470" s="35">
        <v>3.7040000000000002</v>
      </c>
      <c r="G470" s="39"/>
    </row>
    <row r="471" spans="2:7">
      <c r="B471" s="34" t="s">
        <v>69</v>
      </c>
      <c r="C471" s="33" t="s">
        <v>140</v>
      </c>
      <c r="D471" s="33">
        <v>28</v>
      </c>
      <c r="E471" s="33">
        <v>583.13199999999995</v>
      </c>
      <c r="F471" s="35">
        <v>5.14</v>
      </c>
      <c r="G471" s="39"/>
    </row>
    <row r="472" spans="2:7">
      <c r="B472" s="34" t="s">
        <v>69</v>
      </c>
      <c r="C472" s="33" t="s">
        <v>140</v>
      </c>
      <c r="D472" s="33">
        <v>28</v>
      </c>
      <c r="E472" s="33">
        <v>588.13199999999995</v>
      </c>
      <c r="F472" s="35">
        <v>6.0010000000000003</v>
      </c>
      <c r="G472" s="39"/>
    </row>
    <row r="473" spans="2:7">
      <c r="B473" s="34" t="s">
        <v>128</v>
      </c>
      <c r="C473" s="33" t="s">
        <v>161</v>
      </c>
      <c r="D473" s="33">
        <v>28</v>
      </c>
      <c r="E473" s="33">
        <v>408</v>
      </c>
      <c r="F473" s="35">
        <v>4.0099999999999999E-4</v>
      </c>
      <c r="G473" s="39"/>
    </row>
    <row r="474" spans="2:7">
      <c r="B474" s="34" t="s">
        <v>128</v>
      </c>
      <c r="C474" s="33" t="s">
        <v>161</v>
      </c>
      <c r="D474" s="33">
        <v>28</v>
      </c>
      <c r="E474" s="33">
        <v>413</v>
      </c>
      <c r="F474" s="35">
        <v>5.6099999999999998E-4</v>
      </c>
      <c r="G474" s="39"/>
    </row>
    <row r="475" spans="2:7">
      <c r="B475" s="34" t="s">
        <v>128</v>
      </c>
      <c r="C475" s="33" t="s">
        <v>161</v>
      </c>
      <c r="D475" s="33">
        <v>28</v>
      </c>
      <c r="E475" s="33">
        <v>416</v>
      </c>
      <c r="F475" s="35">
        <v>7.2099999999999996E-4</v>
      </c>
      <c r="G475" s="39"/>
    </row>
    <row r="476" spans="2:7">
      <c r="B476" s="34" t="s">
        <v>128</v>
      </c>
      <c r="C476" s="33" t="s">
        <v>161</v>
      </c>
      <c r="D476" s="33">
        <v>28</v>
      </c>
      <c r="E476" s="33">
        <v>418</v>
      </c>
      <c r="F476" s="35">
        <v>8.0099999999999995E-4</v>
      </c>
      <c r="G476" s="39"/>
    </row>
    <row r="477" spans="2:7">
      <c r="B477" s="34" t="s">
        <v>128</v>
      </c>
      <c r="C477" s="33" t="s">
        <v>161</v>
      </c>
      <c r="D477" s="33">
        <v>28</v>
      </c>
      <c r="E477" s="33">
        <v>420</v>
      </c>
      <c r="F477" s="35">
        <v>9.6100000000000005E-4</v>
      </c>
      <c r="G477" s="39"/>
    </row>
    <row r="478" spans="2:7">
      <c r="B478" s="34" t="s">
        <v>128</v>
      </c>
      <c r="C478" s="33" t="s">
        <v>161</v>
      </c>
      <c r="D478" s="33">
        <v>28</v>
      </c>
      <c r="E478" s="33">
        <v>422</v>
      </c>
      <c r="F478" s="35">
        <v>1.2800000000000001E-3</v>
      </c>
      <c r="G478" s="39"/>
    </row>
    <row r="479" spans="2:7">
      <c r="B479" s="34" t="s">
        <v>128</v>
      </c>
      <c r="C479" s="33" t="s">
        <v>161</v>
      </c>
      <c r="D479" s="33">
        <v>28</v>
      </c>
      <c r="E479" s="33">
        <v>424</v>
      </c>
      <c r="F479" s="35">
        <v>1.6000000000000001E-3</v>
      </c>
      <c r="G479" s="39"/>
    </row>
    <row r="480" spans="2:7">
      <c r="B480" s="34" t="s">
        <v>128</v>
      </c>
      <c r="C480" s="33" t="s">
        <v>161</v>
      </c>
      <c r="D480" s="33">
        <v>28</v>
      </c>
      <c r="E480" s="33">
        <v>426</v>
      </c>
      <c r="F480" s="35">
        <v>2.0799999999999998E-3</v>
      </c>
      <c r="G480" s="39"/>
    </row>
    <row r="481" spans="2:7">
      <c r="B481" s="34" t="s">
        <v>128</v>
      </c>
      <c r="C481" s="33" t="s">
        <v>161</v>
      </c>
      <c r="D481" s="33">
        <v>28</v>
      </c>
      <c r="E481" s="33">
        <v>429</v>
      </c>
      <c r="F481" s="35">
        <v>2.5600000000000002E-3</v>
      </c>
      <c r="G481" s="39"/>
    </row>
    <row r="482" spans="2:7">
      <c r="B482" s="34" t="s">
        <v>128</v>
      </c>
      <c r="C482" s="33" t="s">
        <v>161</v>
      </c>
      <c r="D482" s="33">
        <v>28</v>
      </c>
      <c r="E482" s="33">
        <v>431</v>
      </c>
      <c r="F482" s="35">
        <v>3.0400000000000002E-3</v>
      </c>
      <c r="G482" s="39"/>
    </row>
    <row r="483" spans="2:7">
      <c r="B483" s="34" t="s">
        <v>128</v>
      </c>
      <c r="C483" s="33" t="s">
        <v>161</v>
      </c>
      <c r="D483" s="33">
        <v>28</v>
      </c>
      <c r="E483" s="33">
        <v>433</v>
      </c>
      <c r="F483" s="35">
        <v>3.7599999999999999E-3</v>
      </c>
      <c r="G483" s="39"/>
    </row>
    <row r="484" spans="2:7">
      <c r="B484" s="34" t="s">
        <v>128</v>
      </c>
      <c r="C484" s="33" t="s">
        <v>161</v>
      </c>
      <c r="D484" s="33">
        <v>28</v>
      </c>
      <c r="E484" s="33">
        <v>435</v>
      </c>
      <c r="F484" s="35">
        <v>4.6499999999999996E-3</v>
      </c>
      <c r="G484" s="39"/>
    </row>
    <row r="485" spans="2:7">
      <c r="B485" s="34" t="s">
        <v>128</v>
      </c>
      <c r="C485" s="33" t="s">
        <v>161</v>
      </c>
      <c r="D485" s="33">
        <v>28</v>
      </c>
      <c r="E485" s="33">
        <v>439</v>
      </c>
      <c r="F485" s="35">
        <v>6.4099999999999999E-3</v>
      </c>
      <c r="G485" s="39"/>
    </row>
    <row r="486" spans="2:7">
      <c r="B486" s="34" t="s">
        <v>128</v>
      </c>
      <c r="C486" s="33" t="s">
        <v>161</v>
      </c>
      <c r="D486" s="33">
        <v>28</v>
      </c>
      <c r="E486" s="33">
        <v>441</v>
      </c>
      <c r="F486" s="35">
        <v>7.5300000000000002E-3</v>
      </c>
      <c r="G486" s="39"/>
    </row>
    <row r="487" spans="2:7">
      <c r="B487" s="34" t="s">
        <v>128</v>
      </c>
      <c r="C487" s="33" t="s">
        <v>161</v>
      </c>
      <c r="D487" s="33">
        <v>28</v>
      </c>
      <c r="E487" s="33">
        <v>443</v>
      </c>
      <c r="F487" s="35">
        <v>8.9700000000000005E-3</v>
      </c>
      <c r="G487" s="39"/>
    </row>
    <row r="488" spans="2:7">
      <c r="B488" s="34" t="s">
        <v>128</v>
      </c>
      <c r="C488" s="33" t="s">
        <v>161</v>
      </c>
      <c r="D488" s="33">
        <v>28</v>
      </c>
      <c r="E488" s="33">
        <v>445</v>
      </c>
      <c r="F488" s="35">
        <v>1.06E-2</v>
      </c>
      <c r="G488" s="39"/>
    </row>
    <row r="489" spans="2:7">
      <c r="B489" s="34" t="s">
        <v>128</v>
      </c>
      <c r="C489" s="33" t="s">
        <v>161</v>
      </c>
      <c r="D489" s="33">
        <v>28</v>
      </c>
      <c r="E489" s="33">
        <v>448</v>
      </c>
      <c r="F489" s="35">
        <v>1.35E-2</v>
      </c>
      <c r="G489" s="39"/>
    </row>
    <row r="490" spans="2:7">
      <c r="B490" s="34" t="s">
        <v>128</v>
      </c>
      <c r="C490" s="33" t="s">
        <v>161</v>
      </c>
      <c r="D490" s="33">
        <v>28</v>
      </c>
      <c r="E490" s="33">
        <v>453</v>
      </c>
      <c r="F490" s="35">
        <v>1.9199999999999998E-2</v>
      </c>
      <c r="G490" s="39"/>
    </row>
    <row r="491" spans="2:7">
      <c r="B491" s="34" t="s">
        <v>128</v>
      </c>
      <c r="C491" s="33" t="s">
        <v>161</v>
      </c>
      <c r="D491" s="33">
        <v>28</v>
      </c>
      <c r="E491" s="33">
        <v>456</v>
      </c>
      <c r="F491" s="35">
        <v>2.3099999999999999E-2</v>
      </c>
      <c r="G491" s="39"/>
    </row>
    <row r="492" spans="2:7">
      <c r="B492" s="34" t="s">
        <v>128</v>
      </c>
      <c r="C492" s="33" t="s">
        <v>162</v>
      </c>
      <c r="D492" s="33">
        <v>30</v>
      </c>
      <c r="E492" s="33">
        <v>431</v>
      </c>
      <c r="F492" s="35">
        <v>8.0099999999999995E-4</v>
      </c>
      <c r="G492" s="39"/>
    </row>
    <row r="493" spans="2:7">
      <c r="B493" s="34" t="s">
        <v>128</v>
      </c>
      <c r="C493" s="33" t="s">
        <v>162</v>
      </c>
      <c r="D493" s="33">
        <v>30</v>
      </c>
      <c r="E493" s="33">
        <v>434</v>
      </c>
      <c r="F493" s="35">
        <v>1.0399999999999999E-3</v>
      </c>
      <c r="G493" s="39"/>
    </row>
    <row r="494" spans="2:7">
      <c r="B494" s="34" t="s">
        <v>128</v>
      </c>
      <c r="C494" s="33" t="s">
        <v>162</v>
      </c>
      <c r="D494" s="33">
        <v>30</v>
      </c>
      <c r="E494" s="33">
        <v>437</v>
      </c>
      <c r="F494" s="35">
        <v>1.5200000000000001E-3</v>
      </c>
      <c r="G494" s="39"/>
    </row>
    <row r="495" spans="2:7">
      <c r="B495" s="34" t="s">
        <v>128</v>
      </c>
      <c r="C495" s="33" t="s">
        <v>162</v>
      </c>
      <c r="D495" s="33">
        <v>30</v>
      </c>
      <c r="E495" s="33">
        <v>439</v>
      </c>
      <c r="F495" s="35">
        <v>1.92E-3</v>
      </c>
      <c r="G495" s="39"/>
    </row>
    <row r="496" spans="2:7">
      <c r="B496" s="34" t="s">
        <v>128</v>
      </c>
      <c r="C496" s="33" t="s">
        <v>162</v>
      </c>
      <c r="D496" s="33">
        <v>30</v>
      </c>
      <c r="E496" s="33">
        <v>442</v>
      </c>
      <c r="F496" s="35">
        <v>2.5600000000000002E-3</v>
      </c>
      <c r="G496" s="39"/>
    </row>
    <row r="497" spans="2:7">
      <c r="B497" s="34" t="s">
        <v>128</v>
      </c>
      <c r="C497" s="33" t="s">
        <v>162</v>
      </c>
      <c r="D497" s="33">
        <v>30</v>
      </c>
      <c r="E497" s="33">
        <v>445</v>
      </c>
      <c r="F497" s="35">
        <v>3.2000000000000002E-3</v>
      </c>
      <c r="G497" s="39"/>
    </row>
    <row r="498" spans="2:7">
      <c r="B498" s="34" t="s">
        <v>128</v>
      </c>
      <c r="C498" s="33" t="s">
        <v>162</v>
      </c>
      <c r="D498" s="33">
        <v>30</v>
      </c>
      <c r="E498" s="33">
        <v>448</v>
      </c>
      <c r="F498" s="35">
        <v>4.3299999999999996E-3</v>
      </c>
      <c r="G498" s="39"/>
    </row>
    <row r="499" spans="2:7">
      <c r="B499" s="34" t="s">
        <v>128</v>
      </c>
      <c r="C499" s="33" t="s">
        <v>162</v>
      </c>
      <c r="D499" s="33">
        <v>30</v>
      </c>
      <c r="E499" s="33">
        <v>451</v>
      </c>
      <c r="F499" s="35">
        <v>5.77E-3</v>
      </c>
      <c r="G499" s="39"/>
    </row>
    <row r="500" spans="2:7">
      <c r="B500" s="34" t="s">
        <v>128</v>
      </c>
      <c r="C500" s="33" t="s">
        <v>162</v>
      </c>
      <c r="D500" s="33">
        <v>30</v>
      </c>
      <c r="E500" s="33">
        <v>454</v>
      </c>
      <c r="F500" s="35">
        <v>7.0499999999999998E-3</v>
      </c>
      <c r="G500" s="39"/>
    </row>
    <row r="501" spans="2:7">
      <c r="B501" s="34" t="s">
        <v>128</v>
      </c>
      <c r="C501" s="33" t="s">
        <v>162</v>
      </c>
      <c r="D501" s="33">
        <v>30</v>
      </c>
      <c r="E501" s="33">
        <v>458</v>
      </c>
      <c r="F501" s="35">
        <v>1.03E-2</v>
      </c>
      <c r="G501" s="39"/>
    </row>
    <row r="502" spans="2:7">
      <c r="B502" s="34" t="s">
        <v>128</v>
      </c>
      <c r="C502" s="33" t="s">
        <v>162</v>
      </c>
      <c r="D502" s="33">
        <v>30</v>
      </c>
      <c r="E502" s="33">
        <v>460</v>
      </c>
      <c r="F502" s="35">
        <v>1.2200000000000001E-2</v>
      </c>
      <c r="G502" s="39"/>
    </row>
    <row r="503" spans="2:7">
      <c r="B503" s="34" t="s">
        <v>128</v>
      </c>
      <c r="C503" s="33" t="s">
        <v>162</v>
      </c>
      <c r="D503" s="33">
        <v>30</v>
      </c>
      <c r="E503" s="33">
        <v>462</v>
      </c>
      <c r="F503" s="35">
        <v>1.43E-2</v>
      </c>
      <c r="G503" s="39"/>
    </row>
    <row r="504" spans="2:7">
      <c r="B504" s="34" t="s">
        <v>128</v>
      </c>
      <c r="C504" s="33" t="s">
        <v>162</v>
      </c>
      <c r="D504" s="33">
        <v>30</v>
      </c>
      <c r="E504" s="33">
        <v>464</v>
      </c>
      <c r="F504" s="35">
        <v>1.7600000000000001E-2</v>
      </c>
      <c r="G504" s="39"/>
    </row>
    <row r="505" spans="2:7">
      <c r="B505" s="34" t="s">
        <v>128</v>
      </c>
      <c r="C505" s="33" t="s">
        <v>162</v>
      </c>
      <c r="D505" s="33">
        <v>30</v>
      </c>
      <c r="E505" s="33">
        <v>466</v>
      </c>
      <c r="F505" s="35">
        <v>1.9900000000000001E-2</v>
      </c>
      <c r="G505" s="39"/>
    </row>
    <row r="506" spans="2:7">
      <c r="B506" s="34" t="s">
        <v>128</v>
      </c>
      <c r="C506" s="33" t="s">
        <v>162</v>
      </c>
      <c r="D506" s="33">
        <v>30</v>
      </c>
      <c r="E506" s="33">
        <v>469</v>
      </c>
      <c r="F506" s="35">
        <v>2.47E-2</v>
      </c>
      <c r="G506" s="39"/>
    </row>
    <row r="507" spans="2:7">
      <c r="B507" s="34" t="s">
        <v>128</v>
      </c>
      <c r="C507" s="33" t="s">
        <v>162</v>
      </c>
      <c r="D507" s="33">
        <v>30</v>
      </c>
      <c r="E507" s="33">
        <v>472</v>
      </c>
      <c r="F507" s="35">
        <v>3.0099999999999998E-2</v>
      </c>
      <c r="G507" s="39"/>
    </row>
    <row r="508" spans="2:7">
      <c r="B508" s="34" t="s">
        <v>128</v>
      </c>
      <c r="C508" s="33" t="s">
        <v>162</v>
      </c>
      <c r="D508" s="33">
        <v>30</v>
      </c>
      <c r="E508" s="33">
        <v>474</v>
      </c>
      <c r="F508" s="35">
        <v>3.5900000000000001E-2</v>
      </c>
      <c r="G508" s="39"/>
    </row>
    <row r="509" spans="2:7">
      <c r="B509" s="34" t="s">
        <v>128</v>
      </c>
      <c r="C509" s="33" t="s">
        <v>162</v>
      </c>
      <c r="D509" s="33">
        <v>30</v>
      </c>
      <c r="E509" s="33">
        <v>477</v>
      </c>
      <c r="F509" s="35">
        <v>4.2900000000000001E-2</v>
      </c>
      <c r="G509" s="39"/>
    </row>
    <row r="510" spans="2:7">
      <c r="B510" s="34" t="s">
        <v>128</v>
      </c>
      <c r="C510" s="33" t="s">
        <v>162</v>
      </c>
      <c r="D510" s="33">
        <v>30</v>
      </c>
      <c r="E510" s="33">
        <v>482</v>
      </c>
      <c r="F510" s="35">
        <v>5.8299999999999998E-2</v>
      </c>
      <c r="G510" s="39"/>
    </row>
    <row r="511" spans="2:7">
      <c r="B511" s="34" t="s">
        <v>128</v>
      </c>
      <c r="C511" s="33" t="s">
        <v>162</v>
      </c>
      <c r="D511" s="33">
        <v>30</v>
      </c>
      <c r="E511" s="33">
        <v>485</v>
      </c>
      <c r="F511" s="35">
        <v>7.0199999999999999E-2</v>
      </c>
      <c r="G511" s="39"/>
    </row>
    <row r="512" spans="2:7">
      <c r="B512" s="34" t="s">
        <v>128</v>
      </c>
      <c r="C512" s="33" t="s">
        <v>162</v>
      </c>
      <c r="D512" s="33">
        <v>30</v>
      </c>
      <c r="E512" s="33">
        <v>487</v>
      </c>
      <c r="F512" s="35">
        <v>8.0399999999999999E-2</v>
      </c>
      <c r="G512" s="39"/>
    </row>
    <row r="513" spans="2:7">
      <c r="B513" s="34" t="s">
        <v>128</v>
      </c>
      <c r="C513" s="33" t="s">
        <v>163</v>
      </c>
      <c r="D513" s="33">
        <v>31</v>
      </c>
      <c r="E513" s="33">
        <v>439</v>
      </c>
      <c r="F513" s="35">
        <v>1.2800000000000001E-3</v>
      </c>
      <c r="G513" s="39"/>
    </row>
    <row r="514" spans="2:7">
      <c r="B514" s="34" t="s">
        <v>128</v>
      </c>
      <c r="C514" s="33" t="s">
        <v>163</v>
      </c>
      <c r="D514" s="33">
        <v>31</v>
      </c>
      <c r="E514" s="33">
        <v>442</v>
      </c>
      <c r="F514" s="35">
        <v>1.6000000000000001E-3</v>
      </c>
      <c r="G514" s="39"/>
    </row>
    <row r="515" spans="2:7">
      <c r="B515" s="34" t="s">
        <v>128</v>
      </c>
      <c r="C515" s="33" t="s">
        <v>163</v>
      </c>
      <c r="D515" s="33">
        <v>31</v>
      </c>
      <c r="E515" s="33">
        <v>445</v>
      </c>
      <c r="F515" s="35">
        <v>2.0799999999999998E-3</v>
      </c>
      <c r="G515" s="39"/>
    </row>
    <row r="516" spans="2:7">
      <c r="B516" s="34" t="s">
        <v>128</v>
      </c>
      <c r="C516" s="33" t="s">
        <v>163</v>
      </c>
      <c r="D516" s="33">
        <v>31</v>
      </c>
      <c r="E516" s="33">
        <v>447</v>
      </c>
      <c r="F516" s="35">
        <v>2.5600000000000002E-3</v>
      </c>
      <c r="G516" s="39"/>
    </row>
    <row r="517" spans="2:7">
      <c r="B517" s="34" t="s">
        <v>128</v>
      </c>
      <c r="C517" s="33" t="s">
        <v>163</v>
      </c>
      <c r="D517" s="33">
        <v>31</v>
      </c>
      <c r="E517" s="33">
        <v>450</v>
      </c>
      <c r="F517" s="35">
        <v>3.3600000000000001E-3</v>
      </c>
      <c r="G517" s="39"/>
    </row>
    <row r="518" spans="2:7">
      <c r="B518" s="34" t="s">
        <v>128</v>
      </c>
      <c r="C518" s="33" t="s">
        <v>163</v>
      </c>
      <c r="D518" s="33">
        <v>31</v>
      </c>
      <c r="E518" s="33">
        <v>452</v>
      </c>
      <c r="F518" s="35">
        <v>4.1700000000000001E-3</v>
      </c>
      <c r="G518" s="39"/>
    </row>
    <row r="519" spans="2:7">
      <c r="B519" s="34" t="s">
        <v>128</v>
      </c>
      <c r="C519" s="33" t="s">
        <v>163</v>
      </c>
      <c r="D519" s="33">
        <v>31</v>
      </c>
      <c r="E519" s="33">
        <v>454</v>
      </c>
      <c r="F519" s="35">
        <v>4.9699999999999996E-3</v>
      </c>
      <c r="G519" s="39"/>
    </row>
    <row r="520" spans="2:7">
      <c r="B520" s="34" t="s">
        <v>128</v>
      </c>
      <c r="C520" s="33" t="s">
        <v>163</v>
      </c>
      <c r="D520" s="33">
        <v>31</v>
      </c>
      <c r="E520" s="33">
        <v>456</v>
      </c>
      <c r="F520" s="35">
        <v>5.6100000000000004E-3</v>
      </c>
      <c r="G520" s="39"/>
    </row>
    <row r="521" spans="2:7">
      <c r="B521" s="34" t="s">
        <v>128</v>
      </c>
      <c r="C521" s="33" t="s">
        <v>163</v>
      </c>
      <c r="D521" s="33">
        <v>31</v>
      </c>
      <c r="E521" s="33">
        <v>458</v>
      </c>
      <c r="F521" s="35">
        <v>6.5700000000000003E-3</v>
      </c>
      <c r="G521" s="39"/>
    </row>
    <row r="522" spans="2:7">
      <c r="B522" s="34" t="s">
        <v>128</v>
      </c>
      <c r="C522" s="33" t="s">
        <v>163</v>
      </c>
      <c r="D522" s="33">
        <v>31</v>
      </c>
      <c r="E522" s="33">
        <v>460</v>
      </c>
      <c r="F522" s="35">
        <v>7.6899999999999998E-3</v>
      </c>
      <c r="G522" s="39"/>
    </row>
    <row r="523" spans="2:7">
      <c r="B523" s="34" t="s">
        <v>128</v>
      </c>
      <c r="C523" s="33" t="s">
        <v>163</v>
      </c>
      <c r="D523" s="33">
        <v>31</v>
      </c>
      <c r="E523" s="33">
        <v>462</v>
      </c>
      <c r="F523" s="35">
        <v>8.9700000000000005E-3</v>
      </c>
      <c r="G523" s="39"/>
    </row>
    <row r="524" spans="2:7">
      <c r="B524" s="34" t="s">
        <v>128</v>
      </c>
      <c r="C524" s="33" t="s">
        <v>163</v>
      </c>
      <c r="D524" s="33">
        <v>31</v>
      </c>
      <c r="E524" s="33">
        <v>464</v>
      </c>
      <c r="F524" s="35">
        <v>1.09E-2</v>
      </c>
      <c r="G524" s="39"/>
    </row>
    <row r="525" spans="2:7">
      <c r="B525" s="34" t="s">
        <v>128</v>
      </c>
      <c r="C525" s="33" t="s">
        <v>163</v>
      </c>
      <c r="D525" s="33">
        <v>31</v>
      </c>
      <c r="E525" s="33">
        <v>466</v>
      </c>
      <c r="F525" s="35">
        <v>1.2999999999999999E-2</v>
      </c>
      <c r="G525" s="39"/>
    </row>
    <row r="526" spans="2:7">
      <c r="B526" s="34" t="s">
        <v>128</v>
      </c>
      <c r="C526" s="33" t="s">
        <v>163</v>
      </c>
      <c r="D526" s="33">
        <v>31</v>
      </c>
      <c r="E526" s="33">
        <v>468</v>
      </c>
      <c r="F526" s="35">
        <v>1.47E-2</v>
      </c>
      <c r="G526" s="39"/>
    </row>
    <row r="527" spans="2:7">
      <c r="B527" s="34" t="s">
        <v>128</v>
      </c>
      <c r="C527" s="33" t="s">
        <v>163</v>
      </c>
      <c r="D527" s="33">
        <v>31</v>
      </c>
      <c r="E527" s="33">
        <v>470</v>
      </c>
      <c r="F527" s="35">
        <v>1.6799999999999999E-2</v>
      </c>
      <c r="G527" s="39"/>
    </row>
    <row r="528" spans="2:7">
      <c r="B528" s="34" t="s">
        <v>128</v>
      </c>
      <c r="C528" s="33" t="s">
        <v>163</v>
      </c>
      <c r="D528" s="33">
        <v>31</v>
      </c>
      <c r="E528" s="33">
        <v>472</v>
      </c>
      <c r="F528" s="35">
        <v>1.8700000000000001E-2</v>
      </c>
      <c r="G528" s="39"/>
    </row>
    <row r="529" spans="2:7">
      <c r="B529" s="34" t="s">
        <v>128</v>
      </c>
      <c r="C529" s="33" t="s">
        <v>164</v>
      </c>
      <c r="D529" s="33">
        <v>32</v>
      </c>
      <c r="E529" s="33">
        <v>437</v>
      </c>
      <c r="F529" s="35">
        <v>8.0099999999999995E-4</v>
      </c>
      <c r="G529" s="39"/>
    </row>
    <row r="530" spans="2:7">
      <c r="B530" s="34" t="s">
        <v>128</v>
      </c>
      <c r="C530" s="33" t="s">
        <v>164</v>
      </c>
      <c r="D530" s="33">
        <v>32</v>
      </c>
      <c r="E530" s="33">
        <v>442</v>
      </c>
      <c r="F530" s="35">
        <v>1.1199999999999999E-3</v>
      </c>
      <c r="G530" s="39"/>
    </row>
    <row r="531" spans="2:7">
      <c r="B531" s="34" t="s">
        <v>128</v>
      </c>
      <c r="C531" s="33" t="s">
        <v>164</v>
      </c>
      <c r="D531" s="33">
        <v>32</v>
      </c>
      <c r="E531" s="33">
        <v>445</v>
      </c>
      <c r="F531" s="35">
        <v>1.4400000000000001E-3</v>
      </c>
      <c r="G531" s="39"/>
    </row>
    <row r="532" spans="2:7">
      <c r="B532" s="34" t="s">
        <v>128</v>
      </c>
      <c r="C532" s="33" t="s">
        <v>164</v>
      </c>
      <c r="D532" s="33">
        <v>32</v>
      </c>
      <c r="E532" s="33">
        <v>447</v>
      </c>
      <c r="F532" s="35">
        <v>1.6999999999999999E-3</v>
      </c>
      <c r="G532" s="39"/>
    </row>
    <row r="533" spans="2:7">
      <c r="B533" s="34" t="s">
        <v>128</v>
      </c>
      <c r="C533" s="33" t="s">
        <v>164</v>
      </c>
      <c r="D533" s="33">
        <v>32</v>
      </c>
      <c r="E533" s="33">
        <v>450</v>
      </c>
      <c r="F533" s="35">
        <v>2.2399999999999998E-3</v>
      </c>
      <c r="G533" s="39"/>
    </row>
    <row r="534" spans="2:7">
      <c r="B534" s="34" t="s">
        <v>128</v>
      </c>
      <c r="C534" s="33" t="s">
        <v>164</v>
      </c>
      <c r="D534" s="33">
        <v>32</v>
      </c>
      <c r="E534" s="33">
        <v>452</v>
      </c>
      <c r="F534" s="35">
        <v>2.8800000000000002E-3</v>
      </c>
      <c r="G534" s="39"/>
    </row>
    <row r="535" spans="2:7">
      <c r="B535" s="34" t="s">
        <v>128</v>
      </c>
      <c r="C535" s="33" t="s">
        <v>164</v>
      </c>
      <c r="D535" s="33">
        <v>32</v>
      </c>
      <c r="E535" s="33">
        <v>456</v>
      </c>
      <c r="F535" s="35">
        <v>4.0099999999999997E-3</v>
      </c>
      <c r="G535" s="39"/>
    </row>
    <row r="536" spans="2:7">
      <c r="B536" s="34" t="s">
        <v>128</v>
      </c>
      <c r="C536" s="33" t="s">
        <v>164</v>
      </c>
      <c r="D536" s="33">
        <v>32</v>
      </c>
      <c r="E536" s="33">
        <v>461</v>
      </c>
      <c r="F536" s="35">
        <v>6.0899999999999999E-3</v>
      </c>
      <c r="G536" s="39"/>
    </row>
    <row r="537" spans="2:7">
      <c r="B537" s="34" t="s">
        <v>128</v>
      </c>
      <c r="C537" s="33" t="s">
        <v>164</v>
      </c>
      <c r="D537" s="33">
        <v>32</v>
      </c>
      <c r="E537" s="33">
        <v>465</v>
      </c>
      <c r="F537" s="35">
        <v>8.0099999999999998E-3</v>
      </c>
      <c r="G537" s="39"/>
    </row>
    <row r="538" spans="2:7">
      <c r="B538" s="34" t="s">
        <v>128</v>
      </c>
      <c r="C538" s="33" t="s">
        <v>164</v>
      </c>
      <c r="D538" s="33">
        <v>32</v>
      </c>
      <c r="E538" s="33">
        <v>470</v>
      </c>
      <c r="F538" s="35">
        <v>1.2999999999999999E-2</v>
      </c>
      <c r="G538" s="39"/>
    </row>
    <row r="539" spans="2:7">
      <c r="B539" s="34" t="s">
        <v>128</v>
      </c>
      <c r="C539" s="33" t="s">
        <v>165</v>
      </c>
      <c r="D539" s="33">
        <v>33</v>
      </c>
      <c r="E539" s="33">
        <v>435</v>
      </c>
      <c r="F539" s="35">
        <v>3.2000000000000003E-4</v>
      </c>
      <c r="G539" s="39"/>
    </row>
    <row r="540" spans="2:7">
      <c r="B540" s="34" t="s">
        <v>128</v>
      </c>
      <c r="C540" s="33" t="s">
        <v>165</v>
      </c>
      <c r="D540" s="33">
        <v>33</v>
      </c>
      <c r="E540" s="33">
        <v>440</v>
      </c>
      <c r="F540" s="35">
        <v>4.8099999999999998E-4</v>
      </c>
      <c r="G540" s="39"/>
    </row>
    <row r="541" spans="2:7">
      <c r="B541" s="34" t="s">
        <v>128</v>
      </c>
      <c r="C541" s="33" t="s">
        <v>165</v>
      </c>
      <c r="D541" s="33">
        <v>33</v>
      </c>
      <c r="E541" s="33">
        <v>447</v>
      </c>
      <c r="F541" s="35">
        <v>9.6100000000000005E-4</v>
      </c>
      <c r="G541" s="39"/>
    </row>
    <row r="542" spans="2:7">
      <c r="B542" s="34" t="s">
        <v>128</v>
      </c>
      <c r="C542" s="33" t="s">
        <v>165</v>
      </c>
      <c r="D542" s="33">
        <v>33</v>
      </c>
      <c r="E542" s="33">
        <v>451</v>
      </c>
      <c r="F542" s="35">
        <v>1.2800000000000001E-3</v>
      </c>
      <c r="G542" s="39"/>
    </row>
    <row r="543" spans="2:7">
      <c r="B543" s="34" t="s">
        <v>128</v>
      </c>
      <c r="C543" s="33" t="s">
        <v>165</v>
      </c>
      <c r="D543" s="33">
        <v>33</v>
      </c>
      <c r="E543" s="33">
        <v>456</v>
      </c>
      <c r="F543" s="35">
        <v>1.92E-3</v>
      </c>
      <c r="G543" s="39"/>
    </row>
    <row r="544" spans="2:7">
      <c r="B544" s="34" t="s">
        <v>128</v>
      </c>
      <c r="C544" s="33" t="s">
        <v>165</v>
      </c>
      <c r="D544" s="33">
        <v>33</v>
      </c>
      <c r="E544" s="33">
        <v>461</v>
      </c>
      <c r="F544" s="35">
        <v>3.0400000000000002E-3</v>
      </c>
      <c r="G544" s="39"/>
    </row>
    <row r="545" spans="2:7">
      <c r="B545" s="34" t="s">
        <v>128</v>
      </c>
      <c r="C545" s="33" t="s">
        <v>165</v>
      </c>
      <c r="D545" s="33">
        <v>33</v>
      </c>
      <c r="E545" s="33">
        <v>466</v>
      </c>
      <c r="F545" s="35">
        <v>4.81E-3</v>
      </c>
      <c r="G545" s="39"/>
    </row>
    <row r="546" spans="2:7">
      <c r="B546" s="34" t="s">
        <v>128</v>
      </c>
      <c r="C546" s="33" t="s">
        <v>165</v>
      </c>
      <c r="D546" s="33">
        <v>33</v>
      </c>
      <c r="E546" s="33">
        <v>372</v>
      </c>
      <c r="F546" s="35">
        <v>7.6899999999999998E-3</v>
      </c>
      <c r="G546" s="39"/>
    </row>
    <row r="547" spans="2:7">
      <c r="B547" s="34" t="s">
        <v>128</v>
      </c>
      <c r="C547" s="33" t="s">
        <v>165</v>
      </c>
      <c r="D547" s="33">
        <v>33</v>
      </c>
      <c r="E547" s="33">
        <v>477</v>
      </c>
      <c r="F547" s="35">
        <v>1.1900000000000001E-2</v>
      </c>
      <c r="G547" s="39"/>
    </row>
    <row r="548" spans="2:7">
      <c r="B548" s="34" t="s">
        <v>128</v>
      </c>
      <c r="C548" s="33" t="s">
        <v>165</v>
      </c>
      <c r="D548" s="33">
        <v>33</v>
      </c>
      <c r="E548" s="33">
        <v>482</v>
      </c>
      <c r="F548" s="35">
        <v>1.7600000000000001E-2</v>
      </c>
      <c r="G548" s="39"/>
    </row>
    <row r="549" spans="2:7">
      <c r="B549" s="34" t="s">
        <v>128</v>
      </c>
      <c r="C549" s="33" t="s">
        <v>166</v>
      </c>
      <c r="D549" s="33">
        <v>34</v>
      </c>
      <c r="E549" s="33">
        <v>449</v>
      </c>
      <c r="F549" s="35">
        <v>6.4099999999999997E-4</v>
      </c>
      <c r="G549" s="39"/>
    </row>
    <row r="550" spans="2:7">
      <c r="B550" s="34" t="s">
        <v>128</v>
      </c>
      <c r="C550" s="33" t="s">
        <v>166</v>
      </c>
      <c r="D550" s="33">
        <v>34</v>
      </c>
      <c r="E550" s="33">
        <v>451</v>
      </c>
      <c r="F550" s="35">
        <v>8.0099999999999995E-4</v>
      </c>
      <c r="G550" s="39"/>
    </row>
    <row r="551" spans="2:7">
      <c r="B551" s="34" t="s">
        <v>128</v>
      </c>
      <c r="C551" s="33" t="s">
        <v>166</v>
      </c>
      <c r="D551" s="33">
        <v>34</v>
      </c>
      <c r="E551" s="33">
        <v>453</v>
      </c>
      <c r="F551" s="35">
        <v>6.9099999999999999E-4</v>
      </c>
      <c r="G551" s="39"/>
    </row>
    <row r="552" spans="2:7">
      <c r="B552" s="34" t="s">
        <v>128</v>
      </c>
      <c r="C552" s="33" t="s">
        <v>166</v>
      </c>
      <c r="D552" s="33">
        <v>34</v>
      </c>
      <c r="E552" s="33">
        <v>455</v>
      </c>
      <c r="F552" s="35">
        <v>1.1199999999999999E-3</v>
      </c>
      <c r="G552" s="39"/>
    </row>
    <row r="553" spans="2:7">
      <c r="B553" s="34" t="s">
        <v>128</v>
      </c>
      <c r="C553" s="33" t="s">
        <v>166</v>
      </c>
      <c r="D553" s="33">
        <v>34</v>
      </c>
      <c r="E553" s="33">
        <v>457</v>
      </c>
      <c r="F553" s="35">
        <v>1.3600000000000001E-3</v>
      </c>
      <c r="G553" s="39"/>
    </row>
    <row r="554" spans="2:7">
      <c r="B554" s="34" t="s">
        <v>128</v>
      </c>
      <c r="C554" s="33" t="s">
        <v>166</v>
      </c>
      <c r="D554" s="33">
        <v>34</v>
      </c>
      <c r="E554" s="33">
        <v>459</v>
      </c>
      <c r="F554" s="35">
        <v>1.6000000000000001E-3</v>
      </c>
      <c r="G554" s="39"/>
    </row>
    <row r="555" spans="2:7">
      <c r="B555" s="34" t="s">
        <v>128</v>
      </c>
      <c r="C555" s="33" t="s">
        <v>166</v>
      </c>
      <c r="D555" s="33">
        <v>34</v>
      </c>
      <c r="E555" s="33">
        <v>461</v>
      </c>
      <c r="F555" s="35">
        <v>1.92E-3</v>
      </c>
      <c r="G555" s="39"/>
    </row>
    <row r="556" spans="2:7">
      <c r="B556" s="34" t="s">
        <v>128</v>
      </c>
      <c r="C556" s="33" t="s">
        <v>166</v>
      </c>
      <c r="D556" s="33">
        <v>34</v>
      </c>
      <c r="E556" s="33">
        <v>463</v>
      </c>
      <c r="F556" s="35">
        <v>2.2399999999999998E-3</v>
      </c>
      <c r="G556" s="39"/>
    </row>
    <row r="557" spans="2:7">
      <c r="B557" s="34" t="s">
        <v>128</v>
      </c>
      <c r="C557" s="33" t="s">
        <v>166</v>
      </c>
      <c r="D557" s="33">
        <v>34</v>
      </c>
      <c r="E557" s="33">
        <v>467</v>
      </c>
      <c r="F557" s="35">
        <v>3.0400000000000002E-3</v>
      </c>
      <c r="G557" s="39"/>
    </row>
    <row r="558" spans="2:7">
      <c r="B558" s="34" t="s">
        <v>128</v>
      </c>
      <c r="C558" s="33" t="s">
        <v>166</v>
      </c>
      <c r="D558" s="33">
        <v>34</v>
      </c>
      <c r="E558" s="33">
        <v>469</v>
      </c>
      <c r="F558" s="35">
        <v>3.6800000000000001E-3</v>
      </c>
      <c r="G558" s="39"/>
    </row>
    <row r="559" spans="2:7">
      <c r="B559" s="34" t="s">
        <v>128</v>
      </c>
      <c r="C559" s="33" t="s">
        <v>166</v>
      </c>
      <c r="D559" s="33">
        <v>34</v>
      </c>
      <c r="E559" s="33">
        <v>472</v>
      </c>
      <c r="F559" s="35">
        <v>4.6499999999999996E-3</v>
      </c>
      <c r="G559" s="39"/>
    </row>
    <row r="560" spans="2:7">
      <c r="B560" s="34" t="s">
        <v>128</v>
      </c>
      <c r="C560" s="33" t="s">
        <v>166</v>
      </c>
      <c r="D560" s="33">
        <v>34</v>
      </c>
      <c r="E560" s="33">
        <v>475</v>
      </c>
      <c r="F560" s="35">
        <v>6.0899999999999999E-3</v>
      </c>
      <c r="G560" s="39"/>
    </row>
    <row r="561" spans="2:7">
      <c r="B561" s="34" t="s">
        <v>128</v>
      </c>
      <c r="C561" s="33" t="s">
        <v>166</v>
      </c>
      <c r="D561" s="33">
        <v>34</v>
      </c>
      <c r="E561" s="33">
        <v>478</v>
      </c>
      <c r="F561" s="35">
        <v>7.3699999999999998E-3</v>
      </c>
      <c r="G561" s="39"/>
    </row>
    <row r="562" spans="2:7">
      <c r="B562" s="34" t="s">
        <v>128</v>
      </c>
      <c r="C562" s="33" t="s">
        <v>166</v>
      </c>
      <c r="D562" s="33">
        <v>34</v>
      </c>
      <c r="E562" s="33">
        <v>481</v>
      </c>
      <c r="F562" s="35">
        <v>9.4500000000000001E-3</v>
      </c>
      <c r="G562" s="39"/>
    </row>
    <row r="563" spans="2:7">
      <c r="B563" s="34" t="s">
        <v>128</v>
      </c>
      <c r="C563" s="33" t="s">
        <v>166</v>
      </c>
      <c r="D563" s="33">
        <v>34</v>
      </c>
      <c r="E563" s="33">
        <v>484</v>
      </c>
      <c r="F563" s="35">
        <v>1.2E-2</v>
      </c>
      <c r="G563" s="39"/>
    </row>
    <row r="564" spans="2:7">
      <c r="B564" s="34" t="s">
        <v>128</v>
      </c>
      <c r="C564" s="33" t="s">
        <v>166</v>
      </c>
      <c r="D564" s="33">
        <v>34</v>
      </c>
      <c r="E564" s="33">
        <v>487</v>
      </c>
      <c r="F564" s="35">
        <v>1.55E-2</v>
      </c>
      <c r="G564" s="39"/>
    </row>
    <row r="565" spans="2:7">
      <c r="B565" s="34" t="s">
        <v>128</v>
      </c>
      <c r="C565" s="33" t="s">
        <v>166</v>
      </c>
      <c r="D565" s="33">
        <v>34</v>
      </c>
      <c r="E565" s="33">
        <v>490</v>
      </c>
      <c r="F565" s="35">
        <v>1.9199999999999998E-2</v>
      </c>
      <c r="G565" s="39"/>
    </row>
    <row r="566" spans="2:7">
      <c r="B566" s="34" t="s">
        <v>128</v>
      </c>
      <c r="C566" s="33" t="s">
        <v>166</v>
      </c>
      <c r="D566" s="33">
        <v>34</v>
      </c>
      <c r="E566" s="33">
        <v>493</v>
      </c>
      <c r="F566" s="35">
        <v>2.4199999999999999E-2</v>
      </c>
      <c r="G566" s="39"/>
    </row>
    <row r="567" spans="2:7">
      <c r="B567" s="34" t="s">
        <v>128</v>
      </c>
      <c r="C567" s="33" t="s">
        <v>166</v>
      </c>
      <c r="D567" s="33">
        <v>34</v>
      </c>
      <c r="E567" s="33">
        <v>497</v>
      </c>
      <c r="F567" s="35">
        <v>3.1399999999999997E-2</v>
      </c>
      <c r="G567" s="39"/>
    </row>
    <row r="568" spans="2:7">
      <c r="B568" s="34" t="s">
        <v>128</v>
      </c>
      <c r="C568" s="33" t="s">
        <v>167</v>
      </c>
      <c r="D568" s="33">
        <v>36</v>
      </c>
      <c r="E568" s="33">
        <v>466</v>
      </c>
      <c r="F568" s="35">
        <v>9.6100000000000005E-4</v>
      </c>
      <c r="G568" s="39"/>
    </row>
    <row r="569" spans="2:7">
      <c r="B569" s="34" t="s">
        <v>128</v>
      </c>
      <c r="C569" s="33" t="s">
        <v>167</v>
      </c>
      <c r="D569" s="33">
        <v>36</v>
      </c>
      <c r="E569" s="33">
        <v>271</v>
      </c>
      <c r="F569" s="35">
        <v>1.4400000000000001E-3</v>
      </c>
      <c r="G569" s="39"/>
    </row>
    <row r="570" spans="2:7">
      <c r="B570" s="34" t="s">
        <v>128</v>
      </c>
      <c r="C570" s="33" t="s">
        <v>167</v>
      </c>
      <c r="D570" s="33">
        <v>36</v>
      </c>
      <c r="E570" s="33">
        <v>474</v>
      </c>
      <c r="F570" s="35">
        <v>1.92E-3</v>
      </c>
      <c r="G570" s="39"/>
    </row>
    <row r="571" spans="2:7">
      <c r="B571" s="34" t="s">
        <v>128</v>
      </c>
      <c r="C571" s="33" t="s">
        <v>167</v>
      </c>
      <c r="D571" s="33">
        <v>36</v>
      </c>
      <c r="E571" s="33">
        <v>480</v>
      </c>
      <c r="F571" s="35">
        <v>3.3600000000000001E-3</v>
      </c>
      <c r="G571" s="39"/>
    </row>
    <row r="572" spans="2:7">
      <c r="B572" s="34" t="s">
        <v>128</v>
      </c>
      <c r="C572" s="33" t="s">
        <v>167</v>
      </c>
      <c r="D572" s="33">
        <v>36</v>
      </c>
      <c r="E572" s="33">
        <v>483</v>
      </c>
      <c r="F572" s="35">
        <v>4.1700000000000001E-3</v>
      </c>
      <c r="G572" s="39"/>
    </row>
    <row r="573" spans="2:7">
      <c r="B573" s="34" t="s">
        <v>128</v>
      </c>
      <c r="C573" s="33" t="s">
        <v>167</v>
      </c>
      <c r="D573" s="33">
        <v>36</v>
      </c>
      <c r="E573" s="33">
        <v>486</v>
      </c>
      <c r="F573" s="35">
        <v>5.77E-3</v>
      </c>
      <c r="G573" s="39"/>
    </row>
    <row r="574" spans="2:7">
      <c r="B574" s="34" t="s">
        <v>128</v>
      </c>
      <c r="C574" s="33" t="s">
        <v>167</v>
      </c>
      <c r="D574" s="33">
        <v>36</v>
      </c>
      <c r="E574" s="33">
        <v>488</v>
      </c>
      <c r="F574" s="35">
        <v>6.5700000000000003E-3</v>
      </c>
      <c r="G574" s="39"/>
    </row>
    <row r="575" spans="2:7">
      <c r="B575" s="34" t="s">
        <v>128</v>
      </c>
      <c r="C575" s="33" t="s">
        <v>167</v>
      </c>
      <c r="D575" s="33">
        <v>36</v>
      </c>
      <c r="E575" s="33">
        <v>490.5</v>
      </c>
      <c r="F575" s="35">
        <v>8.0099999999999998E-3</v>
      </c>
      <c r="G575" s="39"/>
    </row>
    <row r="576" spans="2:7">
      <c r="B576" s="34" t="s">
        <v>128</v>
      </c>
      <c r="C576" s="33" t="s">
        <v>167</v>
      </c>
      <c r="D576" s="33">
        <v>36</v>
      </c>
      <c r="E576" s="33">
        <v>493</v>
      </c>
      <c r="F576" s="35">
        <v>9.7699999999999992E-3</v>
      </c>
      <c r="G576" s="39"/>
    </row>
    <row r="577" spans="2:7">
      <c r="B577" s="34" t="s">
        <v>128</v>
      </c>
      <c r="C577" s="33" t="s">
        <v>167</v>
      </c>
      <c r="D577" s="33">
        <v>36</v>
      </c>
      <c r="E577" s="33">
        <v>496</v>
      </c>
      <c r="F577" s="35">
        <v>1.2E-2</v>
      </c>
      <c r="G577" s="39"/>
    </row>
    <row r="578" spans="2:7">
      <c r="B578" s="34" t="s">
        <v>128</v>
      </c>
      <c r="C578" s="33" t="s">
        <v>167</v>
      </c>
      <c r="D578" s="33">
        <v>36</v>
      </c>
      <c r="E578" s="33">
        <v>499</v>
      </c>
      <c r="F578" s="35">
        <v>1.52E-2</v>
      </c>
      <c r="G578" s="39"/>
    </row>
    <row r="579" spans="2:7">
      <c r="B579" s="34" t="s">
        <v>128</v>
      </c>
      <c r="C579" s="33" t="s">
        <v>167</v>
      </c>
      <c r="D579" s="33">
        <v>36</v>
      </c>
      <c r="E579" s="33">
        <v>501</v>
      </c>
      <c r="F579" s="35">
        <v>1.7500000000000002E-2</v>
      </c>
      <c r="G579" s="39"/>
    </row>
    <row r="580" spans="2:7">
      <c r="B580" s="34" t="s">
        <v>128</v>
      </c>
      <c r="C580" s="33" t="s">
        <v>167</v>
      </c>
      <c r="D580" s="33">
        <v>36</v>
      </c>
      <c r="E580" s="33">
        <v>503</v>
      </c>
      <c r="F580" s="35">
        <v>2.1100000000000001E-2</v>
      </c>
      <c r="G580" s="39"/>
    </row>
    <row r="581" spans="2:7">
      <c r="B581" s="34" t="s">
        <v>128</v>
      </c>
      <c r="C581" s="33" t="s">
        <v>167</v>
      </c>
      <c r="D581" s="33">
        <v>36</v>
      </c>
      <c r="E581" s="33">
        <v>507</v>
      </c>
      <c r="F581" s="35">
        <v>2.7099999999999999E-2</v>
      </c>
      <c r="G581" s="39"/>
    </row>
    <row r="582" spans="2:7">
      <c r="B582" s="34" t="s">
        <v>128</v>
      </c>
      <c r="C582" s="33" t="s">
        <v>167</v>
      </c>
      <c r="D582" s="33">
        <v>36</v>
      </c>
      <c r="E582" s="33">
        <v>510</v>
      </c>
      <c r="F582" s="35">
        <v>3.27E-2</v>
      </c>
      <c r="G582" s="39"/>
    </row>
    <row r="583" spans="2:7">
      <c r="B583" s="34" t="s">
        <v>128</v>
      </c>
      <c r="C583" s="33" t="s">
        <v>167</v>
      </c>
      <c r="D583" s="33">
        <v>36</v>
      </c>
      <c r="E583" s="33">
        <v>513</v>
      </c>
      <c r="F583" s="35">
        <v>4.0099999999999997E-2</v>
      </c>
      <c r="G583" s="39"/>
    </row>
    <row r="584" spans="2:7">
      <c r="B584" s="34" t="s">
        <v>128</v>
      </c>
      <c r="C584" s="33" t="s">
        <v>168</v>
      </c>
      <c r="D584" s="33">
        <v>37</v>
      </c>
      <c r="E584" s="33">
        <v>471</v>
      </c>
      <c r="F584" s="35">
        <v>9.6100000000000005E-4</v>
      </c>
      <c r="G584" s="39"/>
    </row>
    <row r="585" spans="2:7">
      <c r="B585" s="34" t="s">
        <v>128</v>
      </c>
      <c r="C585" s="33" t="s">
        <v>168</v>
      </c>
      <c r="D585" s="33">
        <v>37</v>
      </c>
      <c r="E585" s="33">
        <v>474</v>
      </c>
      <c r="F585" s="35">
        <v>1.2800000000000001E-3</v>
      </c>
      <c r="G585" s="39"/>
    </row>
    <row r="586" spans="2:7">
      <c r="B586" s="34" t="s">
        <v>128</v>
      </c>
      <c r="C586" s="33" t="s">
        <v>168</v>
      </c>
      <c r="D586" s="33">
        <v>37</v>
      </c>
      <c r="E586" s="33">
        <v>476</v>
      </c>
      <c r="F586" s="35">
        <v>1.6000000000000001E-3</v>
      </c>
      <c r="G586" s="39"/>
    </row>
    <row r="587" spans="2:7">
      <c r="B587" s="34" t="s">
        <v>128</v>
      </c>
      <c r="C587" s="33" t="s">
        <v>168</v>
      </c>
      <c r="D587" s="33">
        <v>37</v>
      </c>
      <c r="E587" s="33">
        <v>478</v>
      </c>
      <c r="F587" s="35">
        <v>1.7600000000000001E-3</v>
      </c>
      <c r="G587" s="39"/>
    </row>
    <row r="588" spans="2:7">
      <c r="B588" s="34" t="s">
        <v>128</v>
      </c>
      <c r="C588" s="33" t="s">
        <v>168</v>
      </c>
      <c r="D588" s="33">
        <v>37</v>
      </c>
      <c r="E588" s="33">
        <v>481</v>
      </c>
      <c r="F588" s="35">
        <v>2.2399999999999998E-3</v>
      </c>
      <c r="G588" s="39"/>
    </row>
    <row r="589" spans="2:7">
      <c r="B589" s="34" t="s">
        <v>128</v>
      </c>
      <c r="C589" s="33" t="s">
        <v>168</v>
      </c>
      <c r="D589" s="33">
        <v>37</v>
      </c>
      <c r="E589" s="33">
        <v>485</v>
      </c>
      <c r="F589" s="35">
        <v>3.5200000000000001E-3</v>
      </c>
      <c r="G589" s="39"/>
    </row>
    <row r="590" spans="2:7">
      <c r="B590" s="34" t="s">
        <v>128</v>
      </c>
      <c r="C590" s="33" t="s">
        <v>168</v>
      </c>
      <c r="D590" s="33">
        <v>37</v>
      </c>
      <c r="E590" s="33">
        <v>487</v>
      </c>
      <c r="F590" s="35">
        <v>4.0099999999999997E-3</v>
      </c>
      <c r="G590" s="39"/>
    </row>
    <row r="591" spans="2:7">
      <c r="B591" s="34" t="s">
        <v>128</v>
      </c>
      <c r="C591" s="33" t="s">
        <v>168</v>
      </c>
      <c r="D591" s="33">
        <v>37</v>
      </c>
      <c r="E591" s="33">
        <v>490</v>
      </c>
      <c r="F591" s="35">
        <v>4.81E-3</v>
      </c>
      <c r="G591" s="39"/>
    </row>
    <row r="592" spans="2:7">
      <c r="B592" s="34" t="s">
        <v>128</v>
      </c>
      <c r="C592" s="33" t="s">
        <v>168</v>
      </c>
      <c r="D592" s="33">
        <v>37</v>
      </c>
      <c r="E592" s="33">
        <v>493</v>
      </c>
      <c r="F592" s="35">
        <v>6.0899999999999999E-3</v>
      </c>
      <c r="G592" s="39"/>
    </row>
    <row r="593" spans="2:7">
      <c r="B593" s="34" t="s">
        <v>128</v>
      </c>
      <c r="C593" s="33" t="s">
        <v>168</v>
      </c>
      <c r="D593" s="33">
        <v>37</v>
      </c>
      <c r="E593" s="33">
        <v>495</v>
      </c>
      <c r="F593" s="35">
        <v>7.2100000000000003E-3</v>
      </c>
      <c r="G593" s="39"/>
    </row>
    <row r="594" spans="2:7">
      <c r="B594" s="34" t="s">
        <v>128</v>
      </c>
      <c r="C594" s="33" t="s">
        <v>168</v>
      </c>
      <c r="D594" s="33">
        <v>37</v>
      </c>
      <c r="E594" s="33">
        <v>497</v>
      </c>
      <c r="F594" s="35">
        <v>8.1700000000000002E-3</v>
      </c>
      <c r="G594" s="39"/>
    </row>
    <row r="595" spans="2:7">
      <c r="B595" s="34" t="s">
        <v>128</v>
      </c>
      <c r="C595" s="33" t="s">
        <v>168</v>
      </c>
      <c r="D595" s="33">
        <v>37</v>
      </c>
      <c r="E595" s="33">
        <v>499</v>
      </c>
      <c r="F595" s="35">
        <v>9.9299999999999996E-3</v>
      </c>
      <c r="G595" s="39"/>
    </row>
    <row r="596" spans="2:7">
      <c r="B596" s="34" t="s">
        <v>128</v>
      </c>
      <c r="C596" s="33" t="s">
        <v>168</v>
      </c>
      <c r="D596" s="33">
        <v>37</v>
      </c>
      <c r="E596" s="33">
        <v>501</v>
      </c>
      <c r="F596" s="35">
        <v>1.12E-2</v>
      </c>
      <c r="G596" s="39"/>
    </row>
    <row r="597" spans="2:7">
      <c r="B597" s="34" t="s">
        <v>128</v>
      </c>
      <c r="C597" s="33" t="s">
        <v>168</v>
      </c>
      <c r="D597" s="33">
        <v>37</v>
      </c>
      <c r="E597" s="33">
        <v>505</v>
      </c>
      <c r="F597" s="35">
        <v>1.5100000000000001E-2</v>
      </c>
      <c r="G597" s="39"/>
    </row>
    <row r="598" spans="2:7">
      <c r="B598" s="34" t="s">
        <v>128</v>
      </c>
      <c r="C598" s="33" t="s">
        <v>168</v>
      </c>
      <c r="D598" s="33">
        <v>37</v>
      </c>
      <c r="E598" s="33">
        <v>507</v>
      </c>
      <c r="F598" s="35">
        <v>1.7000000000000001E-2</v>
      </c>
      <c r="G598" s="39"/>
    </row>
    <row r="599" spans="2:7">
      <c r="B599" s="34" t="s">
        <v>128</v>
      </c>
      <c r="C599" s="33" t="s">
        <v>168</v>
      </c>
      <c r="D599" s="33">
        <v>37</v>
      </c>
      <c r="E599" s="33">
        <v>510</v>
      </c>
      <c r="F599" s="35">
        <v>2.0799999999999999E-2</v>
      </c>
      <c r="G599" s="39"/>
    </row>
    <row r="600" spans="2:7">
      <c r="B600" s="34" t="s">
        <v>128</v>
      </c>
      <c r="C600" s="33" t="s">
        <v>169</v>
      </c>
      <c r="D600" s="33">
        <v>38</v>
      </c>
      <c r="E600" s="33">
        <v>471</v>
      </c>
      <c r="F600" s="35">
        <v>6.4099999999999997E-4</v>
      </c>
      <c r="G600" s="39"/>
    </row>
    <row r="601" spans="2:7">
      <c r="B601" s="34" t="s">
        <v>128</v>
      </c>
      <c r="C601" s="33" t="s">
        <v>169</v>
      </c>
      <c r="D601" s="33">
        <v>38</v>
      </c>
      <c r="E601" s="33">
        <v>475</v>
      </c>
      <c r="F601" s="35">
        <v>9.6100000000000005E-4</v>
      </c>
      <c r="G601" s="39"/>
    </row>
    <row r="602" spans="2:7">
      <c r="B602" s="34" t="s">
        <v>128</v>
      </c>
      <c r="C602" s="33" t="s">
        <v>169</v>
      </c>
      <c r="D602" s="33">
        <v>38</v>
      </c>
      <c r="E602" s="33">
        <v>478</v>
      </c>
      <c r="F602" s="35">
        <v>1.2800000000000001E-3</v>
      </c>
      <c r="G602" s="39"/>
    </row>
    <row r="603" spans="2:7">
      <c r="B603" s="34" t="s">
        <v>128</v>
      </c>
      <c r="C603" s="33" t="s">
        <v>169</v>
      </c>
      <c r="D603" s="33">
        <v>38</v>
      </c>
      <c r="E603" s="33">
        <v>482</v>
      </c>
      <c r="F603" s="35">
        <v>1.7600000000000001E-3</v>
      </c>
      <c r="G603" s="39"/>
    </row>
    <row r="604" spans="2:7">
      <c r="B604" s="34" t="s">
        <v>128</v>
      </c>
      <c r="C604" s="33" t="s">
        <v>169</v>
      </c>
      <c r="D604" s="33">
        <v>38</v>
      </c>
      <c r="E604" s="33">
        <v>485</v>
      </c>
      <c r="F604" s="35">
        <v>2.0799999999999998E-3</v>
      </c>
      <c r="G604" s="39"/>
    </row>
    <row r="605" spans="2:7">
      <c r="B605" s="34" t="s">
        <v>128</v>
      </c>
      <c r="C605" s="33" t="s">
        <v>169</v>
      </c>
      <c r="D605" s="33">
        <v>38</v>
      </c>
      <c r="E605" s="33">
        <v>487</v>
      </c>
      <c r="F605" s="35">
        <v>2.5600000000000002E-3</v>
      </c>
      <c r="G605" s="39"/>
    </row>
    <row r="606" spans="2:7">
      <c r="B606" s="34" t="s">
        <v>128</v>
      </c>
      <c r="C606" s="33" t="s">
        <v>169</v>
      </c>
      <c r="D606" s="33">
        <v>38</v>
      </c>
      <c r="E606" s="33">
        <v>490.5</v>
      </c>
      <c r="F606" s="35">
        <v>3.2000000000000002E-3</v>
      </c>
      <c r="G606" s="39"/>
    </row>
    <row r="607" spans="2:7">
      <c r="B607" s="34" t="s">
        <v>128</v>
      </c>
      <c r="C607" s="33" t="s">
        <v>169</v>
      </c>
      <c r="D607" s="33">
        <v>38</v>
      </c>
      <c r="E607" s="33">
        <v>493</v>
      </c>
      <c r="F607" s="35">
        <v>3.8500000000000001E-3</v>
      </c>
      <c r="G607" s="39"/>
    </row>
    <row r="608" spans="2:7">
      <c r="B608" s="34" t="s">
        <v>128</v>
      </c>
      <c r="C608" s="33" t="s">
        <v>169</v>
      </c>
      <c r="D608" s="33">
        <v>38</v>
      </c>
      <c r="E608" s="33">
        <v>495</v>
      </c>
      <c r="F608" s="35">
        <v>4.4900000000000001E-3</v>
      </c>
      <c r="G608" s="39"/>
    </row>
    <row r="609" spans="2:7">
      <c r="B609" s="34" t="s">
        <v>128</v>
      </c>
      <c r="C609" s="33" t="s">
        <v>169</v>
      </c>
      <c r="D609" s="33">
        <v>38</v>
      </c>
      <c r="E609" s="33">
        <v>500</v>
      </c>
      <c r="F609" s="35">
        <v>6.7299999999999999E-3</v>
      </c>
      <c r="G609" s="39"/>
    </row>
    <row r="610" spans="2:7">
      <c r="B610" s="34" t="s">
        <v>128</v>
      </c>
      <c r="C610" s="33" t="s">
        <v>169</v>
      </c>
      <c r="D610" s="33">
        <v>38</v>
      </c>
      <c r="E610" s="33">
        <v>503</v>
      </c>
      <c r="F610" s="35">
        <v>8.8100000000000001E-3</v>
      </c>
      <c r="G610" s="39"/>
    </row>
    <row r="611" spans="2:7">
      <c r="B611" s="34" t="s">
        <v>128</v>
      </c>
      <c r="C611" s="33" t="s">
        <v>169</v>
      </c>
      <c r="D611" s="33">
        <v>38</v>
      </c>
      <c r="E611" s="33">
        <v>506</v>
      </c>
      <c r="F611" s="35">
        <v>1.15E-2</v>
      </c>
      <c r="G611" s="39"/>
    </row>
    <row r="612" spans="2:7">
      <c r="B612" s="34" t="s">
        <v>128</v>
      </c>
      <c r="C612" s="33" t="s">
        <v>169</v>
      </c>
      <c r="D612" s="33">
        <v>38</v>
      </c>
      <c r="E612" s="33">
        <v>511</v>
      </c>
      <c r="F612" s="35">
        <v>1.67E-2</v>
      </c>
      <c r="G612" s="39"/>
    </row>
    <row r="613" spans="2:7" s="39" customFormat="1" ht="8.25" customHeight="1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736E-8BF7-471B-B0FB-7BFF7F36D067}">
  <dimension ref="B1:I42"/>
  <sheetViews>
    <sheetView topLeftCell="A13" workbookViewId="0">
      <selection activeCell="F3" sqref="F3:I3"/>
    </sheetView>
  </sheetViews>
  <sheetFormatPr baseColWidth="10" defaultRowHeight="15"/>
  <sheetData>
    <row r="1" spans="2:9" ht="15.75" thickBot="1"/>
    <row r="2" spans="2:9" ht="15.75" thickBot="1">
      <c r="B2" s="46" t="s">
        <v>170</v>
      </c>
      <c r="C2" s="47"/>
      <c r="D2" s="47"/>
      <c r="E2" s="47"/>
      <c r="F2" s="47"/>
      <c r="G2" s="47"/>
      <c r="H2" s="47"/>
      <c r="I2" s="48"/>
    </row>
    <row r="3" spans="2:9" ht="27" thickBot="1">
      <c r="B3" s="40" t="s">
        <v>0</v>
      </c>
      <c r="C3" s="41" t="s">
        <v>1</v>
      </c>
      <c r="D3" s="41" t="s">
        <v>171</v>
      </c>
      <c r="E3" s="41" t="s">
        <v>2</v>
      </c>
      <c r="F3" s="41" t="s">
        <v>172</v>
      </c>
      <c r="G3" s="41" t="s">
        <v>173</v>
      </c>
      <c r="H3" s="41" t="s">
        <v>174</v>
      </c>
      <c r="I3" s="41" t="s">
        <v>175</v>
      </c>
    </row>
    <row r="4" spans="2:9" ht="15.75" thickBot="1">
      <c r="B4" s="42" t="s">
        <v>3</v>
      </c>
      <c r="C4" s="43" t="s">
        <v>176</v>
      </c>
      <c r="D4" s="43" t="s">
        <v>177</v>
      </c>
      <c r="E4" s="43">
        <v>6</v>
      </c>
      <c r="F4" s="43">
        <v>278.14999999999998</v>
      </c>
      <c r="G4" s="43">
        <v>463.15</v>
      </c>
      <c r="H4" s="43">
        <v>1</v>
      </c>
      <c r="I4" s="43">
        <v>50</v>
      </c>
    </row>
    <row r="5" spans="2:9" ht="15.75" thickBot="1">
      <c r="B5" s="42" t="s">
        <v>3</v>
      </c>
      <c r="C5" s="43" t="s">
        <v>5</v>
      </c>
      <c r="D5" s="43" t="s">
        <v>178</v>
      </c>
      <c r="E5" s="43">
        <v>10</v>
      </c>
      <c r="F5" s="43">
        <v>278.14999999999998</v>
      </c>
      <c r="G5" s="43">
        <v>463.15</v>
      </c>
      <c r="H5" s="43">
        <v>1</v>
      </c>
      <c r="I5" s="43">
        <v>50</v>
      </c>
    </row>
    <row r="6" spans="2:9" ht="27" thickBot="1">
      <c r="B6" s="42" t="s">
        <v>3</v>
      </c>
      <c r="C6" s="43" t="s">
        <v>6</v>
      </c>
      <c r="D6" s="43" t="s">
        <v>179</v>
      </c>
      <c r="E6" s="43">
        <v>16</v>
      </c>
      <c r="F6" s="43">
        <v>278.14999999999998</v>
      </c>
      <c r="G6" s="43">
        <v>463.15</v>
      </c>
      <c r="H6" s="43">
        <v>1</v>
      </c>
      <c r="I6" s="43">
        <v>50</v>
      </c>
    </row>
    <row r="7" spans="2:9" ht="15.75" thickBot="1">
      <c r="B7" s="42" t="s">
        <v>12</v>
      </c>
      <c r="C7" s="43" t="s">
        <v>176</v>
      </c>
      <c r="D7" s="43" t="s">
        <v>177</v>
      </c>
      <c r="E7" s="43">
        <v>6</v>
      </c>
      <c r="F7" s="43">
        <v>291.27</v>
      </c>
      <c r="G7" s="43">
        <v>349.96</v>
      </c>
      <c r="H7" s="43">
        <v>2</v>
      </c>
      <c r="I7" s="43">
        <v>50.02</v>
      </c>
    </row>
    <row r="8" spans="2:9" ht="15.75" thickBot="1">
      <c r="B8" s="42" t="s">
        <v>12</v>
      </c>
      <c r="C8" s="43" t="s">
        <v>180</v>
      </c>
      <c r="D8" s="43" t="s">
        <v>181</v>
      </c>
      <c r="E8" s="43">
        <v>7</v>
      </c>
      <c r="F8" s="43">
        <v>293.08</v>
      </c>
      <c r="G8" s="43">
        <v>352.89</v>
      </c>
      <c r="H8" s="43">
        <v>1.99</v>
      </c>
      <c r="I8" s="43">
        <v>50.02</v>
      </c>
    </row>
    <row r="9" spans="2:9" ht="15.75" thickBot="1">
      <c r="B9" s="42" t="s">
        <v>12</v>
      </c>
      <c r="C9" s="43" t="s">
        <v>182</v>
      </c>
      <c r="D9" s="43" t="s">
        <v>183</v>
      </c>
      <c r="E9" s="43">
        <v>8</v>
      </c>
      <c r="F9" s="43">
        <v>292.99</v>
      </c>
      <c r="G9" s="43">
        <v>352.89</v>
      </c>
      <c r="H9" s="43">
        <v>2</v>
      </c>
      <c r="I9" s="43">
        <v>50.02</v>
      </c>
    </row>
    <row r="10" spans="2:9" ht="15.75" thickBot="1">
      <c r="B10" s="42" t="s">
        <v>12</v>
      </c>
      <c r="C10" s="43" t="s">
        <v>184</v>
      </c>
      <c r="D10" s="43" t="s">
        <v>185</v>
      </c>
      <c r="E10" s="43">
        <v>9</v>
      </c>
      <c r="F10" s="43">
        <v>293.07</v>
      </c>
      <c r="G10" s="43">
        <v>352.88</v>
      </c>
      <c r="H10" s="43">
        <v>2</v>
      </c>
      <c r="I10" s="43">
        <v>50.02</v>
      </c>
    </row>
    <row r="11" spans="2:9" ht="15.75" thickBot="1">
      <c r="B11" s="42" t="s">
        <v>12</v>
      </c>
      <c r="C11" s="43" t="s">
        <v>5</v>
      </c>
      <c r="D11" s="43" t="s">
        <v>178</v>
      </c>
      <c r="E11" s="43">
        <v>10</v>
      </c>
      <c r="F11" s="43">
        <v>292.99</v>
      </c>
      <c r="G11" s="43">
        <v>352.87</v>
      </c>
      <c r="H11" s="43">
        <v>2</v>
      </c>
      <c r="I11" s="43">
        <v>50.02</v>
      </c>
    </row>
    <row r="12" spans="2:9" ht="15.75" thickBot="1">
      <c r="B12" s="42" t="s">
        <v>14</v>
      </c>
      <c r="C12" s="43" t="s">
        <v>5</v>
      </c>
      <c r="D12" s="43" t="s">
        <v>178</v>
      </c>
      <c r="E12" s="43">
        <v>10</v>
      </c>
      <c r="F12" s="43">
        <v>303.15199999999999</v>
      </c>
      <c r="G12" s="43">
        <v>353.15699999999998</v>
      </c>
      <c r="H12" s="43">
        <v>2.0009999999999999</v>
      </c>
      <c r="I12" s="43">
        <v>29.995000000000001</v>
      </c>
    </row>
    <row r="13" spans="2:9" ht="15.75" thickBot="1">
      <c r="B13" s="42" t="s">
        <v>14</v>
      </c>
      <c r="C13" s="43" t="s">
        <v>186</v>
      </c>
      <c r="D13" s="43" t="s">
        <v>187</v>
      </c>
      <c r="E13" s="43">
        <v>5</v>
      </c>
      <c r="F13" s="43">
        <v>293.21100000000001</v>
      </c>
      <c r="G13" s="43">
        <v>353.12200000000001</v>
      </c>
      <c r="H13" s="43">
        <v>2</v>
      </c>
      <c r="I13" s="43">
        <v>30.001000000000001</v>
      </c>
    </row>
    <row r="14" spans="2:9" ht="15.75" thickBot="1">
      <c r="B14" s="42" t="s">
        <v>14</v>
      </c>
      <c r="C14" s="43" t="s">
        <v>182</v>
      </c>
      <c r="D14" s="43" t="s">
        <v>183</v>
      </c>
      <c r="E14" s="43">
        <v>8</v>
      </c>
      <c r="F14" s="43">
        <v>293.214</v>
      </c>
      <c r="G14" s="43">
        <v>353.12</v>
      </c>
      <c r="H14" s="43">
        <v>1.996</v>
      </c>
      <c r="I14" s="43">
        <v>30.004000000000001</v>
      </c>
    </row>
    <row r="15" spans="2:9" ht="15.75" thickBot="1">
      <c r="B15" s="42" t="s">
        <v>14</v>
      </c>
      <c r="C15" s="43" t="s">
        <v>184</v>
      </c>
      <c r="D15" s="43" t="s">
        <v>185</v>
      </c>
      <c r="E15" s="43">
        <v>9</v>
      </c>
      <c r="F15" s="43">
        <v>293.20800000000003</v>
      </c>
      <c r="G15" s="43">
        <v>353.12</v>
      </c>
      <c r="H15" s="43">
        <v>1.9930000000000001</v>
      </c>
      <c r="I15" s="43">
        <v>30.003</v>
      </c>
    </row>
    <row r="16" spans="2:9" ht="15.75" thickBot="1">
      <c r="B16" s="42" t="s">
        <v>14</v>
      </c>
      <c r="C16" s="43" t="s">
        <v>4</v>
      </c>
      <c r="D16" s="43" t="s">
        <v>188</v>
      </c>
      <c r="E16" s="43">
        <v>12</v>
      </c>
      <c r="F16" s="43">
        <v>293.21100000000001</v>
      </c>
      <c r="G16" s="43">
        <v>353.12200000000001</v>
      </c>
      <c r="H16" s="43">
        <v>2.0070000000000001</v>
      </c>
      <c r="I16" s="43">
        <v>30.007000000000001</v>
      </c>
    </row>
    <row r="17" spans="2:9" ht="15.75" thickBot="1">
      <c r="B17" s="42" t="s">
        <v>17</v>
      </c>
      <c r="C17" s="43" t="s">
        <v>184</v>
      </c>
      <c r="D17" s="43" t="s">
        <v>185</v>
      </c>
      <c r="E17" s="43">
        <v>9</v>
      </c>
      <c r="F17" s="43">
        <v>283.14999999999998</v>
      </c>
      <c r="G17" s="43">
        <v>448.15</v>
      </c>
      <c r="H17" s="43">
        <v>0.1</v>
      </c>
      <c r="I17" s="43">
        <v>390</v>
      </c>
    </row>
    <row r="18" spans="2:9" ht="15.75" thickBot="1">
      <c r="B18" s="42" t="s">
        <v>83</v>
      </c>
      <c r="C18" s="43" t="s">
        <v>182</v>
      </c>
      <c r="D18" s="43" t="s">
        <v>183</v>
      </c>
      <c r="E18" s="43">
        <v>8</v>
      </c>
      <c r="F18" s="43">
        <v>298.14999999999998</v>
      </c>
      <c r="G18" s="43">
        <v>298.14999999999998</v>
      </c>
      <c r="H18" s="43">
        <v>0.101325</v>
      </c>
      <c r="I18" s="43">
        <v>0.101325</v>
      </c>
    </row>
    <row r="19" spans="2:9" ht="15.75" thickBot="1">
      <c r="B19" s="42" t="s">
        <v>83</v>
      </c>
      <c r="C19" s="43" t="s">
        <v>5</v>
      </c>
      <c r="D19" s="43" t="s">
        <v>178</v>
      </c>
      <c r="E19" s="43">
        <v>10</v>
      </c>
      <c r="F19" s="43">
        <v>298.14999999999998</v>
      </c>
      <c r="G19" s="43">
        <v>298.14999999999998</v>
      </c>
      <c r="H19" s="43">
        <v>0.101325</v>
      </c>
      <c r="I19" s="43">
        <v>0.101325</v>
      </c>
    </row>
    <row r="20" spans="2:9" ht="15.75" thickBot="1">
      <c r="B20" s="42" t="s">
        <v>83</v>
      </c>
      <c r="C20" s="43" t="s">
        <v>4</v>
      </c>
      <c r="D20" s="43" t="s">
        <v>188</v>
      </c>
      <c r="E20" s="43">
        <v>12</v>
      </c>
      <c r="F20" s="43">
        <v>298.14999999999998</v>
      </c>
      <c r="G20" s="43">
        <v>298.14999999999998</v>
      </c>
      <c r="H20" s="43">
        <v>0.101325</v>
      </c>
      <c r="I20" s="43">
        <v>0.101325</v>
      </c>
    </row>
    <row r="21" spans="2:9" ht="27" thickBot="1">
      <c r="B21" s="42" t="s">
        <v>83</v>
      </c>
      <c r="C21" s="43" t="s">
        <v>8</v>
      </c>
      <c r="D21" s="43" t="s">
        <v>189</v>
      </c>
      <c r="E21" s="43">
        <v>14</v>
      </c>
      <c r="F21" s="43">
        <v>298.14999999999998</v>
      </c>
      <c r="G21" s="43">
        <v>298.14999999999998</v>
      </c>
      <c r="H21" s="43">
        <v>0.101325</v>
      </c>
      <c r="I21" s="43">
        <v>0.101325</v>
      </c>
    </row>
    <row r="22" spans="2:9" ht="27" thickBot="1">
      <c r="B22" s="42" t="s">
        <v>83</v>
      </c>
      <c r="C22" s="43" t="s">
        <v>6</v>
      </c>
      <c r="D22" s="43" t="s">
        <v>179</v>
      </c>
      <c r="E22" s="43">
        <v>16</v>
      </c>
      <c r="F22" s="43">
        <v>298.14999999999998</v>
      </c>
      <c r="G22" s="43">
        <v>298.14999999999998</v>
      </c>
      <c r="H22" s="43">
        <v>0.101325</v>
      </c>
      <c r="I22" s="43">
        <v>0.101325</v>
      </c>
    </row>
    <row r="23" spans="2:9" ht="15.75" thickBot="1">
      <c r="B23" s="42" t="s">
        <v>88</v>
      </c>
      <c r="C23" s="43" t="s">
        <v>176</v>
      </c>
      <c r="D23" s="43" t="s">
        <v>177</v>
      </c>
      <c r="E23" s="43">
        <v>6</v>
      </c>
      <c r="F23" s="43">
        <v>298.14999999999998</v>
      </c>
      <c r="G23" s="43">
        <v>333.15</v>
      </c>
      <c r="H23" s="43">
        <v>0.1</v>
      </c>
      <c r="I23" s="43">
        <v>2</v>
      </c>
    </row>
    <row r="24" spans="2:9" ht="15.75" thickBot="1">
      <c r="B24" s="42" t="s">
        <v>88</v>
      </c>
      <c r="C24" s="43" t="s">
        <v>180</v>
      </c>
      <c r="D24" s="43" t="s">
        <v>181</v>
      </c>
      <c r="E24" s="43">
        <v>7</v>
      </c>
      <c r="F24" s="43">
        <v>298.14999999999998</v>
      </c>
      <c r="G24" s="43">
        <v>333.15</v>
      </c>
      <c r="H24" s="43">
        <v>0.1</v>
      </c>
      <c r="I24" s="43">
        <v>2</v>
      </c>
    </row>
    <row r="25" spans="2:9" ht="15.75" thickBot="1">
      <c r="B25" s="42" t="s">
        <v>88</v>
      </c>
      <c r="C25" s="43" t="s">
        <v>182</v>
      </c>
      <c r="D25" s="43" t="s">
        <v>183</v>
      </c>
      <c r="E25" s="43">
        <v>8</v>
      </c>
      <c r="F25" s="43">
        <v>298.14999999999998</v>
      </c>
      <c r="G25" s="43">
        <v>333.15</v>
      </c>
      <c r="H25" s="43">
        <v>0.1</v>
      </c>
      <c r="I25" s="43">
        <v>2</v>
      </c>
    </row>
    <row r="26" spans="2:9" ht="15.75" thickBot="1">
      <c r="B26" s="42" t="s">
        <v>88</v>
      </c>
      <c r="C26" s="43" t="s">
        <v>184</v>
      </c>
      <c r="D26" s="43" t="s">
        <v>185</v>
      </c>
      <c r="E26" s="43">
        <v>9</v>
      </c>
      <c r="F26" s="43">
        <v>298.14999999999998</v>
      </c>
      <c r="G26" s="43">
        <v>333.15</v>
      </c>
      <c r="H26" s="43">
        <v>0.1</v>
      </c>
      <c r="I26" s="43">
        <v>2</v>
      </c>
    </row>
    <row r="27" spans="2:9" ht="15.75" thickBot="1">
      <c r="B27" s="42" t="s">
        <v>88</v>
      </c>
      <c r="C27" s="43" t="s">
        <v>5</v>
      </c>
      <c r="D27" s="43" t="s">
        <v>178</v>
      </c>
      <c r="E27" s="43">
        <v>10</v>
      </c>
      <c r="F27" s="43">
        <v>298.14999999999998</v>
      </c>
      <c r="G27" s="43">
        <v>333.15</v>
      </c>
      <c r="H27" s="43">
        <v>0.1</v>
      </c>
      <c r="I27" s="43">
        <v>2</v>
      </c>
    </row>
    <row r="28" spans="2:9" ht="15.75" thickBot="1">
      <c r="B28" s="42" t="s">
        <v>88</v>
      </c>
      <c r="C28" s="43" t="s">
        <v>190</v>
      </c>
      <c r="D28" s="43" t="s">
        <v>191</v>
      </c>
      <c r="E28" s="43">
        <v>11</v>
      </c>
      <c r="F28" s="43">
        <v>298.14999999999998</v>
      </c>
      <c r="G28" s="43">
        <v>333.15</v>
      </c>
      <c r="H28" s="43">
        <v>0.1</v>
      </c>
      <c r="I28" s="43">
        <v>2</v>
      </c>
    </row>
    <row r="29" spans="2:9" ht="15.75" thickBot="1">
      <c r="B29" s="42" t="s">
        <v>88</v>
      </c>
      <c r="C29" s="43" t="s">
        <v>4</v>
      </c>
      <c r="D29" s="43" t="s">
        <v>188</v>
      </c>
      <c r="E29" s="43">
        <v>12</v>
      </c>
      <c r="F29" s="43">
        <v>298.14999999999998</v>
      </c>
      <c r="G29" s="43">
        <v>333.15</v>
      </c>
      <c r="H29" s="43">
        <v>0.1</v>
      </c>
      <c r="I29" s="43">
        <v>2</v>
      </c>
    </row>
    <row r="30" spans="2:9" ht="15.75" thickBot="1">
      <c r="B30" s="42" t="s">
        <v>88</v>
      </c>
      <c r="C30" s="43" t="s">
        <v>192</v>
      </c>
      <c r="D30" s="43" t="s">
        <v>193</v>
      </c>
      <c r="E30" s="43">
        <v>13</v>
      </c>
      <c r="F30" s="43">
        <v>298.14999999999998</v>
      </c>
      <c r="G30" s="43">
        <v>333.15</v>
      </c>
      <c r="H30" s="43">
        <v>0.1</v>
      </c>
      <c r="I30" s="43">
        <v>2</v>
      </c>
    </row>
    <row r="31" spans="2:9" ht="27" thickBot="1">
      <c r="B31" s="42" t="s">
        <v>88</v>
      </c>
      <c r="C31" s="43" t="s">
        <v>8</v>
      </c>
      <c r="D31" s="43" t="s">
        <v>189</v>
      </c>
      <c r="E31" s="43">
        <v>14</v>
      </c>
      <c r="F31" s="43">
        <v>298.14999999999998</v>
      </c>
      <c r="G31" s="43">
        <v>333.15</v>
      </c>
      <c r="H31" s="43">
        <v>0.1</v>
      </c>
      <c r="I31" s="43">
        <v>2</v>
      </c>
    </row>
    <row r="32" spans="2:9" ht="39.75" thickBot="1">
      <c r="B32" s="42" t="s">
        <v>88</v>
      </c>
      <c r="C32" s="43" t="s">
        <v>194</v>
      </c>
      <c r="D32" s="43" t="s">
        <v>195</v>
      </c>
      <c r="E32" s="43">
        <v>15</v>
      </c>
      <c r="F32" s="43">
        <v>298.14999999999998</v>
      </c>
      <c r="G32" s="43">
        <v>333.15</v>
      </c>
      <c r="H32" s="43">
        <v>0.1</v>
      </c>
      <c r="I32" s="43">
        <v>2</v>
      </c>
    </row>
    <row r="33" spans="2:9" ht="27" thickBot="1">
      <c r="B33" s="42" t="s">
        <v>88</v>
      </c>
      <c r="C33" s="43" t="s">
        <v>6</v>
      </c>
      <c r="D33" s="43" t="s">
        <v>179</v>
      </c>
      <c r="E33" s="43">
        <v>16</v>
      </c>
      <c r="F33" s="43">
        <v>298.14999999999998</v>
      </c>
      <c r="G33" s="43">
        <v>333.15</v>
      </c>
      <c r="H33" s="43">
        <v>0.1</v>
      </c>
      <c r="I33" s="43">
        <v>2</v>
      </c>
    </row>
    <row r="34" spans="2:9" ht="39.75" thickBot="1">
      <c r="B34" s="42" t="s">
        <v>88</v>
      </c>
      <c r="C34" s="43" t="s">
        <v>196</v>
      </c>
      <c r="D34" s="43" t="s">
        <v>197</v>
      </c>
      <c r="E34" s="43">
        <v>17</v>
      </c>
      <c r="F34" s="43">
        <v>298.14999999999998</v>
      </c>
      <c r="G34" s="43">
        <v>333.15</v>
      </c>
      <c r="H34" s="43">
        <v>0.1</v>
      </c>
      <c r="I34" s="43">
        <v>2</v>
      </c>
    </row>
    <row r="35" spans="2:9" ht="15.75" thickBot="1">
      <c r="B35" s="42" t="s">
        <v>93</v>
      </c>
      <c r="C35" s="43" t="s">
        <v>176</v>
      </c>
      <c r="D35" s="43" t="s">
        <v>177</v>
      </c>
      <c r="E35" s="43">
        <v>6</v>
      </c>
      <c r="F35" s="43">
        <v>298.14999999999998</v>
      </c>
      <c r="G35" s="43">
        <v>323.14999999999998</v>
      </c>
      <c r="H35" s="43">
        <v>0.2</v>
      </c>
      <c r="I35" s="43">
        <v>2.5</v>
      </c>
    </row>
    <row r="36" spans="2:9" ht="15.75" thickBot="1">
      <c r="B36" s="42" t="s">
        <v>93</v>
      </c>
      <c r="C36" s="43" t="s">
        <v>180</v>
      </c>
      <c r="D36" s="43" t="s">
        <v>181</v>
      </c>
      <c r="E36" s="43">
        <v>7</v>
      </c>
      <c r="F36" s="43">
        <v>298.14999999999998</v>
      </c>
      <c r="G36" s="43">
        <v>323.14999999999998</v>
      </c>
      <c r="H36" s="43">
        <v>0.2</v>
      </c>
      <c r="I36" s="43">
        <v>2.5</v>
      </c>
    </row>
    <row r="37" spans="2:9" ht="15.75" thickBot="1">
      <c r="B37" s="42" t="s">
        <v>93</v>
      </c>
      <c r="C37" s="43" t="s">
        <v>184</v>
      </c>
      <c r="D37" s="43" t="s">
        <v>185</v>
      </c>
      <c r="E37" s="43">
        <v>9</v>
      </c>
      <c r="F37" s="43">
        <v>298.14999999999998</v>
      </c>
      <c r="G37" s="43">
        <v>323.14999999999998</v>
      </c>
      <c r="H37" s="43">
        <v>0.2</v>
      </c>
      <c r="I37" s="43">
        <v>2.5</v>
      </c>
    </row>
    <row r="38" spans="2:9" ht="15.75" thickBot="1">
      <c r="B38" s="42" t="s">
        <v>198</v>
      </c>
      <c r="C38" s="43" t="s">
        <v>199</v>
      </c>
      <c r="D38" s="43" t="s">
        <v>200</v>
      </c>
      <c r="E38" s="43">
        <v>1</v>
      </c>
      <c r="F38" s="44">
        <v>303.14999999999998</v>
      </c>
      <c r="G38" s="45">
        <v>303.14999999999998</v>
      </c>
      <c r="H38" s="43">
        <v>10</v>
      </c>
      <c r="I38" s="43">
        <v>70</v>
      </c>
    </row>
    <row r="39" spans="2:9" ht="15.75" thickBot="1">
      <c r="B39" s="42" t="s">
        <v>198</v>
      </c>
      <c r="C39" s="43" t="s">
        <v>201</v>
      </c>
      <c r="D39" s="43" t="s">
        <v>202</v>
      </c>
      <c r="E39" s="43">
        <v>3</v>
      </c>
      <c r="F39" s="43">
        <v>275</v>
      </c>
      <c r="G39" s="43">
        <v>300</v>
      </c>
      <c r="H39" s="43">
        <v>1.6</v>
      </c>
      <c r="I39" s="43">
        <v>34.700000000000003</v>
      </c>
    </row>
    <row r="40" spans="2:9" ht="15.75" thickBot="1">
      <c r="B40" s="42" t="s">
        <v>198</v>
      </c>
      <c r="C40" s="43" t="s">
        <v>176</v>
      </c>
      <c r="D40" s="43" t="s">
        <v>177</v>
      </c>
      <c r="E40" s="43">
        <v>6</v>
      </c>
      <c r="F40" s="43">
        <v>278.14999999999998</v>
      </c>
      <c r="G40" s="43">
        <v>463.15</v>
      </c>
      <c r="H40" s="43">
        <v>1</v>
      </c>
      <c r="I40" s="43">
        <v>50</v>
      </c>
    </row>
    <row r="41" spans="2:9" ht="15.75" thickBot="1">
      <c r="B41" s="42" t="s">
        <v>198</v>
      </c>
      <c r="C41" s="43" t="s">
        <v>5</v>
      </c>
      <c r="D41" s="43" t="s">
        <v>178</v>
      </c>
      <c r="E41" s="43">
        <v>10</v>
      </c>
      <c r="F41" s="43">
        <v>278.14999999999998</v>
      </c>
      <c r="G41" s="43">
        <v>463.15</v>
      </c>
      <c r="H41" s="43">
        <v>1</v>
      </c>
      <c r="I41" s="43">
        <v>120</v>
      </c>
    </row>
    <row r="42" spans="2:9" ht="27" thickBot="1">
      <c r="B42" s="42" t="s">
        <v>198</v>
      </c>
      <c r="C42" s="43" t="s">
        <v>203</v>
      </c>
      <c r="D42" s="43" t="s">
        <v>204</v>
      </c>
      <c r="E42" s="43">
        <v>24</v>
      </c>
      <c r="F42" s="43">
        <v>333.52</v>
      </c>
      <c r="G42" s="43">
        <v>371.22</v>
      </c>
      <c r="H42" s="43">
        <v>2</v>
      </c>
      <c r="I42" s="43">
        <v>12</v>
      </c>
    </row>
  </sheetData>
  <mergeCells count="1">
    <mergeCell ref="B2:I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</vt:lpstr>
      <vt:lpstr>Densidades</vt:lpstr>
      <vt:lpstr>Pvap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</dc:creator>
  <cp:lastModifiedBy>Elias</cp:lastModifiedBy>
  <dcterms:created xsi:type="dcterms:W3CDTF">2015-06-05T18:19:34Z</dcterms:created>
  <dcterms:modified xsi:type="dcterms:W3CDTF">2022-07-26T12:59:47Z</dcterms:modified>
</cp:coreProperties>
</file>