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280" yWindow="0" windowWidth="14680" windowHeight="14340" tabRatio="500" activeTab="1"/>
  </bookViews>
  <sheets>
    <sheet name="Account" sheetId="1" r:id="rId1"/>
    <sheet name="EOM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D7" i="2"/>
  <c r="D8" i="2"/>
  <c r="C4" i="2"/>
  <c r="C5" i="2"/>
  <c r="C3" i="2"/>
  <c r="K14" i="1"/>
  <c r="U14" i="1"/>
  <c r="T14" i="1"/>
  <c r="S14" i="1"/>
  <c r="R14" i="1"/>
  <c r="H59" i="1"/>
  <c r="H60" i="1"/>
  <c r="H61" i="1"/>
  <c r="H62" i="1"/>
  <c r="H63" i="1"/>
  <c r="H64" i="1"/>
  <c r="H65" i="1"/>
  <c r="H66" i="1"/>
  <c r="H67" i="1"/>
  <c r="H68" i="1"/>
  <c r="H69" i="1"/>
  <c r="H70" i="1"/>
  <c r="H58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K57" i="1"/>
  <c r="J57" i="1"/>
  <c r="H57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16" i="1"/>
  <c r="K15" i="1"/>
  <c r="I15" i="1"/>
  <c r="H15" i="1"/>
  <c r="L8" i="1"/>
  <c r="M8" i="1"/>
  <c r="N8" i="1"/>
  <c r="O8" i="1"/>
  <c r="P8" i="1"/>
  <c r="Q8" i="1"/>
  <c r="R8" i="1"/>
  <c r="S8" i="1"/>
  <c r="T8" i="1"/>
  <c r="U8" i="1"/>
  <c r="W8" i="1"/>
  <c r="L9" i="1"/>
  <c r="M9" i="1"/>
  <c r="N9" i="1"/>
  <c r="O9" i="1"/>
  <c r="P9" i="1"/>
  <c r="Q9" i="1"/>
  <c r="R9" i="1"/>
  <c r="S9" i="1"/>
  <c r="T9" i="1"/>
  <c r="U9" i="1"/>
  <c r="W9" i="1"/>
  <c r="L10" i="1"/>
  <c r="M10" i="1"/>
  <c r="N10" i="1"/>
  <c r="O10" i="1"/>
  <c r="P10" i="1"/>
  <c r="Q10" i="1"/>
  <c r="R10" i="1"/>
  <c r="S10" i="1"/>
  <c r="T10" i="1"/>
  <c r="U10" i="1"/>
  <c r="W10" i="1"/>
  <c r="L7" i="1"/>
  <c r="M7" i="1"/>
  <c r="N7" i="1"/>
  <c r="O7" i="1"/>
  <c r="P7" i="1"/>
  <c r="Q7" i="1"/>
  <c r="R7" i="1"/>
  <c r="S7" i="1"/>
  <c r="T7" i="1"/>
  <c r="U7" i="1"/>
  <c r="W7" i="1"/>
</calcChain>
</file>

<file path=xl/sharedStrings.xml><?xml version="1.0" encoding="utf-8"?>
<sst xmlns="http://schemas.openxmlformats.org/spreadsheetml/2006/main" count="50" uniqueCount="23">
  <si>
    <t>Date</t>
  </si>
  <si>
    <t>^GSPC</t>
  </si>
  <si>
    <t>XLY</t>
  </si>
  <si>
    <t>XLP</t>
  </si>
  <si>
    <t>XLE</t>
  </si>
  <si>
    <t>XLF</t>
  </si>
  <si>
    <t>XLV</t>
  </si>
  <si>
    <t>XLI</t>
  </si>
  <si>
    <t>XLB</t>
  </si>
  <si>
    <t>XLK</t>
  </si>
  <si>
    <t>XLU</t>
  </si>
  <si>
    <t>Open</t>
  </si>
  <si>
    <t>Close</t>
  </si>
  <si>
    <t>Cash</t>
  </si>
  <si>
    <t>Total</t>
  </si>
  <si>
    <t>Buy XLV</t>
  </si>
  <si>
    <t>Buy XLY</t>
  </si>
  <si>
    <t>Copy from code output</t>
  </si>
  <si>
    <t>Manual calculation</t>
  </si>
  <si>
    <t>Portfolio($)</t>
  </si>
  <si>
    <t>Portfolio(%)</t>
  </si>
  <si>
    <t>Equity(%)</t>
  </si>
  <si>
    <t>Rf(%)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</si>
</sst>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opLeftCell="A41" workbookViewId="0">
      <selection activeCell="K70" activeCellId="7" sqref="A14 K14 A35 K35 A56 K56 A70 K70"/>
    </sheetView>
  </sheetViews>
  <sheetFormatPr baseColWidth="10" defaultRowHeight="15" x14ac:dyDescent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4">
      <c r="A2" s="1">
        <v>41851</v>
      </c>
      <c r="B2">
        <v>1930.670044</v>
      </c>
      <c r="C2">
        <v>64.463224999999994</v>
      </c>
      <c r="D2">
        <v>41.468733999999998</v>
      </c>
      <c r="E2">
        <v>92.740477999999996</v>
      </c>
      <c r="F2">
        <v>21.781793</v>
      </c>
      <c r="G2">
        <v>59.624552999999999</v>
      </c>
      <c r="H2">
        <v>50.233576999999997</v>
      </c>
      <c r="I2">
        <v>47.106746000000001</v>
      </c>
      <c r="J2">
        <v>37.939611999999997</v>
      </c>
      <c r="K2">
        <v>39.064881999999997</v>
      </c>
    </row>
    <row r="3" spans="1:24">
      <c r="A3" s="1">
        <v>41880</v>
      </c>
      <c r="B3">
        <v>2003.369995</v>
      </c>
      <c r="C3">
        <v>67.329779000000002</v>
      </c>
      <c r="D3">
        <v>43.381641999999999</v>
      </c>
      <c r="E3">
        <v>94.765547999999995</v>
      </c>
      <c r="F3">
        <v>22.705162999999999</v>
      </c>
      <c r="G3">
        <v>62.512296999999997</v>
      </c>
      <c r="H3">
        <v>52.356121000000002</v>
      </c>
      <c r="I3">
        <v>48.927106999999999</v>
      </c>
      <c r="J3">
        <v>39.184807999999997</v>
      </c>
      <c r="K3">
        <v>40.987347</v>
      </c>
    </row>
    <row r="4" spans="1:24">
      <c r="A4" s="1">
        <v>41912</v>
      </c>
      <c r="B4">
        <v>1972.290039</v>
      </c>
      <c r="C4">
        <v>65.464150000000004</v>
      </c>
      <c r="D4">
        <v>43.636096999999999</v>
      </c>
      <c r="E4">
        <v>87.419921000000002</v>
      </c>
      <c r="F4">
        <v>22.613564</v>
      </c>
      <c r="G4">
        <v>62.784227999999999</v>
      </c>
      <c r="H4">
        <v>51.75591</v>
      </c>
      <c r="I4">
        <v>48.239612999999999</v>
      </c>
      <c r="J4">
        <v>38.982211</v>
      </c>
      <c r="K4">
        <v>40.219659999999998</v>
      </c>
    </row>
    <row r="5" spans="1:24">
      <c r="A5" s="1">
        <v>41943</v>
      </c>
      <c r="B5">
        <v>2018.0500489999999</v>
      </c>
      <c r="C5">
        <v>66.848228000000006</v>
      </c>
      <c r="D5">
        <v>45.183818000000002</v>
      </c>
      <c r="E5">
        <v>84.332918999999904</v>
      </c>
      <c r="F5">
        <v>23.267474</v>
      </c>
      <c r="G5">
        <v>66.085037999999997</v>
      </c>
      <c r="H5">
        <v>53.761875000000003</v>
      </c>
      <c r="I5">
        <v>47.082019000000003</v>
      </c>
      <c r="J5">
        <v>39.607489000000001</v>
      </c>
      <c r="K5">
        <v>43.449464999999996</v>
      </c>
    </row>
    <row r="6" spans="1:24">
      <c r="A6" s="1"/>
    </row>
    <row r="7" spans="1:24">
      <c r="A7" s="1">
        <v>42216</v>
      </c>
      <c r="B7">
        <v>2103.8400879999999</v>
      </c>
      <c r="C7">
        <v>79.589601000000002</v>
      </c>
      <c r="D7">
        <v>49.621991999999999</v>
      </c>
      <c r="E7">
        <v>68.253745999999893</v>
      </c>
      <c r="F7">
        <v>24.931104000000001</v>
      </c>
      <c r="G7">
        <v>75.991481999999905</v>
      </c>
      <c r="H7">
        <v>53.603124999999999</v>
      </c>
      <c r="I7">
        <v>45.356010999999903</v>
      </c>
      <c r="J7">
        <v>42.177030999999999</v>
      </c>
      <c r="K7">
        <v>43.132621</v>
      </c>
      <c r="L7">
        <f>(B7-B2)/B2*100</f>
        <v>8.969427196437092</v>
      </c>
      <c r="M7">
        <f t="shared" ref="M7:U7" si="0">(C7-C2)/C2*100</f>
        <v>23.4651244954003</v>
      </c>
      <c r="N7">
        <f t="shared" si="0"/>
        <v>19.661217533190189</v>
      </c>
      <c r="O7">
        <f t="shared" si="0"/>
        <v>-26.403499882758965</v>
      </c>
      <c r="P7">
        <f t="shared" si="0"/>
        <v>14.458456197797862</v>
      </c>
      <c r="Q7">
        <f t="shared" si="0"/>
        <v>27.44998188917225</v>
      </c>
      <c r="R7">
        <f t="shared" si="0"/>
        <v>6.7077604288462318</v>
      </c>
      <c r="S7">
        <f t="shared" si="0"/>
        <v>-3.7165271402955709</v>
      </c>
      <c r="T7">
        <f t="shared" si="0"/>
        <v>11.168851700433844</v>
      </c>
      <c r="U7">
        <f t="shared" si="0"/>
        <v>10.412776877196258</v>
      </c>
      <c r="W7">
        <f>MAX(L7:U7)</f>
        <v>27.44998188917225</v>
      </c>
      <c r="X7" t="s">
        <v>6</v>
      </c>
    </row>
    <row r="8" spans="1:24">
      <c r="A8" s="1">
        <v>42247</v>
      </c>
      <c r="B8">
        <v>1972.1800539999999</v>
      </c>
      <c r="C8">
        <v>74.390781000000004</v>
      </c>
      <c r="D8">
        <v>46.663018999999998</v>
      </c>
      <c r="E8">
        <v>65.351635999999999</v>
      </c>
      <c r="F8">
        <v>23.170797</v>
      </c>
      <c r="G8">
        <v>69.939152000000007</v>
      </c>
      <c r="H8">
        <v>50.70646</v>
      </c>
      <c r="I8">
        <v>42.799490999999897</v>
      </c>
      <c r="J8">
        <v>39.849269</v>
      </c>
      <c r="K8">
        <v>41.642246</v>
      </c>
      <c r="L8">
        <f t="shared" ref="L8:L10" si="1">(B8-B3)/B3*100</f>
        <v>-1.556873721671173</v>
      </c>
      <c r="M8">
        <f t="shared" ref="M8:M10" si="2">(C8-C3)/C3*100</f>
        <v>10.487190222323472</v>
      </c>
      <c r="N8">
        <f t="shared" ref="N8:N10" si="3">(D8-D3)/D3*100</f>
        <v>7.5639760246972649</v>
      </c>
      <c r="O8">
        <f t="shared" ref="O8:O10" si="4">(E8-E3)/E3*100</f>
        <v>-31.038613315463547</v>
      </c>
      <c r="P8">
        <f t="shared" ref="P8:P10" si="5">(F8-F3)/F3*100</f>
        <v>2.0507846607399447</v>
      </c>
      <c r="Q8">
        <f t="shared" ref="Q8:Q10" si="6">(G8-G3)/G3*100</f>
        <v>11.88063046219532</v>
      </c>
      <c r="R8">
        <f t="shared" ref="R8:R10" si="7">(H8-H3)/H3*100</f>
        <v>-3.1508464884172791</v>
      </c>
      <c r="S8">
        <f t="shared" ref="S8:S10" si="8">(I8-I3)/I3*100</f>
        <v>-12.523969586021307</v>
      </c>
      <c r="T8">
        <f t="shared" ref="T8:T10" si="9">(J8-J3)/J3*100</f>
        <v>1.6957107458584535</v>
      </c>
      <c r="U8">
        <f t="shared" ref="U8:U10" si="10">(K8-K3)/K3*100</f>
        <v>1.5978077332011762</v>
      </c>
      <c r="W8">
        <f t="shared" ref="W8:W10" si="11">MAX(L8:U8)</f>
        <v>11.88063046219532</v>
      </c>
      <c r="X8" t="s">
        <v>6</v>
      </c>
    </row>
    <row r="9" spans="1:24">
      <c r="A9" s="1">
        <v>42277</v>
      </c>
      <c r="B9">
        <v>1920.030029</v>
      </c>
      <c r="C9">
        <v>73.954077999999996</v>
      </c>
      <c r="D9">
        <v>46.844934000000002</v>
      </c>
      <c r="E9">
        <v>60.650641</v>
      </c>
      <c r="F9">
        <v>22.518903999999999</v>
      </c>
      <c r="G9">
        <v>65.950626999999997</v>
      </c>
      <c r="H9">
        <v>49.588923999999999</v>
      </c>
      <c r="I9">
        <v>39.623162999999998</v>
      </c>
      <c r="J9">
        <v>39.312539999999998</v>
      </c>
      <c r="K9">
        <v>42.847048999999998</v>
      </c>
      <c r="L9">
        <f t="shared" si="1"/>
        <v>-2.6497122110142124</v>
      </c>
      <c r="M9">
        <f t="shared" si="2"/>
        <v>12.968820339071065</v>
      </c>
      <c r="N9">
        <f t="shared" si="3"/>
        <v>7.3536297254083074</v>
      </c>
      <c r="O9">
        <f t="shared" si="4"/>
        <v>-30.621487292352967</v>
      </c>
      <c r="P9">
        <f t="shared" si="5"/>
        <v>-0.41859832443926603</v>
      </c>
      <c r="Q9">
        <f t="shared" si="6"/>
        <v>5.0433032321429492</v>
      </c>
      <c r="R9">
        <f t="shared" si="7"/>
        <v>-4.186934400341916</v>
      </c>
      <c r="S9">
        <f t="shared" si="8"/>
        <v>-17.861772647305443</v>
      </c>
      <c r="T9">
        <f t="shared" si="9"/>
        <v>0.84738395161833946</v>
      </c>
      <c r="U9">
        <f t="shared" si="10"/>
        <v>6.5325987340519562</v>
      </c>
      <c r="W9">
        <f t="shared" si="11"/>
        <v>12.968820339071065</v>
      </c>
      <c r="X9" t="s">
        <v>2</v>
      </c>
    </row>
    <row r="10" spans="1:24">
      <c r="A10" s="1">
        <v>42307</v>
      </c>
      <c r="B10">
        <v>2079.360107</v>
      </c>
      <c r="C10">
        <v>80.636433999999994</v>
      </c>
      <c r="D10">
        <v>49.515267000000001</v>
      </c>
      <c r="E10">
        <v>67.419330000000002</v>
      </c>
      <c r="F10">
        <v>23.930062</v>
      </c>
      <c r="G10">
        <v>71.039063999999996</v>
      </c>
      <c r="H10">
        <v>53.942492000000001</v>
      </c>
      <c r="I10">
        <v>44.943308999999999</v>
      </c>
      <c r="J10">
        <v>43.431852999999997</v>
      </c>
      <c r="K10">
        <v>43.302340999999998</v>
      </c>
      <c r="L10">
        <f t="shared" si="1"/>
        <v>3.0380841164162833</v>
      </c>
      <c r="M10">
        <f t="shared" si="2"/>
        <v>20.6261353704095</v>
      </c>
      <c r="N10">
        <f t="shared" si="3"/>
        <v>9.5862837443263409</v>
      </c>
      <c r="O10">
        <f t="shared" si="4"/>
        <v>-20.055737665145827</v>
      </c>
      <c r="P10">
        <f t="shared" si="5"/>
        <v>2.8477006141706638</v>
      </c>
      <c r="Q10">
        <f t="shared" si="6"/>
        <v>7.4964411762916727</v>
      </c>
      <c r="R10">
        <f t="shared" si="7"/>
        <v>0.33595740475940994</v>
      </c>
      <c r="S10">
        <f t="shared" si="8"/>
        <v>-4.5425197249931086</v>
      </c>
      <c r="T10">
        <f t="shared" si="9"/>
        <v>9.6556588073533156</v>
      </c>
      <c r="U10">
        <f t="shared" si="10"/>
        <v>-0.33860946274021569</v>
      </c>
      <c r="W10">
        <f t="shared" si="11"/>
        <v>20.6261353704095</v>
      </c>
      <c r="X10" t="s">
        <v>2</v>
      </c>
    </row>
    <row r="11" spans="1:24">
      <c r="A11" s="1"/>
    </row>
    <row r="12" spans="1:24">
      <c r="A12" s="1" t="s">
        <v>2</v>
      </c>
      <c r="D12" t="s">
        <v>6</v>
      </c>
      <c r="H12" s="3" t="s">
        <v>18</v>
      </c>
      <c r="N12" s="3" t="s">
        <v>17</v>
      </c>
    </row>
    <row r="13" spans="1:24">
      <c r="A13" t="s">
        <v>0</v>
      </c>
      <c r="B13" t="s">
        <v>11</v>
      </c>
      <c r="C13" t="s">
        <v>12</v>
      </c>
      <c r="D13" t="s">
        <v>0</v>
      </c>
      <c r="E13" t="s">
        <v>11</v>
      </c>
      <c r="F13" t="s">
        <v>12</v>
      </c>
      <c r="H13" t="s">
        <v>13</v>
      </c>
      <c r="I13" t="s">
        <v>2</v>
      </c>
      <c r="J13" t="s">
        <v>6</v>
      </c>
      <c r="K13" t="s">
        <v>14</v>
      </c>
      <c r="N13" t="s">
        <v>6</v>
      </c>
      <c r="O13" t="s">
        <v>2</v>
      </c>
      <c r="P13" t="s">
        <v>13</v>
      </c>
      <c r="Q13" t="s">
        <v>14</v>
      </c>
    </row>
    <row r="14" spans="1:24">
      <c r="A14" s="1">
        <v>42216</v>
      </c>
      <c r="B14">
        <v>80.150002000000001</v>
      </c>
      <c r="C14">
        <v>80.220000999999996</v>
      </c>
      <c r="D14" s="1">
        <v>42216</v>
      </c>
      <c r="E14">
        <v>76.440002000000007</v>
      </c>
      <c r="F14">
        <v>76.589995999999999</v>
      </c>
      <c r="H14">
        <v>1000</v>
      </c>
      <c r="I14">
        <v>0</v>
      </c>
      <c r="J14">
        <v>0</v>
      </c>
      <c r="K14">
        <f>SUM(H14:J14)</f>
        <v>1000</v>
      </c>
      <c r="N14">
        <v>0</v>
      </c>
      <c r="O14">
        <v>0</v>
      </c>
      <c r="P14">
        <v>1000</v>
      </c>
      <c r="Q14">
        <v>1000</v>
      </c>
      <c r="R14" t="b">
        <f>N14=J14</f>
        <v>1</v>
      </c>
      <c r="S14" t="b">
        <f>O14=I14</f>
        <v>1</v>
      </c>
      <c r="T14" t="b">
        <f>P14=H14</f>
        <v>1</v>
      </c>
      <c r="U14" t="b">
        <f>Q14=K14</f>
        <v>1</v>
      </c>
    </row>
    <row r="15" spans="1:24">
      <c r="A15" s="1">
        <v>42219</v>
      </c>
      <c r="B15">
        <v>80.059997999999993</v>
      </c>
      <c r="C15">
        <v>79.949996999999996</v>
      </c>
      <c r="D15" s="1">
        <v>42219</v>
      </c>
      <c r="E15">
        <v>76.669997999999893</v>
      </c>
      <c r="F15">
        <v>76.529999000000004</v>
      </c>
      <c r="H15" s="2">
        <f>H14-E15</f>
        <v>923.33000200000015</v>
      </c>
      <c r="I15" s="2">
        <f>F15</f>
        <v>76.529999000000004</v>
      </c>
      <c r="J15" s="2">
        <v>0</v>
      </c>
      <c r="K15" s="2">
        <f>SUM(H15:J15)</f>
        <v>999.86000100000012</v>
      </c>
      <c r="L15" t="s">
        <v>15</v>
      </c>
      <c r="N15">
        <v>76.53</v>
      </c>
      <c r="O15">
        <v>0</v>
      </c>
      <c r="P15">
        <v>923.33</v>
      </c>
      <c r="Q15">
        <v>999.86</v>
      </c>
    </row>
    <row r="16" spans="1:24">
      <c r="A16" s="1">
        <v>42220</v>
      </c>
      <c r="B16">
        <v>80.050003000000004</v>
      </c>
      <c r="C16">
        <v>80.290001000000004</v>
      </c>
      <c r="D16" s="1">
        <v>42220</v>
      </c>
      <c r="E16">
        <v>76.910004000000001</v>
      </c>
      <c r="F16">
        <v>76.489998</v>
      </c>
      <c r="H16" s="2">
        <f>H15</f>
        <v>923.33000200000015</v>
      </c>
      <c r="I16" s="2">
        <f t="shared" ref="I16:I56" si="12">F16</f>
        <v>76.489998</v>
      </c>
      <c r="J16" s="2">
        <v>0</v>
      </c>
      <c r="K16" s="2">
        <f t="shared" ref="K16:K70" si="13">SUM(H16:J16)</f>
        <v>999.82000000000016</v>
      </c>
      <c r="N16">
        <v>76.489999999999995</v>
      </c>
      <c r="O16">
        <v>0</v>
      </c>
      <c r="P16">
        <v>923.33</v>
      </c>
      <c r="Q16">
        <v>999.82</v>
      </c>
    </row>
    <row r="17" spans="1:17">
      <c r="A17" s="1">
        <v>42221</v>
      </c>
      <c r="B17">
        <v>80.400002000000001</v>
      </c>
      <c r="C17">
        <v>79.419997999999893</v>
      </c>
      <c r="D17" s="1">
        <v>42221</v>
      </c>
      <c r="E17">
        <v>76.959998999999996</v>
      </c>
      <c r="F17">
        <v>77.129997000000003</v>
      </c>
      <c r="H17" s="2">
        <f t="shared" ref="H17:H56" si="14">H16</f>
        <v>923.33000200000015</v>
      </c>
      <c r="I17" s="2">
        <f t="shared" si="12"/>
        <v>77.129997000000003</v>
      </c>
      <c r="J17" s="2">
        <v>0</v>
      </c>
      <c r="K17" s="2">
        <f t="shared" si="13"/>
        <v>1000.4599990000002</v>
      </c>
      <c r="N17">
        <v>77.13</v>
      </c>
      <c r="O17">
        <v>0</v>
      </c>
      <c r="P17">
        <v>923.33</v>
      </c>
      <c r="Q17">
        <v>1000.46</v>
      </c>
    </row>
    <row r="18" spans="1:17">
      <c r="A18" s="1">
        <v>42222</v>
      </c>
      <c r="B18">
        <v>79.699996999999996</v>
      </c>
      <c r="C18">
        <v>78.339995999999999</v>
      </c>
      <c r="D18" s="1">
        <v>42222</v>
      </c>
      <c r="E18">
        <v>77.199996999999996</v>
      </c>
      <c r="F18">
        <v>75.449996999999996</v>
      </c>
      <c r="H18" s="2">
        <f t="shared" si="14"/>
        <v>923.33000200000015</v>
      </c>
      <c r="I18" s="2">
        <f t="shared" si="12"/>
        <v>75.449996999999996</v>
      </c>
      <c r="J18" s="2">
        <v>0</v>
      </c>
      <c r="K18" s="2">
        <f t="shared" si="13"/>
        <v>998.77999900000009</v>
      </c>
      <c r="N18">
        <v>75.45</v>
      </c>
      <c r="O18">
        <v>0</v>
      </c>
      <c r="P18">
        <v>923.33</v>
      </c>
      <c r="Q18">
        <v>998.78</v>
      </c>
    </row>
    <row r="19" spans="1:17">
      <c r="A19" s="1">
        <v>42223</v>
      </c>
      <c r="B19">
        <v>78.430000000000007</v>
      </c>
      <c r="C19">
        <v>78.279999000000004</v>
      </c>
      <c r="D19" s="1">
        <v>42223</v>
      </c>
      <c r="E19">
        <v>75.430000000000007</v>
      </c>
      <c r="F19">
        <v>75.319999999999993</v>
      </c>
      <c r="H19" s="2">
        <f t="shared" si="14"/>
        <v>923.33000200000015</v>
      </c>
      <c r="I19" s="2">
        <f t="shared" si="12"/>
        <v>75.319999999999993</v>
      </c>
      <c r="J19" s="2">
        <v>0</v>
      </c>
      <c r="K19" s="2">
        <f t="shared" si="13"/>
        <v>998.65000200000009</v>
      </c>
      <c r="N19">
        <v>75.319999999999993</v>
      </c>
      <c r="O19">
        <v>0</v>
      </c>
      <c r="P19">
        <v>923.33</v>
      </c>
      <c r="Q19">
        <v>998.65</v>
      </c>
    </row>
    <row r="20" spans="1:17">
      <c r="A20" s="1">
        <v>42226</v>
      </c>
      <c r="B20">
        <v>78.870002999999997</v>
      </c>
      <c r="C20">
        <v>78.910004000000001</v>
      </c>
      <c r="D20" s="1">
        <v>42226</v>
      </c>
      <c r="E20">
        <v>75.569999999999993</v>
      </c>
      <c r="F20">
        <v>75.919997999999893</v>
      </c>
      <c r="H20" s="2">
        <f t="shared" si="14"/>
        <v>923.33000200000015</v>
      </c>
      <c r="I20" s="2">
        <f t="shared" si="12"/>
        <v>75.919997999999893</v>
      </c>
      <c r="J20" s="2">
        <v>0</v>
      </c>
      <c r="K20" s="2">
        <f t="shared" si="13"/>
        <v>999.25</v>
      </c>
      <c r="N20">
        <v>75.92</v>
      </c>
      <c r="O20">
        <v>0</v>
      </c>
      <c r="P20">
        <v>923.33</v>
      </c>
      <c r="Q20">
        <v>999.25</v>
      </c>
    </row>
    <row r="21" spans="1:17">
      <c r="A21" s="1">
        <v>42227</v>
      </c>
      <c r="B21">
        <v>78.400002000000001</v>
      </c>
      <c r="C21">
        <v>78.199996999999996</v>
      </c>
      <c r="D21" s="1">
        <v>42227</v>
      </c>
      <c r="E21">
        <v>75.410004000000001</v>
      </c>
      <c r="F21">
        <v>75.290001000000004</v>
      </c>
      <c r="H21" s="2">
        <f t="shared" si="14"/>
        <v>923.33000200000015</v>
      </c>
      <c r="I21" s="2">
        <f t="shared" si="12"/>
        <v>75.290001000000004</v>
      </c>
      <c r="J21" s="2">
        <v>0</v>
      </c>
      <c r="K21" s="2">
        <f t="shared" si="13"/>
        <v>998.62000300000011</v>
      </c>
      <c r="N21">
        <v>75.290000000000006</v>
      </c>
      <c r="O21">
        <v>0</v>
      </c>
      <c r="P21">
        <v>923.33</v>
      </c>
      <c r="Q21">
        <v>998.62</v>
      </c>
    </row>
    <row r="22" spans="1:17">
      <c r="A22" s="1">
        <v>42228</v>
      </c>
      <c r="B22">
        <v>77.959998999999996</v>
      </c>
      <c r="C22">
        <v>77.860000999999997</v>
      </c>
      <c r="D22" s="1">
        <v>42228</v>
      </c>
      <c r="E22">
        <v>74.720000999999996</v>
      </c>
      <c r="F22">
        <v>75.339995999999999</v>
      </c>
      <c r="H22" s="2">
        <f t="shared" si="14"/>
        <v>923.33000200000015</v>
      </c>
      <c r="I22" s="2">
        <f t="shared" si="12"/>
        <v>75.339995999999999</v>
      </c>
      <c r="J22" s="2">
        <v>0</v>
      </c>
      <c r="K22" s="2">
        <f t="shared" si="13"/>
        <v>998.66999800000019</v>
      </c>
      <c r="N22">
        <v>75.34</v>
      </c>
      <c r="O22">
        <v>0</v>
      </c>
      <c r="P22">
        <v>923.33</v>
      </c>
      <c r="Q22">
        <v>998.67</v>
      </c>
    </row>
    <row r="23" spans="1:17">
      <c r="A23" s="1">
        <v>42229</v>
      </c>
      <c r="B23">
        <v>77.809997999999993</v>
      </c>
      <c r="C23">
        <v>78.309997999999993</v>
      </c>
      <c r="D23" s="1">
        <v>42229</v>
      </c>
      <c r="E23">
        <v>75.400002000000001</v>
      </c>
      <c r="F23">
        <v>75.169997999999893</v>
      </c>
      <c r="H23" s="2">
        <f t="shared" si="14"/>
        <v>923.33000200000015</v>
      </c>
      <c r="I23" s="2">
        <f t="shared" si="12"/>
        <v>75.169997999999893</v>
      </c>
      <c r="J23" s="2">
        <v>0</v>
      </c>
      <c r="K23" s="2">
        <f t="shared" si="13"/>
        <v>998.5</v>
      </c>
      <c r="N23">
        <v>75.17</v>
      </c>
      <c r="O23">
        <v>0</v>
      </c>
      <c r="P23">
        <v>923.33</v>
      </c>
      <c r="Q23">
        <v>998.5</v>
      </c>
    </row>
    <row r="24" spans="1:17">
      <c r="A24" s="1">
        <v>42230</v>
      </c>
      <c r="B24">
        <v>78.220000999999996</v>
      </c>
      <c r="C24">
        <v>78.360000999999997</v>
      </c>
      <c r="D24" s="1">
        <v>42230</v>
      </c>
      <c r="E24">
        <v>74.959998999999996</v>
      </c>
      <c r="F24">
        <v>75.379997000000003</v>
      </c>
      <c r="H24" s="2">
        <f t="shared" si="14"/>
        <v>923.33000200000015</v>
      </c>
      <c r="I24" s="2">
        <f t="shared" si="12"/>
        <v>75.379997000000003</v>
      </c>
      <c r="J24" s="2">
        <v>0</v>
      </c>
      <c r="K24" s="2">
        <f t="shared" si="13"/>
        <v>998.70999900000015</v>
      </c>
      <c r="N24">
        <v>75.38</v>
      </c>
      <c r="O24">
        <v>0</v>
      </c>
      <c r="P24">
        <v>923.33</v>
      </c>
      <c r="Q24">
        <v>998.71</v>
      </c>
    </row>
    <row r="25" spans="1:17">
      <c r="A25" s="1">
        <v>42233</v>
      </c>
      <c r="B25">
        <v>78.080001999999993</v>
      </c>
      <c r="C25">
        <v>79.110000999999997</v>
      </c>
      <c r="D25" s="1">
        <v>42233</v>
      </c>
      <c r="E25">
        <v>75.129997000000003</v>
      </c>
      <c r="F25">
        <v>76.139999000000003</v>
      </c>
      <c r="H25" s="2">
        <f t="shared" si="14"/>
        <v>923.33000200000015</v>
      </c>
      <c r="I25" s="2">
        <f t="shared" si="12"/>
        <v>76.139999000000003</v>
      </c>
      <c r="J25" s="2">
        <v>0</v>
      </c>
      <c r="K25" s="2">
        <f t="shared" si="13"/>
        <v>999.47000100000014</v>
      </c>
      <c r="N25">
        <v>76.14</v>
      </c>
      <c r="O25">
        <v>0</v>
      </c>
      <c r="P25">
        <v>923.33</v>
      </c>
      <c r="Q25">
        <v>999.47</v>
      </c>
    </row>
    <row r="26" spans="1:17">
      <c r="A26" s="1">
        <v>42234</v>
      </c>
      <c r="B26">
        <v>79.199996999999996</v>
      </c>
      <c r="C26">
        <v>79.180000000000007</v>
      </c>
      <c r="D26" s="1">
        <v>42234</v>
      </c>
      <c r="E26">
        <v>76.059997999999993</v>
      </c>
      <c r="F26">
        <v>76.029999000000004</v>
      </c>
      <c r="H26" s="2">
        <f t="shared" si="14"/>
        <v>923.33000200000015</v>
      </c>
      <c r="I26" s="2">
        <f t="shared" si="12"/>
        <v>76.029999000000004</v>
      </c>
      <c r="J26" s="2">
        <v>0</v>
      </c>
      <c r="K26" s="2">
        <f t="shared" si="13"/>
        <v>999.36000100000012</v>
      </c>
      <c r="N26">
        <v>76.03</v>
      </c>
      <c r="O26">
        <v>0</v>
      </c>
      <c r="P26">
        <v>923.33</v>
      </c>
      <c r="Q26">
        <v>999.36</v>
      </c>
    </row>
    <row r="27" spans="1:17">
      <c r="A27" s="1">
        <v>42235</v>
      </c>
      <c r="B27">
        <v>78.949996999999996</v>
      </c>
      <c r="C27">
        <v>79.040001000000004</v>
      </c>
      <c r="D27" s="1">
        <v>42235</v>
      </c>
      <c r="E27">
        <v>75.620002999999997</v>
      </c>
      <c r="F27">
        <v>75.720000999999996</v>
      </c>
      <c r="H27" s="2">
        <f t="shared" si="14"/>
        <v>923.33000200000015</v>
      </c>
      <c r="I27" s="2">
        <f t="shared" si="12"/>
        <v>75.720000999999996</v>
      </c>
      <c r="J27" s="2">
        <v>0</v>
      </c>
      <c r="K27" s="2">
        <f t="shared" si="13"/>
        <v>999.05000300000017</v>
      </c>
      <c r="N27">
        <v>75.72</v>
      </c>
      <c r="O27">
        <v>0</v>
      </c>
      <c r="P27">
        <v>923.33</v>
      </c>
      <c r="Q27">
        <v>999.05</v>
      </c>
    </row>
    <row r="28" spans="1:17">
      <c r="A28" s="1">
        <v>42236</v>
      </c>
      <c r="B28">
        <v>78.279999000000004</v>
      </c>
      <c r="C28">
        <v>76.819999999999993</v>
      </c>
      <c r="D28" s="1">
        <v>42236</v>
      </c>
      <c r="E28">
        <v>75.160004000000001</v>
      </c>
      <c r="F28">
        <v>73.959998999999996</v>
      </c>
      <c r="H28" s="2">
        <f t="shared" si="14"/>
        <v>923.33000200000015</v>
      </c>
      <c r="I28" s="2">
        <f t="shared" si="12"/>
        <v>73.959998999999996</v>
      </c>
      <c r="J28" s="2">
        <v>0</v>
      </c>
      <c r="K28" s="2">
        <f t="shared" si="13"/>
        <v>997.29000100000019</v>
      </c>
      <c r="N28">
        <v>73.959999999999994</v>
      </c>
      <c r="O28">
        <v>0</v>
      </c>
      <c r="P28">
        <v>923.33</v>
      </c>
      <c r="Q28">
        <v>997.29</v>
      </c>
    </row>
    <row r="29" spans="1:17">
      <c r="A29" s="1">
        <v>42237</v>
      </c>
      <c r="B29">
        <v>76.050003000000004</v>
      </c>
      <c r="C29">
        <v>74.360000999999997</v>
      </c>
      <c r="D29" s="1">
        <v>42237</v>
      </c>
      <c r="E29">
        <v>73.220000999999996</v>
      </c>
      <c r="F29">
        <v>71.709998999999996</v>
      </c>
      <c r="H29" s="2">
        <f t="shared" si="14"/>
        <v>923.33000200000015</v>
      </c>
      <c r="I29" s="2">
        <f t="shared" si="12"/>
        <v>71.709998999999996</v>
      </c>
      <c r="J29" s="2">
        <v>0</v>
      </c>
      <c r="K29" s="2">
        <f t="shared" si="13"/>
        <v>995.04000100000019</v>
      </c>
      <c r="N29">
        <v>71.709999999999994</v>
      </c>
      <c r="O29">
        <v>0</v>
      </c>
      <c r="P29">
        <v>923.33</v>
      </c>
      <c r="Q29">
        <v>995.04</v>
      </c>
    </row>
    <row r="30" spans="1:17">
      <c r="A30" s="1">
        <v>42240</v>
      </c>
      <c r="B30">
        <v>70.059997999999993</v>
      </c>
      <c r="C30">
        <v>71.389999000000003</v>
      </c>
      <c r="D30" s="1">
        <v>42240</v>
      </c>
      <c r="E30">
        <v>67.389999000000003</v>
      </c>
      <c r="F30">
        <v>68.650002000000001</v>
      </c>
      <c r="H30" s="2">
        <f t="shared" si="14"/>
        <v>923.33000200000015</v>
      </c>
      <c r="I30" s="2">
        <f t="shared" si="12"/>
        <v>68.650002000000001</v>
      </c>
      <c r="J30" s="2">
        <v>0</v>
      </c>
      <c r="K30" s="2">
        <f t="shared" si="13"/>
        <v>991.98000400000012</v>
      </c>
      <c r="N30">
        <v>68.650000000000006</v>
      </c>
      <c r="O30">
        <v>0</v>
      </c>
      <c r="P30">
        <v>923.33</v>
      </c>
      <c r="Q30">
        <v>991.98</v>
      </c>
    </row>
    <row r="31" spans="1:17">
      <c r="A31" s="1">
        <v>42241</v>
      </c>
      <c r="B31">
        <v>73.180000000000007</v>
      </c>
      <c r="C31">
        <v>71.099997999999999</v>
      </c>
      <c r="D31" s="1">
        <v>42241</v>
      </c>
      <c r="E31">
        <v>70.800003000000004</v>
      </c>
      <c r="F31">
        <v>67.959998999999996</v>
      </c>
      <c r="H31" s="2">
        <f t="shared" si="14"/>
        <v>923.33000200000015</v>
      </c>
      <c r="I31" s="2">
        <f t="shared" si="12"/>
        <v>67.959998999999996</v>
      </c>
      <c r="J31" s="2">
        <v>0</v>
      </c>
      <c r="K31" s="2">
        <f t="shared" si="13"/>
        <v>991.29000100000019</v>
      </c>
      <c r="N31">
        <v>67.959999999999994</v>
      </c>
      <c r="O31">
        <v>0</v>
      </c>
      <c r="P31">
        <v>923.33</v>
      </c>
      <c r="Q31">
        <v>991.29</v>
      </c>
    </row>
    <row r="32" spans="1:17">
      <c r="A32" s="1">
        <v>42242</v>
      </c>
      <c r="B32">
        <v>72.730002999999996</v>
      </c>
      <c r="C32">
        <v>73.800003000000004</v>
      </c>
      <c r="D32" s="1">
        <v>42242</v>
      </c>
      <c r="E32">
        <v>69.839995999999999</v>
      </c>
      <c r="F32">
        <v>70.830001999999993</v>
      </c>
      <c r="H32" s="2">
        <f t="shared" si="14"/>
        <v>923.33000200000015</v>
      </c>
      <c r="I32" s="2">
        <f t="shared" si="12"/>
        <v>70.830001999999993</v>
      </c>
      <c r="J32" s="2">
        <v>0</v>
      </c>
      <c r="K32" s="2">
        <f t="shared" si="13"/>
        <v>994.16000400000019</v>
      </c>
      <c r="N32">
        <v>70.83</v>
      </c>
      <c r="O32">
        <v>0</v>
      </c>
      <c r="P32">
        <v>923.33</v>
      </c>
      <c r="Q32">
        <v>994.16</v>
      </c>
    </row>
    <row r="33" spans="1:17">
      <c r="A33" s="1">
        <v>42243</v>
      </c>
      <c r="B33">
        <v>74.949996999999996</v>
      </c>
      <c r="C33">
        <v>75.529999000000004</v>
      </c>
      <c r="D33" s="1">
        <v>42243</v>
      </c>
      <c r="E33">
        <v>71.75</v>
      </c>
      <c r="F33">
        <v>72.209998999999996</v>
      </c>
      <c r="H33" s="2">
        <f t="shared" si="14"/>
        <v>923.33000200000015</v>
      </c>
      <c r="I33" s="2">
        <f t="shared" si="12"/>
        <v>72.209998999999996</v>
      </c>
      <c r="J33" s="2">
        <v>0</v>
      </c>
      <c r="K33" s="2">
        <f t="shared" si="13"/>
        <v>995.54000100000019</v>
      </c>
      <c r="N33">
        <v>72.209999999999994</v>
      </c>
      <c r="O33">
        <v>0</v>
      </c>
      <c r="P33">
        <v>923.33</v>
      </c>
      <c r="Q33">
        <v>995.54</v>
      </c>
    </row>
    <row r="34" spans="1:17">
      <c r="A34" s="1">
        <v>42244</v>
      </c>
      <c r="B34">
        <v>75.279999000000004</v>
      </c>
      <c r="C34">
        <v>75.559997999999993</v>
      </c>
      <c r="D34" s="1">
        <v>42244</v>
      </c>
      <c r="E34">
        <v>71.849997999999999</v>
      </c>
      <c r="F34">
        <v>71.800003000000004</v>
      </c>
      <c r="H34" s="2">
        <f t="shared" si="14"/>
        <v>923.33000200000015</v>
      </c>
      <c r="I34" s="2">
        <f t="shared" si="12"/>
        <v>71.800003000000004</v>
      </c>
      <c r="J34" s="2">
        <v>0</v>
      </c>
      <c r="K34" s="2">
        <f t="shared" si="13"/>
        <v>995.13000500000021</v>
      </c>
      <c r="N34">
        <v>71.8</v>
      </c>
      <c r="O34">
        <v>0</v>
      </c>
      <c r="P34">
        <v>923.33</v>
      </c>
      <c r="Q34">
        <v>995.13</v>
      </c>
    </row>
    <row r="35" spans="1:17">
      <c r="A35" s="1">
        <v>42247</v>
      </c>
      <c r="B35">
        <v>75.220000999999996</v>
      </c>
      <c r="C35">
        <v>74.980002999999996</v>
      </c>
      <c r="D35" s="1">
        <v>42247</v>
      </c>
      <c r="E35">
        <v>71.480002999999996</v>
      </c>
      <c r="F35">
        <v>70.489998</v>
      </c>
      <c r="H35" s="2">
        <f t="shared" si="14"/>
        <v>923.33000200000015</v>
      </c>
      <c r="I35" s="2">
        <f t="shared" si="12"/>
        <v>70.489998</v>
      </c>
      <c r="J35" s="2">
        <v>0</v>
      </c>
      <c r="K35" s="2">
        <f t="shared" si="13"/>
        <v>993.82000000000016</v>
      </c>
      <c r="N35">
        <v>70.489999999999995</v>
      </c>
      <c r="O35">
        <v>0</v>
      </c>
      <c r="P35">
        <v>923.33</v>
      </c>
      <c r="Q35">
        <v>993.82</v>
      </c>
    </row>
    <row r="36" spans="1:17">
      <c r="A36" s="1">
        <v>42248</v>
      </c>
      <c r="B36">
        <v>73.339995999999999</v>
      </c>
      <c r="C36">
        <v>73.080001999999993</v>
      </c>
      <c r="D36" s="1">
        <v>42248</v>
      </c>
      <c r="E36">
        <v>68.639999000000003</v>
      </c>
      <c r="F36">
        <v>68.639999000000003</v>
      </c>
      <c r="H36" s="2">
        <f t="shared" si="14"/>
        <v>923.33000200000015</v>
      </c>
      <c r="I36" s="2">
        <f t="shared" si="12"/>
        <v>68.639999000000003</v>
      </c>
      <c r="J36" s="2">
        <v>0</v>
      </c>
      <c r="K36" s="2">
        <f t="shared" si="13"/>
        <v>991.97000100000014</v>
      </c>
      <c r="N36">
        <v>68.64</v>
      </c>
      <c r="O36">
        <v>0</v>
      </c>
      <c r="P36">
        <v>923.33</v>
      </c>
      <c r="Q36">
        <v>991.97</v>
      </c>
    </row>
    <row r="37" spans="1:17">
      <c r="A37" s="1">
        <v>42249</v>
      </c>
      <c r="B37">
        <v>73.809997999999993</v>
      </c>
      <c r="C37">
        <v>74.620002999999997</v>
      </c>
      <c r="D37" s="1">
        <v>42249</v>
      </c>
      <c r="E37">
        <v>69.779999000000004</v>
      </c>
      <c r="F37">
        <v>70.050003000000004</v>
      </c>
      <c r="H37" s="2">
        <f t="shared" si="14"/>
        <v>923.33000200000015</v>
      </c>
      <c r="I37" s="2">
        <f t="shared" si="12"/>
        <v>70.050003000000004</v>
      </c>
      <c r="J37" s="2">
        <v>0</v>
      </c>
      <c r="K37" s="2">
        <f t="shared" si="13"/>
        <v>993.38000500000021</v>
      </c>
      <c r="N37">
        <v>70.05</v>
      </c>
      <c r="O37">
        <v>0</v>
      </c>
      <c r="P37">
        <v>923.33</v>
      </c>
      <c r="Q37">
        <v>993.38</v>
      </c>
    </row>
    <row r="38" spans="1:17">
      <c r="A38" s="1">
        <v>42250</v>
      </c>
      <c r="B38">
        <v>74.769997000000004</v>
      </c>
      <c r="C38">
        <v>74.650002000000001</v>
      </c>
      <c r="D38" s="1">
        <v>42250</v>
      </c>
      <c r="E38">
        <v>70.449996999999996</v>
      </c>
      <c r="F38">
        <v>69.550003000000004</v>
      </c>
      <c r="H38" s="2">
        <f t="shared" si="14"/>
        <v>923.33000200000015</v>
      </c>
      <c r="I38" s="2">
        <f t="shared" si="12"/>
        <v>69.550003000000004</v>
      </c>
      <c r="J38" s="2">
        <v>0</v>
      </c>
      <c r="K38" s="2">
        <f t="shared" si="13"/>
        <v>992.88000500000021</v>
      </c>
      <c r="N38">
        <v>69.55</v>
      </c>
      <c r="O38">
        <v>0</v>
      </c>
      <c r="P38">
        <v>923.33</v>
      </c>
      <c r="Q38">
        <v>992.88</v>
      </c>
    </row>
    <row r="39" spans="1:17">
      <c r="A39" s="1">
        <v>42251</v>
      </c>
      <c r="B39">
        <v>73.569999999999993</v>
      </c>
      <c r="C39">
        <v>73.849997999999999</v>
      </c>
      <c r="D39" s="1">
        <v>42251</v>
      </c>
      <c r="E39">
        <v>68.489998</v>
      </c>
      <c r="F39">
        <v>68.680000000000007</v>
      </c>
      <c r="H39" s="2">
        <f t="shared" si="14"/>
        <v>923.33000200000015</v>
      </c>
      <c r="I39" s="2">
        <f t="shared" si="12"/>
        <v>68.680000000000007</v>
      </c>
      <c r="J39" s="2">
        <v>0</v>
      </c>
      <c r="K39" s="2">
        <f t="shared" si="13"/>
        <v>992.01000200000021</v>
      </c>
      <c r="N39">
        <v>68.680000000000007</v>
      </c>
      <c r="O39">
        <v>0</v>
      </c>
      <c r="P39">
        <v>923.33</v>
      </c>
      <c r="Q39">
        <v>992.01</v>
      </c>
    </row>
    <row r="40" spans="1:17">
      <c r="A40" s="1">
        <v>42255</v>
      </c>
      <c r="B40">
        <v>75.239998</v>
      </c>
      <c r="C40">
        <v>75.559997999999993</v>
      </c>
      <c r="D40" s="1">
        <v>42255</v>
      </c>
      <c r="E40">
        <v>69.940002000000007</v>
      </c>
      <c r="F40">
        <v>70.599997999999999</v>
      </c>
      <c r="H40" s="2">
        <f t="shared" si="14"/>
        <v>923.33000200000015</v>
      </c>
      <c r="I40" s="2">
        <f t="shared" si="12"/>
        <v>70.599997999999999</v>
      </c>
      <c r="J40" s="2">
        <v>0</v>
      </c>
      <c r="K40" s="2">
        <f t="shared" si="13"/>
        <v>993.93000000000018</v>
      </c>
      <c r="N40">
        <v>70.599999999999994</v>
      </c>
      <c r="O40">
        <v>0</v>
      </c>
      <c r="P40">
        <v>923.33</v>
      </c>
      <c r="Q40">
        <v>993.93</v>
      </c>
    </row>
    <row r="41" spans="1:17">
      <c r="A41" s="1">
        <v>42256</v>
      </c>
      <c r="B41">
        <v>76.269997000000004</v>
      </c>
      <c r="C41">
        <v>74.75</v>
      </c>
      <c r="D41" s="1">
        <v>42256</v>
      </c>
      <c r="E41">
        <v>71.419997999999893</v>
      </c>
      <c r="F41">
        <v>69.510002</v>
      </c>
      <c r="H41" s="2">
        <f t="shared" si="14"/>
        <v>923.33000200000015</v>
      </c>
      <c r="I41" s="2">
        <f t="shared" si="12"/>
        <v>69.510002</v>
      </c>
      <c r="J41" s="2">
        <v>0</v>
      </c>
      <c r="K41" s="2">
        <f t="shared" si="13"/>
        <v>992.84000400000014</v>
      </c>
      <c r="N41">
        <v>69.510000000000005</v>
      </c>
      <c r="O41">
        <v>0</v>
      </c>
      <c r="P41">
        <v>923.33</v>
      </c>
      <c r="Q41">
        <v>992.84</v>
      </c>
    </row>
    <row r="42" spans="1:17">
      <c r="A42" s="1">
        <v>42257</v>
      </c>
      <c r="B42">
        <v>74.489998</v>
      </c>
      <c r="C42">
        <v>74.959998999999996</v>
      </c>
      <c r="D42" s="1">
        <v>42257</v>
      </c>
      <c r="E42">
        <v>69.540001000000004</v>
      </c>
      <c r="F42">
        <v>70.180000000000007</v>
      </c>
      <c r="H42" s="2">
        <f t="shared" si="14"/>
        <v>923.33000200000015</v>
      </c>
      <c r="I42" s="2">
        <f t="shared" si="12"/>
        <v>70.180000000000007</v>
      </c>
      <c r="J42" s="2">
        <v>0</v>
      </c>
      <c r="K42" s="2">
        <f t="shared" si="13"/>
        <v>993.51000200000021</v>
      </c>
      <c r="N42">
        <v>70.180000000000007</v>
      </c>
      <c r="O42">
        <v>0</v>
      </c>
      <c r="P42">
        <v>923.33</v>
      </c>
      <c r="Q42">
        <v>993.51</v>
      </c>
    </row>
    <row r="43" spans="1:17">
      <c r="A43" s="1">
        <v>42258</v>
      </c>
      <c r="B43">
        <v>74.760002</v>
      </c>
      <c r="C43">
        <v>75.519997000000004</v>
      </c>
      <c r="D43" s="1">
        <v>42258</v>
      </c>
      <c r="E43">
        <v>69.889999000000003</v>
      </c>
      <c r="F43">
        <v>70.629997000000003</v>
      </c>
      <c r="H43" s="2">
        <f t="shared" si="14"/>
        <v>923.33000200000015</v>
      </c>
      <c r="I43" s="2">
        <f t="shared" si="12"/>
        <v>70.629997000000003</v>
      </c>
      <c r="J43" s="2">
        <v>0</v>
      </c>
      <c r="K43" s="2">
        <f t="shared" si="13"/>
        <v>993.95999900000015</v>
      </c>
      <c r="N43">
        <v>70.63</v>
      </c>
      <c r="O43">
        <v>0</v>
      </c>
      <c r="P43">
        <v>923.33</v>
      </c>
      <c r="Q43">
        <v>993.96</v>
      </c>
    </row>
    <row r="44" spans="1:17">
      <c r="A44" s="1">
        <v>42261</v>
      </c>
      <c r="B44">
        <v>75.470000999999996</v>
      </c>
      <c r="C44">
        <v>75.120002999999997</v>
      </c>
      <c r="D44" s="1">
        <v>42261</v>
      </c>
      <c r="E44">
        <v>70.650002000000001</v>
      </c>
      <c r="F44">
        <v>70.410004000000001</v>
      </c>
      <c r="H44" s="2">
        <f t="shared" si="14"/>
        <v>923.33000200000015</v>
      </c>
      <c r="I44" s="2">
        <f t="shared" si="12"/>
        <v>70.410004000000001</v>
      </c>
      <c r="J44" s="2">
        <v>0</v>
      </c>
      <c r="K44" s="2">
        <f t="shared" si="13"/>
        <v>993.74000600000011</v>
      </c>
      <c r="N44">
        <v>70.41</v>
      </c>
      <c r="O44">
        <v>0</v>
      </c>
      <c r="P44">
        <v>923.33</v>
      </c>
      <c r="Q44">
        <v>993.74</v>
      </c>
    </row>
    <row r="45" spans="1:17">
      <c r="A45" s="1">
        <v>42262</v>
      </c>
      <c r="B45">
        <v>75.139999000000003</v>
      </c>
      <c r="C45">
        <v>75.910004000000001</v>
      </c>
      <c r="D45" s="1">
        <v>42262</v>
      </c>
      <c r="E45">
        <v>70.760002</v>
      </c>
      <c r="F45">
        <v>71.419997999999893</v>
      </c>
      <c r="H45" s="2">
        <f t="shared" si="14"/>
        <v>923.33000200000015</v>
      </c>
      <c r="I45" s="2">
        <f t="shared" si="12"/>
        <v>71.419997999999893</v>
      </c>
      <c r="J45" s="2">
        <v>0</v>
      </c>
      <c r="K45" s="2">
        <f t="shared" si="13"/>
        <v>994.75</v>
      </c>
      <c r="N45">
        <v>71.42</v>
      </c>
      <c r="O45">
        <v>0</v>
      </c>
      <c r="P45">
        <v>923.33</v>
      </c>
      <c r="Q45">
        <v>994.75</v>
      </c>
    </row>
    <row r="46" spans="1:17">
      <c r="A46" s="1">
        <v>42263</v>
      </c>
      <c r="B46">
        <v>76.040001000000004</v>
      </c>
      <c r="C46">
        <v>76.769997000000004</v>
      </c>
      <c r="D46" s="1">
        <v>42263</v>
      </c>
      <c r="E46">
        <v>71.449996999999996</v>
      </c>
      <c r="F46">
        <v>71.620002999999997</v>
      </c>
      <c r="H46" s="2">
        <f t="shared" si="14"/>
        <v>923.33000200000015</v>
      </c>
      <c r="I46" s="2">
        <f t="shared" si="12"/>
        <v>71.620002999999997</v>
      </c>
      <c r="J46" s="2">
        <v>0</v>
      </c>
      <c r="K46" s="2">
        <f t="shared" si="13"/>
        <v>994.95000500000015</v>
      </c>
      <c r="N46">
        <v>71.62</v>
      </c>
      <c r="O46">
        <v>0</v>
      </c>
      <c r="P46">
        <v>923.33</v>
      </c>
      <c r="Q46">
        <v>994.95</v>
      </c>
    </row>
    <row r="47" spans="1:17">
      <c r="A47" s="1">
        <v>42264</v>
      </c>
      <c r="B47">
        <v>76.800003000000004</v>
      </c>
      <c r="C47">
        <v>76.980002999999996</v>
      </c>
      <c r="D47" s="1">
        <v>42264</v>
      </c>
      <c r="E47">
        <v>71.550003000000004</v>
      </c>
      <c r="F47">
        <v>72.269997000000004</v>
      </c>
      <c r="H47" s="2">
        <f t="shared" si="14"/>
        <v>923.33000200000015</v>
      </c>
      <c r="I47" s="2">
        <f t="shared" si="12"/>
        <v>72.269997000000004</v>
      </c>
      <c r="J47" s="2">
        <v>0</v>
      </c>
      <c r="K47" s="2">
        <f t="shared" si="13"/>
        <v>995.59999900000014</v>
      </c>
      <c r="N47">
        <v>72.27</v>
      </c>
      <c r="O47">
        <v>0</v>
      </c>
      <c r="P47">
        <v>923.33</v>
      </c>
      <c r="Q47">
        <v>995.6</v>
      </c>
    </row>
    <row r="48" spans="1:17">
      <c r="A48" s="1">
        <v>42265</v>
      </c>
      <c r="B48">
        <v>75.769997000000004</v>
      </c>
      <c r="C48">
        <v>75.459998999999996</v>
      </c>
      <c r="D48" s="1">
        <v>42265</v>
      </c>
      <c r="E48">
        <v>71.019997000000004</v>
      </c>
      <c r="F48">
        <v>70.910004000000001</v>
      </c>
      <c r="H48" s="2">
        <f t="shared" si="14"/>
        <v>923.33000200000015</v>
      </c>
      <c r="I48" s="2">
        <f t="shared" si="12"/>
        <v>70.910004000000001</v>
      </c>
      <c r="J48" s="2">
        <v>0</v>
      </c>
      <c r="K48" s="2">
        <f t="shared" si="13"/>
        <v>994.24000600000011</v>
      </c>
      <c r="N48">
        <v>70.91</v>
      </c>
      <c r="O48">
        <v>0</v>
      </c>
      <c r="P48">
        <v>923.33</v>
      </c>
      <c r="Q48">
        <v>994.24</v>
      </c>
    </row>
    <row r="49" spans="1:17">
      <c r="A49" s="1">
        <v>42268</v>
      </c>
      <c r="B49">
        <v>75.819999999999993</v>
      </c>
      <c r="C49">
        <v>76.120002999999997</v>
      </c>
      <c r="D49" s="1">
        <v>42268</v>
      </c>
      <c r="E49">
        <v>71.400002000000001</v>
      </c>
      <c r="F49">
        <v>69.970000999999996</v>
      </c>
      <c r="H49" s="2">
        <f t="shared" si="14"/>
        <v>923.33000200000015</v>
      </c>
      <c r="I49" s="2">
        <f t="shared" si="12"/>
        <v>69.970000999999996</v>
      </c>
      <c r="J49" s="2">
        <v>0</v>
      </c>
      <c r="K49" s="2">
        <f t="shared" si="13"/>
        <v>993.30000300000017</v>
      </c>
      <c r="N49">
        <v>69.97</v>
      </c>
      <c r="O49">
        <v>0</v>
      </c>
      <c r="P49">
        <v>923.33</v>
      </c>
      <c r="Q49">
        <v>993.3</v>
      </c>
    </row>
    <row r="50" spans="1:17">
      <c r="A50" s="1">
        <v>42269</v>
      </c>
      <c r="B50">
        <v>75.169997999999893</v>
      </c>
      <c r="C50">
        <v>75.110000999999997</v>
      </c>
      <c r="D50" s="1">
        <v>42269</v>
      </c>
      <c r="E50">
        <v>69.010002</v>
      </c>
      <c r="F50">
        <v>69.540001000000004</v>
      </c>
      <c r="H50" s="2">
        <f t="shared" si="14"/>
        <v>923.33000200000015</v>
      </c>
      <c r="I50" s="2">
        <f t="shared" si="12"/>
        <v>69.540001000000004</v>
      </c>
      <c r="J50" s="2">
        <v>0</v>
      </c>
      <c r="K50" s="2">
        <f t="shared" si="13"/>
        <v>992.87000300000011</v>
      </c>
      <c r="N50">
        <v>69.540000000000006</v>
      </c>
      <c r="O50">
        <v>0</v>
      </c>
      <c r="P50">
        <v>923.33</v>
      </c>
      <c r="Q50">
        <v>992.87</v>
      </c>
    </row>
    <row r="51" spans="1:17">
      <c r="A51" s="1">
        <v>42270</v>
      </c>
      <c r="B51">
        <v>75.099997999999999</v>
      </c>
      <c r="C51">
        <v>74.910004000000001</v>
      </c>
      <c r="D51" s="1">
        <v>42270</v>
      </c>
      <c r="E51">
        <v>69.599997999999999</v>
      </c>
      <c r="F51">
        <v>69.470000999999996</v>
      </c>
      <c r="H51" s="2">
        <f t="shared" si="14"/>
        <v>923.33000200000015</v>
      </c>
      <c r="I51" s="2">
        <f t="shared" si="12"/>
        <v>69.470000999999996</v>
      </c>
      <c r="J51" s="2">
        <v>0</v>
      </c>
      <c r="K51" s="2">
        <f t="shared" si="13"/>
        <v>992.80000300000017</v>
      </c>
      <c r="N51">
        <v>69.47</v>
      </c>
      <c r="O51">
        <v>0</v>
      </c>
      <c r="P51">
        <v>923.33</v>
      </c>
      <c r="Q51">
        <v>992.8</v>
      </c>
    </row>
    <row r="52" spans="1:17">
      <c r="A52" s="1">
        <v>42271</v>
      </c>
      <c r="B52">
        <v>74.470000999999996</v>
      </c>
      <c r="C52">
        <v>74.720000999999996</v>
      </c>
      <c r="D52" s="1">
        <v>42271</v>
      </c>
      <c r="E52">
        <v>68.900002000000001</v>
      </c>
      <c r="F52">
        <v>68.760002</v>
      </c>
      <c r="H52" s="2">
        <f t="shared" si="14"/>
        <v>923.33000200000015</v>
      </c>
      <c r="I52" s="2">
        <f t="shared" si="12"/>
        <v>68.760002</v>
      </c>
      <c r="J52" s="2">
        <v>0</v>
      </c>
      <c r="K52" s="2">
        <f t="shared" si="13"/>
        <v>992.09000400000014</v>
      </c>
      <c r="N52">
        <v>68.760000000000005</v>
      </c>
      <c r="O52">
        <v>0</v>
      </c>
      <c r="P52">
        <v>923.33</v>
      </c>
      <c r="Q52">
        <v>992.09</v>
      </c>
    </row>
    <row r="53" spans="1:17">
      <c r="A53" s="1">
        <v>42272</v>
      </c>
      <c r="B53">
        <v>75.529999000000004</v>
      </c>
      <c r="C53">
        <v>74.699996999999996</v>
      </c>
      <c r="D53" s="1">
        <v>42272</v>
      </c>
      <c r="E53">
        <v>69.309997999999993</v>
      </c>
      <c r="F53">
        <v>66.879997000000003</v>
      </c>
      <c r="H53" s="2">
        <f t="shared" si="14"/>
        <v>923.33000200000015</v>
      </c>
      <c r="I53" s="2">
        <f t="shared" si="12"/>
        <v>66.879997000000003</v>
      </c>
      <c r="J53" s="2">
        <v>0</v>
      </c>
      <c r="K53" s="2">
        <f t="shared" si="13"/>
        <v>990.20999900000015</v>
      </c>
      <c r="N53">
        <v>66.88</v>
      </c>
      <c r="O53">
        <v>0</v>
      </c>
      <c r="P53">
        <v>923.33</v>
      </c>
      <c r="Q53">
        <v>990.21</v>
      </c>
    </row>
    <row r="54" spans="1:17">
      <c r="A54" s="1">
        <v>42275</v>
      </c>
      <c r="B54">
        <v>74.190002000000007</v>
      </c>
      <c r="C54">
        <v>72.550003000000004</v>
      </c>
      <c r="D54" s="1">
        <v>42275</v>
      </c>
      <c r="E54">
        <v>66.459998999999996</v>
      </c>
      <c r="F54">
        <v>64.290001000000004</v>
      </c>
      <c r="H54" s="2">
        <f t="shared" si="14"/>
        <v>923.33000200000015</v>
      </c>
      <c r="I54" s="2">
        <f t="shared" si="12"/>
        <v>64.290001000000004</v>
      </c>
      <c r="J54" s="2">
        <v>0</v>
      </c>
      <c r="K54" s="2">
        <f t="shared" si="13"/>
        <v>987.62000300000011</v>
      </c>
      <c r="N54">
        <v>64.290000000000006</v>
      </c>
      <c r="O54">
        <v>0</v>
      </c>
      <c r="P54">
        <v>923.33</v>
      </c>
      <c r="Q54">
        <v>987.62</v>
      </c>
    </row>
    <row r="55" spans="1:17">
      <c r="A55" s="1">
        <v>42276</v>
      </c>
      <c r="B55">
        <v>72.580001999999993</v>
      </c>
      <c r="C55">
        <v>72.309997999999993</v>
      </c>
      <c r="D55" s="1">
        <v>42276</v>
      </c>
      <c r="E55">
        <v>64.459998999999996</v>
      </c>
      <c r="F55">
        <v>64.879997000000003</v>
      </c>
      <c r="H55" s="2">
        <f t="shared" si="14"/>
        <v>923.33000200000015</v>
      </c>
      <c r="I55" s="2">
        <f t="shared" si="12"/>
        <v>64.879997000000003</v>
      </c>
      <c r="J55" s="2">
        <v>0</v>
      </c>
      <c r="K55" s="2">
        <f t="shared" si="13"/>
        <v>988.20999900000015</v>
      </c>
      <c r="N55">
        <v>64.88</v>
      </c>
      <c r="O55">
        <v>0</v>
      </c>
      <c r="P55">
        <v>923.33</v>
      </c>
      <c r="Q55">
        <v>988.21</v>
      </c>
    </row>
    <row r="56" spans="1:17">
      <c r="A56" s="1">
        <v>42277</v>
      </c>
      <c r="B56">
        <v>73.379997000000003</v>
      </c>
      <c r="C56">
        <v>74.260002</v>
      </c>
      <c r="D56" s="1">
        <v>42277</v>
      </c>
      <c r="E56">
        <v>65.839995999999999</v>
      </c>
      <c r="F56">
        <v>66.230002999999996</v>
      </c>
      <c r="H56" s="2">
        <f t="shared" si="14"/>
        <v>923.33000200000015</v>
      </c>
      <c r="I56" s="2">
        <f t="shared" si="12"/>
        <v>66.230002999999996</v>
      </c>
      <c r="J56" s="2">
        <v>0</v>
      </c>
      <c r="K56" s="2">
        <f t="shared" si="13"/>
        <v>989.56000500000016</v>
      </c>
      <c r="N56">
        <v>66.23</v>
      </c>
      <c r="O56">
        <v>0</v>
      </c>
      <c r="P56">
        <v>923.33</v>
      </c>
      <c r="Q56">
        <v>989.56</v>
      </c>
    </row>
    <row r="57" spans="1:17">
      <c r="A57" s="1">
        <v>42278</v>
      </c>
      <c r="B57">
        <v>74.300003000000004</v>
      </c>
      <c r="C57">
        <v>74.809997999999993</v>
      </c>
      <c r="D57" s="1">
        <v>42278</v>
      </c>
      <c r="E57">
        <v>66.389999000000003</v>
      </c>
      <c r="F57">
        <v>66.900002000000001</v>
      </c>
      <c r="H57" s="2">
        <f>H56+E57-B57</f>
        <v>915.41999800000008</v>
      </c>
      <c r="I57" s="2">
        <v>0</v>
      </c>
      <c r="J57" s="2">
        <f>C57</f>
        <v>74.809997999999993</v>
      </c>
      <c r="K57" s="2">
        <f t="shared" si="13"/>
        <v>990.22999600000003</v>
      </c>
      <c r="L57" t="s">
        <v>16</v>
      </c>
      <c r="N57">
        <v>0</v>
      </c>
      <c r="O57">
        <v>74.81</v>
      </c>
      <c r="P57">
        <v>915.42</v>
      </c>
      <c r="Q57">
        <v>990.23</v>
      </c>
    </row>
    <row r="58" spans="1:17">
      <c r="A58" s="1">
        <v>42279</v>
      </c>
      <c r="B58">
        <v>73.650002000000001</v>
      </c>
      <c r="C58">
        <v>75.879997000000003</v>
      </c>
      <c r="D58" s="1">
        <v>42279</v>
      </c>
      <c r="E58">
        <v>66.029999000000004</v>
      </c>
      <c r="F58">
        <v>68.290001000000004</v>
      </c>
      <c r="H58" s="2">
        <f>H57</f>
        <v>915.41999800000008</v>
      </c>
      <c r="I58" s="2">
        <v>0</v>
      </c>
      <c r="J58" s="2">
        <f t="shared" ref="J58:J70" si="15">C58</f>
        <v>75.879997000000003</v>
      </c>
      <c r="K58" s="2">
        <f t="shared" si="13"/>
        <v>991.29999500000008</v>
      </c>
      <c r="N58">
        <v>0</v>
      </c>
      <c r="O58">
        <v>75.88</v>
      </c>
      <c r="P58">
        <v>915.42</v>
      </c>
      <c r="Q58">
        <v>991.3</v>
      </c>
    </row>
    <row r="59" spans="1:17">
      <c r="A59" s="1">
        <v>42282</v>
      </c>
      <c r="B59">
        <v>76.430000000000007</v>
      </c>
      <c r="C59">
        <v>77</v>
      </c>
      <c r="D59" s="1">
        <v>42282</v>
      </c>
      <c r="E59">
        <v>68.879997000000003</v>
      </c>
      <c r="F59">
        <v>68.470000999999996</v>
      </c>
      <c r="H59" s="2">
        <f t="shared" ref="H59:H70" si="16">H58</f>
        <v>915.41999800000008</v>
      </c>
      <c r="I59" s="2">
        <v>0</v>
      </c>
      <c r="J59" s="2">
        <f t="shared" si="15"/>
        <v>77</v>
      </c>
      <c r="K59" s="2">
        <f t="shared" si="13"/>
        <v>992.41999800000008</v>
      </c>
      <c r="N59">
        <v>0</v>
      </c>
      <c r="O59">
        <v>77</v>
      </c>
      <c r="P59">
        <v>915.42</v>
      </c>
      <c r="Q59">
        <v>992.42</v>
      </c>
    </row>
    <row r="60" spans="1:17">
      <c r="A60" s="1">
        <v>42283</v>
      </c>
      <c r="B60">
        <v>76.75</v>
      </c>
      <c r="C60">
        <v>76.430000000000007</v>
      </c>
      <c r="D60" s="1">
        <v>42283</v>
      </c>
      <c r="E60">
        <v>68.25</v>
      </c>
      <c r="F60">
        <v>66.860000999999997</v>
      </c>
      <c r="H60" s="2">
        <f t="shared" si="16"/>
        <v>915.41999800000008</v>
      </c>
      <c r="I60" s="2">
        <v>0</v>
      </c>
      <c r="J60" s="2">
        <f t="shared" si="15"/>
        <v>76.430000000000007</v>
      </c>
      <c r="K60" s="2">
        <f t="shared" si="13"/>
        <v>991.84999800000014</v>
      </c>
      <c r="N60">
        <v>0</v>
      </c>
      <c r="O60">
        <v>76.430000000000007</v>
      </c>
      <c r="P60">
        <v>915.42</v>
      </c>
      <c r="Q60">
        <v>991.85</v>
      </c>
    </row>
    <row r="61" spans="1:17">
      <c r="A61" s="1">
        <v>42284</v>
      </c>
      <c r="B61">
        <v>76.599997999999999</v>
      </c>
      <c r="C61">
        <v>76.690002000000007</v>
      </c>
      <c r="D61" s="1">
        <v>42284</v>
      </c>
      <c r="E61">
        <v>67.349997999999999</v>
      </c>
      <c r="F61">
        <v>67.930000000000007</v>
      </c>
      <c r="H61" s="2">
        <f t="shared" si="16"/>
        <v>915.41999800000008</v>
      </c>
      <c r="I61" s="2">
        <v>0</v>
      </c>
      <c r="J61" s="2">
        <f t="shared" si="15"/>
        <v>76.690002000000007</v>
      </c>
      <c r="K61" s="2">
        <f t="shared" si="13"/>
        <v>992.11000000000013</v>
      </c>
      <c r="N61">
        <v>0</v>
      </c>
      <c r="O61">
        <v>76.69</v>
      </c>
      <c r="P61">
        <v>915.42</v>
      </c>
      <c r="Q61">
        <v>992.11</v>
      </c>
    </row>
    <row r="62" spans="1:17">
      <c r="A62" s="1">
        <v>42285</v>
      </c>
      <c r="B62">
        <v>76.360000999999997</v>
      </c>
      <c r="C62">
        <v>77.629997000000003</v>
      </c>
      <c r="D62" s="1">
        <v>42285</v>
      </c>
      <c r="E62">
        <v>67.540001000000004</v>
      </c>
      <c r="F62">
        <v>68.129997000000003</v>
      </c>
      <c r="H62" s="2">
        <f t="shared" si="16"/>
        <v>915.41999800000008</v>
      </c>
      <c r="I62" s="2">
        <v>0</v>
      </c>
      <c r="J62" s="2">
        <f t="shared" si="15"/>
        <v>77.629997000000003</v>
      </c>
      <c r="K62" s="2">
        <f t="shared" si="13"/>
        <v>993.04999500000008</v>
      </c>
      <c r="N62">
        <v>0</v>
      </c>
      <c r="O62">
        <v>77.63</v>
      </c>
      <c r="P62">
        <v>915.42</v>
      </c>
      <c r="Q62">
        <v>993.05</v>
      </c>
    </row>
    <row r="63" spans="1:17">
      <c r="A63" s="1">
        <v>42286</v>
      </c>
      <c r="B63">
        <v>77.650002000000001</v>
      </c>
      <c r="C63">
        <v>77.720000999999996</v>
      </c>
      <c r="D63" s="1">
        <v>42286</v>
      </c>
      <c r="E63">
        <v>68.239998</v>
      </c>
      <c r="F63">
        <v>68.440002000000007</v>
      </c>
      <c r="H63" s="2">
        <f t="shared" si="16"/>
        <v>915.41999800000008</v>
      </c>
      <c r="I63" s="2">
        <v>0</v>
      </c>
      <c r="J63" s="2">
        <f t="shared" si="15"/>
        <v>77.720000999999996</v>
      </c>
      <c r="K63" s="2">
        <f t="shared" si="13"/>
        <v>993.1399990000001</v>
      </c>
      <c r="N63">
        <v>0</v>
      </c>
      <c r="O63">
        <v>77.72</v>
      </c>
      <c r="P63">
        <v>915.42</v>
      </c>
      <c r="Q63">
        <v>993.14</v>
      </c>
    </row>
    <row r="64" spans="1:17">
      <c r="A64" s="1">
        <v>42289</v>
      </c>
      <c r="B64">
        <v>77.769997000000004</v>
      </c>
      <c r="C64">
        <v>78.089995999999999</v>
      </c>
      <c r="D64" s="1">
        <v>42289</v>
      </c>
      <c r="E64">
        <v>68.139999000000003</v>
      </c>
      <c r="F64">
        <v>68.620002999999997</v>
      </c>
      <c r="H64" s="2">
        <f t="shared" si="16"/>
        <v>915.41999800000008</v>
      </c>
      <c r="I64" s="2">
        <v>0</v>
      </c>
      <c r="J64" s="2">
        <f t="shared" si="15"/>
        <v>78.089995999999999</v>
      </c>
      <c r="K64" s="2">
        <f t="shared" si="13"/>
        <v>993.50999400000012</v>
      </c>
      <c r="N64">
        <v>0</v>
      </c>
      <c r="O64">
        <v>78.09</v>
      </c>
      <c r="P64">
        <v>915.42</v>
      </c>
      <c r="Q64">
        <v>993.51</v>
      </c>
    </row>
    <row r="65" spans="1:17">
      <c r="A65" s="1">
        <v>42290</v>
      </c>
      <c r="B65">
        <v>77.830001999999993</v>
      </c>
      <c r="C65">
        <v>77.669997999999893</v>
      </c>
      <c r="D65" s="1">
        <v>42290</v>
      </c>
      <c r="E65">
        <v>68.309997999999993</v>
      </c>
      <c r="F65">
        <v>67.760002</v>
      </c>
      <c r="H65" s="2">
        <f t="shared" si="16"/>
        <v>915.41999800000008</v>
      </c>
      <c r="I65" s="2">
        <v>0</v>
      </c>
      <c r="J65" s="2">
        <f t="shared" si="15"/>
        <v>77.669997999999893</v>
      </c>
      <c r="K65" s="2">
        <f t="shared" si="13"/>
        <v>993.08999599999993</v>
      </c>
      <c r="N65">
        <v>0</v>
      </c>
      <c r="O65">
        <v>77.67</v>
      </c>
      <c r="P65">
        <v>915.42</v>
      </c>
      <c r="Q65">
        <v>993.09</v>
      </c>
    </row>
    <row r="66" spans="1:17">
      <c r="A66" s="1">
        <v>42291</v>
      </c>
      <c r="B66">
        <v>77.669997999999893</v>
      </c>
      <c r="C66">
        <v>76.879997000000003</v>
      </c>
      <c r="D66" s="1">
        <v>42291</v>
      </c>
      <c r="E66">
        <v>68.120002999999997</v>
      </c>
      <c r="F66">
        <v>67.629997000000003</v>
      </c>
      <c r="H66" s="2">
        <f t="shared" si="16"/>
        <v>915.41999800000008</v>
      </c>
      <c r="I66" s="2">
        <v>0</v>
      </c>
      <c r="J66" s="2">
        <f t="shared" si="15"/>
        <v>76.879997000000003</v>
      </c>
      <c r="K66" s="2">
        <f t="shared" si="13"/>
        <v>992.29999500000008</v>
      </c>
      <c r="N66">
        <v>0</v>
      </c>
      <c r="O66">
        <v>76.88</v>
      </c>
      <c r="P66">
        <v>915.42</v>
      </c>
      <c r="Q66">
        <v>992.3</v>
      </c>
    </row>
    <row r="67" spans="1:17">
      <c r="A67" s="1">
        <v>42292</v>
      </c>
      <c r="B67">
        <v>77.309997999999993</v>
      </c>
      <c r="C67">
        <v>77.879997000000003</v>
      </c>
      <c r="D67" s="1">
        <v>42292</v>
      </c>
      <c r="E67">
        <v>67.260002</v>
      </c>
      <c r="F67">
        <v>69.139999000000003</v>
      </c>
      <c r="H67" s="2">
        <f t="shared" si="16"/>
        <v>915.41999800000008</v>
      </c>
      <c r="I67" s="2">
        <v>0</v>
      </c>
      <c r="J67" s="2">
        <f t="shared" si="15"/>
        <v>77.879997000000003</v>
      </c>
      <c r="K67" s="2">
        <f t="shared" si="13"/>
        <v>993.29999500000008</v>
      </c>
      <c r="N67">
        <v>0</v>
      </c>
      <c r="O67">
        <v>77.88</v>
      </c>
      <c r="P67">
        <v>915.42</v>
      </c>
      <c r="Q67">
        <v>993.3</v>
      </c>
    </row>
    <row r="68" spans="1:17">
      <c r="A68" s="1">
        <v>42293</v>
      </c>
      <c r="B68">
        <v>77.849997999999999</v>
      </c>
      <c r="C68">
        <v>78.290001000000004</v>
      </c>
      <c r="D68" s="1">
        <v>42293</v>
      </c>
      <c r="E68">
        <v>69.330001999999993</v>
      </c>
      <c r="F68">
        <v>69.760002</v>
      </c>
      <c r="H68" s="2">
        <f t="shared" si="16"/>
        <v>915.41999800000008</v>
      </c>
      <c r="I68" s="2">
        <v>0</v>
      </c>
      <c r="J68" s="2">
        <f t="shared" si="15"/>
        <v>78.290001000000004</v>
      </c>
      <c r="K68" s="2">
        <f t="shared" si="13"/>
        <v>993.70999900000004</v>
      </c>
      <c r="N68">
        <v>0</v>
      </c>
      <c r="O68">
        <v>78.290000000000006</v>
      </c>
      <c r="P68">
        <v>915.42</v>
      </c>
      <c r="Q68">
        <v>993.71</v>
      </c>
    </row>
    <row r="69" spans="1:17">
      <c r="A69" s="1">
        <v>42296</v>
      </c>
      <c r="B69">
        <v>78.069999999999993</v>
      </c>
      <c r="C69">
        <v>78.660004000000001</v>
      </c>
      <c r="D69" s="1">
        <v>42296</v>
      </c>
      <c r="E69">
        <v>69.529999000000004</v>
      </c>
      <c r="F69">
        <v>70.010002</v>
      </c>
      <c r="H69" s="2">
        <f t="shared" si="16"/>
        <v>915.41999800000008</v>
      </c>
      <c r="I69" s="2">
        <v>0</v>
      </c>
      <c r="J69" s="2">
        <f t="shared" si="15"/>
        <v>78.660004000000001</v>
      </c>
      <c r="K69" s="2">
        <f t="shared" si="13"/>
        <v>994.08000200000004</v>
      </c>
      <c r="N69">
        <v>0</v>
      </c>
      <c r="O69">
        <v>78.66</v>
      </c>
      <c r="P69">
        <v>915.42</v>
      </c>
      <c r="Q69">
        <v>994.08</v>
      </c>
    </row>
    <row r="70" spans="1:17">
      <c r="A70" s="1">
        <v>42297</v>
      </c>
      <c r="B70">
        <v>78.550003000000004</v>
      </c>
      <c r="C70">
        <v>78.559997999999993</v>
      </c>
      <c r="D70" s="1">
        <v>42297</v>
      </c>
      <c r="E70">
        <v>69.790001000000004</v>
      </c>
      <c r="F70">
        <v>68.910004000000001</v>
      </c>
      <c r="H70" s="2">
        <f t="shared" si="16"/>
        <v>915.41999800000008</v>
      </c>
      <c r="I70" s="2">
        <v>0</v>
      </c>
      <c r="J70" s="2">
        <f t="shared" si="15"/>
        <v>78.559997999999993</v>
      </c>
      <c r="K70" s="2">
        <f t="shared" si="13"/>
        <v>993.97999600000003</v>
      </c>
      <c r="N70">
        <v>0</v>
      </c>
      <c r="O70">
        <v>78.56</v>
      </c>
      <c r="P70">
        <v>915.42</v>
      </c>
      <c r="Q70">
        <v>993.98</v>
      </c>
    </row>
    <row r="71" spans="1:17">
      <c r="A71" s="1"/>
      <c r="D71" s="1"/>
    </row>
    <row r="72" spans="1:17">
      <c r="A72" s="1"/>
      <c r="D72" s="1"/>
    </row>
    <row r="73" spans="1:17">
      <c r="A73" s="1"/>
      <c r="D73" s="1"/>
    </row>
    <row r="74" spans="1:17">
      <c r="A74" s="1"/>
      <c r="D74" s="1"/>
    </row>
    <row r="75" spans="1:17">
      <c r="A75" s="1"/>
      <c r="D75" s="1"/>
    </row>
    <row r="76" spans="1:17">
      <c r="A76" s="1"/>
      <c r="D76" s="1"/>
    </row>
    <row r="77" spans="1:17">
      <c r="A77" s="1"/>
      <c r="D77" s="1"/>
    </row>
    <row r="78" spans="1:17">
      <c r="A78" s="1"/>
      <c r="D78" s="1"/>
    </row>
    <row r="79" spans="1:17">
      <c r="A79" s="1"/>
      <c r="D79" s="1"/>
    </row>
    <row r="80" spans="1:17">
      <c r="A80" s="1"/>
      <c r="D80" s="1"/>
    </row>
    <row r="81" spans="1:4">
      <c r="A81" s="1"/>
      <c r="D81" s="1"/>
    </row>
    <row r="82" spans="1:4">
      <c r="A82" s="1"/>
      <c r="D82" s="1"/>
    </row>
    <row r="83" spans="1:4">
      <c r="A83" s="1"/>
      <c r="D83" s="1"/>
    </row>
    <row r="84" spans="1:4">
      <c r="A84" s="1"/>
      <c r="D84" s="1"/>
    </row>
    <row r="85" spans="1:4">
      <c r="A85" s="1"/>
      <c r="D85" s="1"/>
    </row>
    <row r="86" spans="1:4">
      <c r="A86" s="1"/>
      <c r="D86" s="1"/>
    </row>
    <row r="87" spans="1:4">
      <c r="A87" s="1"/>
      <c r="D87" s="1"/>
    </row>
    <row r="88" spans="1:4">
      <c r="A88" s="1"/>
      <c r="D88" s="1"/>
    </row>
    <row r="89" spans="1:4">
      <c r="A89" s="1"/>
      <c r="D89" s="1"/>
    </row>
    <row r="90" spans="1:4">
      <c r="A90" s="1"/>
      <c r="D90" s="1"/>
    </row>
    <row r="91" spans="1:4">
      <c r="A91" s="1"/>
      <c r="D91" s="1"/>
    </row>
    <row r="92" spans="1:4">
      <c r="A92" s="1"/>
      <c r="D92" s="1"/>
    </row>
    <row r="93" spans="1:4">
      <c r="A93" s="1"/>
      <c r="D93" s="1"/>
    </row>
    <row r="94" spans="1:4">
      <c r="A94" s="1"/>
      <c r="D94" s="1"/>
    </row>
    <row r="95" spans="1:4">
      <c r="A95" s="1"/>
      <c r="D95" s="1"/>
    </row>
    <row r="96" spans="1:4">
      <c r="A96" s="1"/>
      <c r="D96" s="1"/>
    </row>
    <row r="97" spans="1:4">
      <c r="A97" s="1"/>
      <c r="D97" s="1"/>
    </row>
    <row r="98" spans="1:4">
      <c r="A98" s="1"/>
      <c r="D98" s="1"/>
    </row>
    <row r="99" spans="1:4">
      <c r="A99" s="1"/>
      <c r="D99" s="1"/>
    </row>
    <row r="100" spans="1:4">
      <c r="A100" s="1"/>
      <c r="D100" s="1"/>
    </row>
    <row r="101" spans="1:4">
      <c r="A101" s="1"/>
      <c r="D101" s="1"/>
    </row>
    <row r="102" spans="1:4">
      <c r="A102" s="1"/>
      <c r="D102" s="1"/>
    </row>
    <row r="103" spans="1:4">
      <c r="A103" s="1"/>
      <c r="D103" s="1"/>
    </row>
    <row r="104" spans="1:4">
      <c r="A104" s="1"/>
      <c r="D104" s="1"/>
    </row>
    <row r="105" spans="1:4">
      <c r="A105" s="1"/>
      <c r="D105" s="1"/>
    </row>
    <row r="106" spans="1:4">
      <c r="A106" s="1"/>
      <c r="D106" s="1"/>
    </row>
    <row r="107" spans="1:4">
      <c r="A107" s="1"/>
      <c r="D107" s="1"/>
    </row>
    <row r="108" spans="1:4">
      <c r="A108" s="1"/>
      <c r="D108" s="1"/>
    </row>
    <row r="109" spans="1:4">
      <c r="A109" s="1"/>
      <c r="D109" s="1"/>
    </row>
    <row r="110" spans="1:4">
      <c r="A110" s="1"/>
      <c r="D110" s="1"/>
    </row>
    <row r="111" spans="1:4">
      <c r="A111" s="1"/>
      <c r="D111" s="1"/>
    </row>
    <row r="112" spans="1:4">
      <c r="A112" s="1"/>
      <c r="D112" s="1"/>
    </row>
    <row r="113" spans="1:4">
      <c r="A113" s="1"/>
      <c r="D113" s="1"/>
    </row>
    <row r="114" spans="1:4">
      <c r="A114" s="1"/>
      <c r="D114" s="1"/>
    </row>
    <row r="115" spans="1:4">
      <c r="A115" s="1"/>
      <c r="D115" s="1"/>
    </row>
    <row r="116" spans="1:4">
      <c r="A116" s="1"/>
      <c r="D116" s="1"/>
    </row>
    <row r="117" spans="1:4">
      <c r="A117" s="1"/>
      <c r="D117" s="1"/>
    </row>
    <row r="118" spans="1:4">
      <c r="A118" s="1"/>
      <c r="D118" s="1"/>
    </row>
    <row r="119" spans="1:4">
      <c r="A119" s="1"/>
      <c r="D119" s="1"/>
    </row>
    <row r="120" spans="1:4">
      <c r="A120" s="1"/>
      <c r="D120" s="1"/>
    </row>
    <row r="121" spans="1:4">
      <c r="A121" s="1"/>
      <c r="D121" s="1"/>
    </row>
    <row r="122" spans="1:4">
      <c r="A122" s="1"/>
      <c r="D122" s="1"/>
    </row>
    <row r="123" spans="1:4">
      <c r="A123" s="1"/>
      <c r="D123" s="1"/>
    </row>
    <row r="124" spans="1:4">
      <c r="A124" s="1"/>
      <c r="D124" s="1"/>
    </row>
    <row r="125" spans="1:4">
      <c r="A125" s="1"/>
      <c r="D125" s="1"/>
    </row>
    <row r="126" spans="1:4">
      <c r="A126" s="1"/>
      <c r="D126" s="1"/>
    </row>
    <row r="127" spans="1:4">
      <c r="A127" s="1"/>
      <c r="D127" s="1"/>
    </row>
    <row r="128" spans="1:4">
      <c r="A128" s="1"/>
      <c r="D128" s="1"/>
    </row>
    <row r="129" spans="1:4">
      <c r="A129" s="1"/>
      <c r="D129" s="1"/>
    </row>
    <row r="130" spans="1:4">
      <c r="A130" s="1"/>
      <c r="D130" s="1"/>
    </row>
    <row r="131" spans="1:4">
      <c r="A131" s="1"/>
      <c r="D131" s="1"/>
    </row>
    <row r="132" spans="1:4">
      <c r="A132" s="1"/>
      <c r="D132" s="1"/>
    </row>
    <row r="133" spans="1:4">
      <c r="A133" s="1"/>
      <c r="D133" s="1"/>
    </row>
    <row r="134" spans="1:4">
      <c r="A134" s="1"/>
      <c r="D134" s="1"/>
    </row>
    <row r="135" spans="1:4">
      <c r="A135" s="1"/>
      <c r="D135" s="1"/>
    </row>
    <row r="136" spans="1:4">
      <c r="A136" s="1"/>
      <c r="D136" s="1"/>
    </row>
    <row r="137" spans="1:4">
      <c r="A137" s="1"/>
      <c r="D137" s="1"/>
    </row>
    <row r="138" spans="1:4">
      <c r="A138" s="1"/>
      <c r="D138" s="1"/>
    </row>
    <row r="139" spans="1:4">
      <c r="A139" s="1"/>
      <c r="D139" s="1"/>
    </row>
    <row r="140" spans="1:4">
      <c r="A140" s="1"/>
      <c r="D140" s="1"/>
    </row>
    <row r="141" spans="1:4">
      <c r="A141" s="1"/>
      <c r="D141" s="1"/>
    </row>
    <row r="142" spans="1:4">
      <c r="A142" s="1"/>
      <c r="D142" s="1"/>
    </row>
    <row r="143" spans="1:4">
      <c r="A143" s="1"/>
      <c r="D143" s="1"/>
    </row>
    <row r="144" spans="1:4">
      <c r="A144" s="1"/>
      <c r="D144" s="1"/>
    </row>
    <row r="145" spans="1:4">
      <c r="A145" s="1"/>
      <c r="D145" s="1"/>
    </row>
    <row r="146" spans="1:4">
      <c r="A146" s="1"/>
      <c r="D146" s="1"/>
    </row>
    <row r="147" spans="1:4">
      <c r="A147" s="1"/>
      <c r="D147" s="1"/>
    </row>
    <row r="148" spans="1:4">
      <c r="A148" s="1"/>
      <c r="D148" s="1"/>
    </row>
    <row r="149" spans="1:4">
      <c r="A149" s="1"/>
      <c r="D149" s="1"/>
    </row>
    <row r="150" spans="1:4">
      <c r="A150" s="1"/>
      <c r="D150" s="1"/>
    </row>
    <row r="151" spans="1:4">
      <c r="A151" s="1"/>
      <c r="D151" s="1"/>
    </row>
    <row r="152" spans="1:4">
      <c r="A152" s="1"/>
      <c r="D152" s="1"/>
    </row>
    <row r="153" spans="1:4">
      <c r="A153" s="1"/>
      <c r="D153" s="1"/>
    </row>
    <row r="154" spans="1:4">
      <c r="A154" s="1"/>
      <c r="D154" s="1"/>
    </row>
    <row r="155" spans="1:4">
      <c r="A155" s="1"/>
      <c r="D155" s="1"/>
    </row>
    <row r="156" spans="1:4">
      <c r="A156" s="1"/>
      <c r="D156" s="1"/>
    </row>
    <row r="157" spans="1:4">
      <c r="A157" s="1"/>
      <c r="D157" s="1"/>
    </row>
    <row r="158" spans="1:4">
      <c r="A158" s="1"/>
      <c r="D158" s="1"/>
    </row>
    <row r="159" spans="1:4">
      <c r="A159" s="1"/>
      <c r="D159" s="1"/>
    </row>
    <row r="160" spans="1:4">
      <c r="A160" s="1"/>
      <c r="D160" s="1"/>
    </row>
    <row r="161" spans="1:4">
      <c r="A161" s="1"/>
      <c r="D161" s="1"/>
    </row>
    <row r="162" spans="1:4">
      <c r="A162" s="1"/>
      <c r="D16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4" sqref="C4"/>
    </sheetView>
  </sheetViews>
  <sheetFormatPr baseColWidth="10" defaultRowHeight="15" x14ac:dyDescent="0"/>
  <sheetData>
    <row r="1" spans="1:6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6">
      <c r="A2" s="1">
        <v>42216</v>
      </c>
      <c r="B2">
        <v>1000</v>
      </c>
    </row>
    <row r="3" spans="1:6">
      <c r="A3" s="1">
        <v>42247</v>
      </c>
      <c r="B3" s="2">
        <v>993.82000000000016</v>
      </c>
      <c r="C3">
        <f>(B3-B2)/B2*100</f>
        <v>-0.61799999999998367</v>
      </c>
      <c r="D3">
        <v>-6.2580818167202406</v>
      </c>
      <c r="F3">
        <v>0.03</v>
      </c>
    </row>
    <row r="4" spans="1:6">
      <c r="A4" s="1">
        <v>42277</v>
      </c>
      <c r="B4" s="2">
        <v>989.56000500000016</v>
      </c>
      <c r="C4">
        <f t="shared" ref="C4:C5" si="0">(B4-B3)/B3*100</f>
        <v>-0.42864854802680591</v>
      </c>
      <c r="D4">
        <v>-2.6442831573227021</v>
      </c>
      <c r="F4">
        <v>0.01</v>
      </c>
    </row>
    <row r="5" spans="1:6">
      <c r="A5" s="1">
        <v>42297</v>
      </c>
      <c r="B5" s="2">
        <v>993.97999600000003</v>
      </c>
      <c r="C5">
        <f t="shared" si="0"/>
        <v>0.44666225167415369</v>
      </c>
      <c r="D5">
        <v>5.7676176584423589</v>
      </c>
      <c r="F5" s="4">
        <v>0</v>
      </c>
    </row>
    <row r="7" spans="1:6">
      <c r="C7">
        <f>1+C3/100</f>
        <v>0.99382000000000015</v>
      </c>
      <c r="D7">
        <f>1+D3/100</f>
        <v>0.9374191818327976</v>
      </c>
    </row>
    <row r="8" spans="1:6">
      <c r="C8">
        <f>C7^12</f>
        <v>0.92830948696108184</v>
      </c>
      <c r="D8">
        <f>D7^12</f>
        <v>0.46047497365828416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</vt:lpstr>
      <vt:lpstr>EOM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</dc:creator>
  <cp:lastModifiedBy>jeongwon</cp:lastModifiedBy>
  <dcterms:created xsi:type="dcterms:W3CDTF">2016-03-14T10:55:21Z</dcterms:created>
  <dcterms:modified xsi:type="dcterms:W3CDTF">2016-03-21T11:22:10Z</dcterms:modified>
</cp:coreProperties>
</file>