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User\Documents\MY ROADMAP TO DATA ANALYSIS\"/>
    </mc:Choice>
  </mc:AlternateContent>
  <xr:revisionPtr revIDLastSave="0" documentId="13_ncr:1_{822B2ED9-840A-4219-9DFA-249EDA097218}" xr6:coauthVersionLast="47" xr6:coauthVersionMax="47" xr10:uidLastSave="{00000000-0000-0000-0000-000000000000}"/>
  <bookViews>
    <workbookView xWindow="-110" yWindow="-110" windowWidth="19420" windowHeight="11020" activeTab="2" xr2:uid="{95ADE8AE-731B-47F2-A801-945CBDDC725C}"/>
  </bookViews>
  <sheets>
    <sheet name="9. Sales-Data-Analysis" sheetId="1" r:id="rId1"/>
    <sheet name="pivot table" sheetId="5" r:id="rId2"/>
    <sheet name="Dashboard" sheetId="8" r:id="rId3"/>
  </sheets>
  <definedNames>
    <definedName name="_xlcn.WorksheetConnection_9.SalesDataAnalysis.projectwork.xlsxTable11" hidden="1">Table1[]</definedName>
    <definedName name="Slicer_City">#N/A</definedName>
    <definedName name="Slicer_Manager">#N/A</definedName>
    <definedName name="Slicer_Month">#N/A</definedName>
    <definedName name="Slicer_Payment_Method">#N/A</definedName>
    <definedName name="Slicer_Product">#N/A</definedName>
    <definedName name="Slicer_Purchase_Typ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 cacheId="17" r:id="rId21"/>
  </pivotCaches>
  <extLst>
    <ext xmlns:x14="http://schemas.microsoft.com/office/spreadsheetml/2009/9/main" uri="{876F7934-8845-4945-9796-88D515C7AA90}">
      <x14:pivotCaches>
        <pivotCache cacheId="18" r:id="rId22"/>
      </x14:pivotCaches>
    </ext>
    <ext xmlns:x14="http://schemas.microsoft.com/office/spreadsheetml/2009/9/main" uri="{BBE1A952-AA13-448e-AADC-164F8A28A991}">
      <x14:slicerCaches>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9. Sales-Data-Analysis.project work.xlsx!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9" i="5" l="1"/>
  <c r="F190" i="5"/>
  <c r="F188" i="5"/>
  <c r="C189" i="5"/>
  <c r="C190" i="5"/>
  <c r="C188"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4733C8-C826-45B5-A6D5-ECB5178C64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714A910-D128-4570-8E5B-429C664060C3}" name="WorksheetConnection_9. Sales-Data-Analysis.project work.xlsx!Table1" type="102" refreshedVersion="8" minRefreshableVersion="5">
    <extLst>
      <ext xmlns:x15="http://schemas.microsoft.com/office/spreadsheetml/2010/11/main" uri="{DE250136-89BD-433C-8126-D09CA5730AF9}">
        <x15:connection id="Table1" autoDelete="1">
          <x15:rangePr sourceName="_xlcn.WorksheetConnection_9.SalesDataAnalysis.projectwork.xlsxTable11"/>
        </x15:connection>
      </ext>
    </extLst>
  </connection>
</connections>
</file>

<file path=xl/sharedStrings.xml><?xml version="1.0" encoding="utf-8"?>
<sst xmlns="http://schemas.openxmlformats.org/spreadsheetml/2006/main" count="1390" uniqueCount="71">
  <si>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</si>
  <si>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</si>
  <si>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</si>
  <si>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</si>
  <si>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</si>
  <si>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</si>
  <si>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</si>
  <si>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</si>
  <si>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</si>
  <si>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</si>
  <si>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</si>
  <si>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</si>
  <si>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</si>
  <si>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</si>
  <si>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</si>
  <si>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</si>
  <si>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</si>
  <si>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</si>
  <si>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</si>
  <si>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</si>
  <si>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</si>
  <si>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</si>
  <si>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</si>
  <si>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</si>
  <si>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</si>
  <si>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</si>
  <si>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</si>
  <si>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</si>
  <si>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</si>
  <si>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</si>
  <si>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Month</t>
  </si>
  <si>
    <t>Day</t>
  </si>
  <si>
    <t>Total Sales</t>
  </si>
  <si>
    <t>Row Labels</t>
  </si>
  <si>
    <t>Grand Total</t>
  </si>
  <si>
    <t>Count of Order ID</t>
  </si>
  <si>
    <t>Total Orders</t>
  </si>
  <si>
    <t>Sum of Quantity</t>
  </si>
  <si>
    <t>Total Quantity</t>
  </si>
  <si>
    <t>Avg Order Value</t>
  </si>
  <si>
    <t>Key Metrics</t>
  </si>
  <si>
    <t>Total Revenue</t>
  </si>
  <si>
    <t>Top Product</t>
  </si>
  <si>
    <t>Top City</t>
  </si>
  <si>
    <t>Tue</t>
  </si>
  <si>
    <t>In-store</t>
  </si>
  <si>
    <t>Wed</t>
  </si>
  <si>
    <t>Thu</t>
  </si>
  <si>
    <t>Fri</t>
  </si>
  <si>
    <t>Sat</t>
  </si>
  <si>
    <t>Sun</t>
  </si>
  <si>
    <t>Drive-thru</t>
  </si>
  <si>
    <t>Mon</t>
  </si>
  <si>
    <t>Online</t>
  </si>
  <si>
    <t>Top Manager</t>
  </si>
  <si>
    <t>Sales Performance Overview</t>
  </si>
  <si>
    <t>Sales Trend</t>
  </si>
  <si>
    <t>Order Volume Trend</t>
  </si>
  <si>
    <t>Product Analysis</t>
  </si>
  <si>
    <t>Top Product by Quantity</t>
  </si>
  <si>
    <t>Sum of Total Revenue</t>
  </si>
  <si>
    <t>Top Product by Revenue</t>
  </si>
  <si>
    <t>Poduction Mix Contribution</t>
  </si>
  <si>
    <t>Geograpical/City Analysis</t>
  </si>
  <si>
    <t>Revenue by City</t>
  </si>
  <si>
    <t>Quantity by City</t>
  </si>
  <si>
    <t>City Contribution %</t>
  </si>
  <si>
    <t>Manager Performance</t>
  </si>
  <si>
    <t>Customer &amp; Purchase Insights</t>
  </si>
  <si>
    <t>Purchase Type Split</t>
  </si>
  <si>
    <t>Purchase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</si>
</sst>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m/yyyy"/>
    <numFmt numFmtId="165" formatCode="&quot;$&quot;#,##0"/>
    <numFmt numFmtId="166" formatCode="&quot;$&quot;#,##0,&quot;k&quot;"/>
    <numFmt numFmtId="167" formatCode="&quot;$&quot;#,##0,\k"/>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30B2F"/>
      <name val="Calibri"/>
      <family val="2"/>
      <scheme val="minor"/>
    </font>
    <font>
      <b/>
      <sz val="11"/>
      <color rgb="FF030B2F"/>
      <name val="Calibri"/>
      <family val="2"/>
      <scheme val="minor"/>
    </font>
    <font>
      <b/>
      <sz val="14"/>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030B2F"/>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164" fontId="0" fillId="0" borderId="0" xfId="0" applyNumberFormat="1" applyAlignment="1">
      <alignment horizontal="left"/>
    </xf>
    <xf numFmtId="0" fontId="0" fillId="0" borderId="0" xfId="0" applyAlignment="1">
      <alignment horizontal="left"/>
    </xf>
    <xf numFmtId="1" fontId="0" fillId="0" borderId="0" xfId="0" applyNumberFormat="1"/>
    <xf numFmtId="0" fontId="0" fillId="0" borderId="0" xfId="0" pivotButton="1"/>
    <xf numFmtId="2" fontId="0" fillId="0" borderId="0" xfId="0" applyNumberFormat="1"/>
    <xf numFmtId="14" fontId="0" fillId="0" borderId="0" xfId="0" applyNumberFormat="1" applyAlignment="1">
      <alignment horizontal="left"/>
    </xf>
    <xf numFmtId="165" fontId="0" fillId="0" borderId="0" xfId="0" applyNumberFormat="1"/>
    <xf numFmtId="10" fontId="0" fillId="0" borderId="0" xfId="0" applyNumberFormat="1"/>
    <xf numFmtId="0" fontId="19" fillId="34" borderId="0" xfId="0" applyFont="1" applyFill="1"/>
    <xf numFmtId="0" fontId="20" fillId="34" borderId="0" xfId="0" applyFont="1" applyFill="1"/>
    <xf numFmtId="9" fontId="0" fillId="0" borderId="0" xfId="42" applyFont="1"/>
    <xf numFmtId="9" fontId="21" fillId="35" borderId="0" xfId="42" applyFont="1" applyFill="1"/>
    <xf numFmtId="166" fontId="0" fillId="0" borderId="0" xfId="0" applyNumberFormat="1"/>
    <xf numFmtId="167" fontId="0" fillId="0" borderId="0" xfId="0" applyNumberFormat="1"/>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64" formatCode="d/m/yyyy"/>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4" formatCode="d/m/yyyy"/>
      <alignment horizontal="left" vertical="bottom" textRotation="0" wrapText="0" indent="0" justifyLastLine="0" shrinkToFit="0" readingOrder="0"/>
    </dxf>
    <dxf>
      <font>
        <b/>
        <sz val="11"/>
        <color theme="1"/>
      </font>
      <fill>
        <patternFill>
          <bgColor theme="0" tint="-4.9989318521683403E-2"/>
        </patternFill>
      </fill>
    </dxf>
    <dxf>
      <fill>
        <patternFill patternType="solid">
          <fgColor theme="0"/>
          <bgColor rgb="FF030B2F"/>
        </patternFill>
      </fill>
      <border>
        <left style="thin">
          <color theme="1" tint="-0.499984740745262"/>
        </left>
        <right style="thin">
          <color theme="1" tint="-0.499984740745262"/>
        </right>
        <top style="thin">
          <color theme="1" tint="-0.499984740745262"/>
        </top>
        <bottom style="thin">
          <color theme="1" tint="-0.499984740745262"/>
        </bottom>
      </border>
    </dxf>
    <dxf>
      <font>
        <sz val="19"/>
        <color theme="0"/>
      </font>
      <fill>
        <patternFill>
          <bgColor rgb="FF010139"/>
        </patternFill>
      </fill>
    </dxf>
    <dxf>
      <font>
        <b val="0"/>
        <i val="0"/>
        <sz val="18"/>
        <color theme="0"/>
        <name val="Calibri"/>
        <family val="2"/>
        <scheme val="minor"/>
      </font>
      <fill>
        <patternFill>
          <bgColor rgb="FF030B2F"/>
        </patternFill>
      </fill>
    </dxf>
  </dxfs>
  <tableStyles count="2" defaultTableStyle="TableStyleMedium2" defaultPivotStyle="PivotStyleLight16">
    <tableStyle name="Slicer Style 1" pivot="0" table="0" count="8" xr9:uid="{85242840-0579-4B05-AC5D-6586724DFAF3}">
      <tableStyleElement type="wholeTable" dxfId="8"/>
      <tableStyleElement type="headerRow" dxfId="7"/>
    </tableStyle>
    <tableStyle name="Timeline Style 1" pivot="0" table="0" count="8" xr9:uid="{4DFD662B-F640-440B-BF6D-8CA5A760D0E0}">
      <tableStyleElement type="wholeTable" dxfId="6"/>
      <tableStyleElement type="headerRow" dxfId="5"/>
    </tableStyle>
  </tableStyles>
  <colors>
    <mruColors>
      <color rgb="FF010139"/>
      <color rgb="FF0302BF"/>
      <color rgb="FFFFFF99"/>
      <color rgb="FF708B65"/>
      <color rgb="FF805B95"/>
      <color rgb="FFA5944B"/>
      <color rgb="FF6A7186"/>
      <color rgb="FF030B2F"/>
      <color rgb="FFFFFFFF"/>
    </mruColors>
  </colors>
  <extLst>
    <ext xmlns:x14="http://schemas.microsoft.com/office/spreadsheetml/2009/9/main" uri="{46F421CA-312F-682f-3DD2-61675219B42D}">
      <x14:dxfs count="6">
        <dxf>
          <fill>
            <patternFill>
              <bgColor theme="7" tint="0.59996337778862885"/>
            </patternFill>
          </fill>
        </dxf>
        <dxf>
          <fill>
            <patternFill>
              <bgColor theme="7" tint="0.39994506668294322"/>
            </patternFill>
          </fill>
        </dxf>
        <dxf>
          <fill>
            <patternFill>
              <bgColor rgb="FF030B2F"/>
            </patternFill>
          </fill>
        </dxf>
        <dxf>
          <fill>
            <patternFill>
              <bgColor theme="3" tint="-0.24994659260841701"/>
            </patternFill>
          </fill>
        </dxf>
        <dxf>
          <fill>
            <patternFill>
              <bgColor rgb="FF030B2F"/>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18.xml"/><Relationship Id="rId34"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3.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2.xml"/><Relationship Id="rId32"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1.xml"/><Relationship Id="rId28" Type="http://schemas.microsoft.com/office/2007/relationships/slicerCache" Target="slicerCaches/slicerCache6.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microsoft.com/office/2007/relationships/slicerCache" Target="slicerCaches/slicerCache5.xml"/><Relationship Id="rId30" Type="http://schemas.openxmlformats.org/officeDocument/2006/relationships/connections" Target="connections.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table!Sales Trend</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79578104198384E-4"/>
          <c:y val="6.2802971206738986E-3"/>
          <c:w val="0.99940620421895798"/>
          <c:h val="0.96888039940646498"/>
        </c:manualLayout>
      </c:layout>
      <c:lineChart>
        <c:grouping val="standard"/>
        <c:varyColors val="0"/>
        <c:ser>
          <c:idx val="0"/>
          <c:order val="0"/>
          <c:tx>
            <c:strRef>
              <c:f>'pivot table'!$B$21</c:f>
              <c:strCache>
                <c:ptCount val="1"/>
                <c:pt idx="0">
                  <c:v>Total</c:v>
                </c:pt>
              </c:strCache>
            </c:strRef>
          </c:tx>
          <c:spPr>
            <a:ln w="28575" cap="rnd">
              <a:solidFill>
                <a:schemeClr val="accent1"/>
              </a:solidFill>
              <a:round/>
            </a:ln>
            <a:effectLst/>
          </c:spPr>
          <c:marker>
            <c:symbol val="none"/>
          </c:marker>
          <c:dPt>
            <c:idx val="1"/>
            <c:marker>
              <c:symbol val="none"/>
            </c:marker>
            <c:bubble3D val="0"/>
            <c:extLst>
              <c:ext xmlns:c16="http://schemas.microsoft.com/office/drawing/2014/chart" uri="{C3380CC4-5D6E-409C-BE32-E72D297353CC}">
                <c16:uniqueId val="{00000004-F536-469B-990F-400CDBA08A60}"/>
              </c:ext>
            </c:extLst>
          </c:dPt>
          <c:dPt>
            <c:idx val="2"/>
            <c:marker>
              <c:symbol val="none"/>
            </c:marker>
            <c:bubble3D val="0"/>
            <c:extLst>
              <c:ext xmlns:c16="http://schemas.microsoft.com/office/drawing/2014/chart" uri="{C3380CC4-5D6E-409C-BE32-E72D297353CC}">
                <c16:uniqueId val="{00000005-F536-469B-990F-400CDBA08A60}"/>
              </c:ext>
            </c:extLst>
          </c:dPt>
          <c:dPt>
            <c:idx val="3"/>
            <c:marker>
              <c:symbol val="none"/>
            </c:marker>
            <c:bubble3D val="0"/>
            <c:extLst>
              <c:ext xmlns:c16="http://schemas.microsoft.com/office/drawing/2014/chart" uri="{C3380CC4-5D6E-409C-BE32-E72D297353CC}">
                <c16:uniqueId val="{00000006-F536-469B-990F-400CDBA08A60}"/>
              </c:ext>
            </c:extLst>
          </c:dPt>
          <c:dPt>
            <c:idx val="4"/>
            <c:marker>
              <c:symbol val="none"/>
            </c:marker>
            <c:bubble3D val="0"/>
            <c:extLst>
              <c:ext xmlns:c16="http://schemas.microsoft.com/office/drawing/2014/chart" uri="{C3380CC4-5D6E-409C-BE32-E72D297353CC}">
                <c16:uniqueId val="{00000007-F536-469B-990F-400CDBA08A60}"/>
              </c:ext>
            </c:extLst>
          </c:dPt>
          <c:dPt>
            <c:idx val="5"/>
            <c:marker>
              <c:symbol val="none"/>
            </c:marker>
            <c:bubble3D val="0"/>
            <c:extLst>
              <c:ext xmlns:c16="http://schemas.microsoft.com/office/drawing/2014/chart" uri="{C3380CC4-5D6E-409C-BE32-E72D297353CC}">
                <c16:uniqueId val="{00000008-F536-469B-990F-400CDBA08A60}"/>
              </c:ext>
            </c:extLst>
          </c:dPt>
          <c:dPt>
            <c:idx val="7"/>
            <c:marker>
              <c:symbol val="none"/>
            </c:marker>
            <c:bubble3D val="0"/>
            <c:extLst>
              <c:ext xmlns:c16="http://schemas.microsoft.com/office/drawing/2014/chart" uri="{C3380CC4-5D6E-409C-BE32-E72D297353CC}">
                <c16:uniqueId val="{00000009-F536-469B-990F-400CDBA08A60}"/>
              </c:ext>
            </c:extLst>
          </c:dPt>
          <c:dPt>
            <c:idx val="8"/>
            <c:marker>
              <c:symbol val="none"/>
            </c:marker>
            <c:bubble3D val="0"/>
            <c:extLst>
              <c:ext xmlns:c16="http://schemas.microsoft.com/office/drawing/2014/chart" uri="{C3380CC4-5D6E-409C-BE32-E72D297353CC}">
                <c16:uniqueId val="{0000000A-F536-469B-990F-400CDBA08A60}"/>
              </c:ext>
            </c:extLst>
          </c:dPt>
          <c:dPt>
            <c:idx val="9"/>
            <c:marker>
              <c:symbol val="none"/>
            </c:marker>
            <c:bubble3D val="0"/>
            <c:extLst>
              <c:ext xmlns:c16="http://schemas.microsoft.com/office/drawing/2014/chart" uri="{C3380CC4-5D6E-409C-BE32-E72D297353CC}">
                <c16:uniqueId val="{0000000B-F536-469B-990F-400CDBA08A60}"/>
              </c:ext>
            </c:extLst>
          </c:dPt>
          <c:dPt>
            <c:idx val="10"/>
            <c:marker>
              <c:symbol val="none"/>
            </c:marker>
            <c:bubble3D val="0"/>
            <c:extLst>
              <c:ext xmlns:c16="http://schemas.microsoft.com/office/drawing/2014/chart" uri="{C3380CC4-5D6E-409C-BE32-E72D297353CC}">
                <c16:uniqueId val="{0000000C-F536-469B-990F-400CDBA08A60}"/>
              </c:ext>
            </c:extLst>
          </c:dPt>
          <c:dPt>
            <c:idx val="11"/>
            <c:marker>
              <c:symbol val="none"/>
            </c:marker>
            <c:bubble3D val="0"/>
            <c:extLst>
              <c:ext xmlns:c16="http://schemas.microsoft.com/office/drawing/2014/chart" uri="{C3380CC4-5D6E-409C-BE32-E72D297353CC}">
                <c16:uniqueId val="{0000000D-F536-469B-990F-400CDBA08A60}"/>
              </c:ext>
            </c:extLst>
          </c:dPt>
          <c:dPt>
            <c:idx val="12"/>
            <c:marker>
              <c:symbol val="none"/>
            </c:marker>
            <c:bubble3D val="0"/>
            <c:extLst>
              <c:ext xmlns:c16="http://schemas.microsoft.com/office/drawing/2014/chart" uri="{C3380CC4-5D6E-409C-BE32-E72D297353CC}">
                <c16:uniqueId val="{0000000E-F536-469B-990F-400CDBA08A60}"/>
              </c:ext>
            </c:extLst>
          </c:dPt>
          <c:dPt>
            <c:idx val="14"/>
            <c:marker>
              <c:symbol val="none"/>
            </c:marker>
            <c:bubble3D val="0"/>
            <c:extLst>
              <c:ext xmlns:c16="http://schemas.microsoft.com/office/drawing/2014/chart" uri="{C3380CC4-5D6E-409C-BE32-E72D297353CC}">
                <c16:uniqueId val="{0000000F-F536-469B-990F-400CDBA08A60}"/>
              </c:ext>
            </c:extLst>
          </c:dPt>
          <c:dPt>
            <c:idx val="15"/>
            <c:marker>
              <c:symbol val="none"/>
            </c:marker>
            <c:bubble3D val="0"/>
            <c:extLst>
              <c:ext xmlns:c16="http://schemas.microsoft.com/office/drawing/2014/chart" uri="{C3380CC4-5D6E-409C-BE32-E72D297353CC}">
                <c16:uniqueId val="{00000010-F536-469B-990F-400CDBA08A60}"/>
              </c:ext>
            </c:extLst>
          </c:dPt>
          <c:dPt>
            <c:idx val="16"/>
            <c:marker>
              <c:symbol val="none"/>
            </c:marker>
            <c:bubble3D val="0"/>
            <c:extLst>
              <c:ext xmlns:c16="http://schemas.microsoft.com/office/drawing/2014/chart" uri="{C3380CC4-5D6E-409C-BE32-E72D297353CC}">
                <c16:uniqueId val="{00000011-F536-469B-990F-400CDBA08A60}"/>
              </c:ext>
            </c:extLst>
          </c:dPt>
          <c:dPt>
            <c:idx val="17"/>
            <c:marker>
              <c:symbol val="none"/>
            </c:marker>
            <c:bubble3D val="0"/>
            <c:extLst>
              <c:ext xmlns:c16="http://schemas.microsoft.com/office/drawing/2014/chart" uri="{C3380CC4-5D6E-409C-BE32-E72D297353CC}">
                <c16:uniqueId val="{00000012-F536-469B-990F-400CDBA08A60}"/>
              </c:ext>
            </c:extLst>
          </c:dPt>
          <c:dPt>
            <c:idx val="18"/>
            <c:marker>
              <c:symbol val="none"/>
            </c:marker>
            <c:bubble3D val="0"/>
            <c:extLst>
              <c:ext xmlns:c16="http://schemas.microsoft.com/office/drawing/2014/chart" uri="{C3380CC4-5D6E-409C-BE32-E72D297353CC}">
                <c16:uniqueId val="{00000013-F536-469B-990F-400CDBA08A60}"/>
              </c:ext>
            </c:extLst>
          </c:dPt>
          <c:dPt>
            <c:idx val="19"/>
            <c:marker>
              <c:symbol val="none"/>
            </c:marker>
            <c:bubble3D val="0"/>
            <c:extLst>
              <c:ext xmlns:c16="http://schemas.microsoft.com/office/drawing/2014/chart" uri="{C3380CC4-5D6E-409C-BE32-E72D297353CC}">
                <c16:uniqueId val="{00000014-F536-469B-990F-400CDBA08A60}"/>
              </c:ext>
            </c:extLst>
          </c:dPt>
          <c:dPt>
            <c:idx val="20"/>
            <c:marker>
              <c:symbol val="none"/>
            </c:marker>
            <c:bubble3D val="0"/>
            <c:extLst>
              <c:ext xmlns:c16="http://schemas.microsoft.com/office/drawing/2014/chart" uri="{C3380CC4-5D6E-409C-BE32-E72D297353CC}">
                <c16:uniqueId val="{00000015-F536-469B-990F-400CDBA08A60}"/>
              </c:ext>
            </c:extLst>
          </c:dPt>
          <c:dPt>
            <c:idx val="21"/>
            <c:marker>
              <c:symbol val="none"/>
            </c:marker>
            <c:bubble3D val="0"/>
            <c:extLst>
              <c:ext xmlns:c16="http://schemas.microsoft.com/office/drawing/2014/chart" uri="{C3380CC4-5D6E-409C-BE32-E72D297353CC}">
                <c16:uniqueId val="{00000016-F536-469B-990F-400CDBA08A60}"/>
              </c:ext>
            </c:extLst>
          </c:dPt>
          <c:dPt>
            <c:idx val="22"/>
            <c:marker>
              <c:symbol val="none"/>
            </c:marker>
            <c:bubble3D val="0"/>
            <c:extLst>
              <c:ext xmlns:c16="http://schemas.microsoft.com/office/drawing/2014/chart" uri="{C3380CC4-5D6E-409C-BE32-E72D297353CC}">
                <c16:uniqueId val="{00000017-F536-469B-990F-400CDBA08A60}"/>
              </c:ext>
            </c:extLst>
          </c:dPt>
          <c:dPt>
            <c:idx val="23"/>
            <c:marker>
              <c:symbol val="none"/>
            </c:marker>
            <c:bubble3D val="0"/>
            <c:extLst>
              <c:ext xmlns:c16="http://schemas.microsoft.com/office/drawing/2014/chart" uri="{C3380CC4-5D6E-409C-BE32-E72D297353CC}">
                <c16:uniqueId val="{00000018-F536-469B-990F-400CDBA08A60}"/>
              </c:ext>
            </c:extLst>
          </c:dPt>
          <c:dPt>
            <c:idx val="24"/>
            <c:marker>
              <c:symbol val="none"/>
            </c:marker>
            <c:bubble3D val="0"/>
            <c:extLst>
              <c:ext xmlns:c16="http://schemas.microsoft.com/office/drawing/2014/chart" uri="{C3380CC4-5D6E-409C-BE32-E72D297353CC}">
                <c16:uniqueId val="{00000019-F536-469B-990F-400CDBA08A60}"/>
              </c:ext>
            </c:extLst>
          </c:dPt>
          <c:dPt>
            <c:idx val="25"/>
            <c:marker>
              <c:symbol val="none"/>
            </c:marker>
            <c:bubble3D val="0"/>
            <c:extLst>
              <c:ext xmlns:c16="http://schemas.microsoft.com/office/drawing/2014/chart" uri="{C3380CC4-5D6E-409C-BE32-E72D297353CC}">
                <c16:uniqueId val="{0000001A-F536-469B-990F-400CDBA08A60}"/>
              </c:ext>
            </c:extLst>
          </c:dPt>
          <c:dPt>
            <c:idx val="26"/>
            <c:marker>
              <c:symbol val="none"/>
            </c:marker>
            <c:bubble3D val="0"/>
            <c:extLst>
              <c:ext xmlns:c16="http://schemas.microsoft.com/office/drawing/2014/chart" uri="{C3380CC4-5D6E-409C-BE32-E72D297353CC}">
                <c16:uniqueId val="{0000001B-F536-469B-990F-400CDBA08A60}"/>
              </c:ext>
            </c:extLst>
          </c:dPt>
          <c:dPt>
            <c:idx val="28"/>
            <c:marker>
              <c:symbol val="none"/>
            </c:marker>
            <c:bubble3D val="0"/>
            <c:extLst>
              <c:ext xmlns:c16="http://schemas.microsoft.com/office/drawing/2014/chart" uri="{C3380CC4-5D6E-409C-BE32-E72D297353CC}">
                <c16:uniqueId val="{0000001C-F536-469B-990F-400CDBA08A60}"/>
              </c:ext>
            </c:extLst>
          </c:dPt>
          <c:dPt>
            <c:idx val="29"/>
            <c:marker>
              <c:symbol val="none"/>
            </c:marker>
            <c:bubble3D val="0"/>
            <c:extLst>
              <c:ext xmlns:c16="http://schemas.microsoft.com/office/drawing/2014/chart" uri="{C3380CC4-5D6E-409C-BE32-E72D297353CC}">
                <c16:uniqueId val="{0000001D-F536-469B-990F-400CDBA08A60}"/>
              </c:ext>
            </c:extLst>
          </c:dPt>
          <c:dPt>
            <c:idx val="30"/>
            <c:marker>
              <c:symbol val="none"/>
            </c:marker>
            <c:bubble3D val="0"/>
            <c:extLst>
              <c:ext xmlns:c16="http://schemas.microsoft.com/office/drawing/2014/chart" uri="{C3380CC4-5D6E-409C-BE32-E72D297353CC}">
                <c16:uniqueId val="{0000001E-F536-469B-990F-400CDBA08A60}"/>
              </c:ext>
            </c:extLst>
          </c:dPt>
          <c:dPt>
            <c:idx val="31"/>
            <c:marker>
              <c:symbol val="none"/>
            </c:marker>
            <c:bubble3D val="0"/>
            <c:extLst>
              <c:ext xmlns:c16="http://schemas.microsoft.com/office/drawing/2014/chart" uri="{C3380CC4-5D6E-409C-BE32-E72D297353CC}">
                <c16:uniqueId val="{0000001F-F536-469B-990F-400CDBA08A60}"/>
              </c:ext>
            </c:extLst>
          </c:dPt>
          <c:dPt>
            <c:idx val="32"/>
            <c:marker>
              <c:symbol val="none"/>
            </c:marker>
            <c:bubble3D val="0"/>
            <c:extLst>
              <c:ext xmlns:c16="http://schemas.microsoft.com/office/drawing/2014/chart" uri="{C3380CC4-5D6E-409C-BE32-E72D297353CC}">
                <c16:uniqueId val="{00000020-F536-469B-990F-400CDBA08A60}"/>
              </c:ext>
            </c:extLst>
          </c:dPt>
          <c:dPt>
            <c:idx val="33"/>
            <c:marker>
              <c:symbol val="none"/>
            </c:marker>
            <c:bubble3D val="0"/>
            <c:extLst>
              <c:ext xmlns:c16="http://schemas.microsoft.com/office/drawing/2014/chart" uri="{C3380CC4-5D6E-409C-BE32-E72D297353CC}">
                <c16:uniqueId val="{00000021-F536-469B-990F-400CDBA08A60}"/>
              </c:ext>
            </c:extLst>
          </c:dPt>
          <c:dPt>
            <c:idx val="34"/>
            <c:marker>
              <c:symbol val="none"/>
            </c:marker>
            <c:bubble3D val="0"/>
            <c:extLst>
              <c:ext xmlns:c16="http://schemas.microsoft.com/office/drawing/2014/chart" uri="{C3380CC4-5D6E-409C-BE32-E72D297353CC}">
                <c16:uniqueId val="{00000022-F536-469B-990F-400CDBA08A60}"/>
              </c:ext>
            </c:extLst>
          </c:dPt>
          <c:dPt>
            <c:idx val="35"/>
            <c:marker>
              <c:symbol val="none"/>
            </c:marker>
            <c:bubble3D val="0"/>
            <c:extLst>
              <c:ext xmlns:c16="http://schemas.microsoft.com/office/drawing/2014/chart" uri="{C3380CC4-5D6E-409C-BE32-E72D297353CC}">
                <c16:uniqueId val="{00000023-F536-469B-990F-400CDBA08A60}"/>
              </c:ext>
            </c:extLst>
          </c:dPt>
          <c:dPt>
            <c:idx val="36"/>
            <c:marker>
              <c:symbol val="none"/>
            </c:marker>
            <c:bubble3D val="0"/>
            <c:extLst>
              <c:ext xmlns:c16="http://schemas.microsoft.com/office/drawing/2014/chart" uri="{C3380CC4-5D6E-409C-BE32-E72D297353CC}">
                <c16:uniqueId val="{00000024-F536-469B-990F-400CDBA08A60}"/>
              </c:ext>
            </c:extLst>
          </c:dPt>
          <c:dPt>
            <c:idx val="37"/>
            <c:marker>
              <c:symbol val="none"/>
            </c:marker>
            <c:bubble3D val="0"/>
            <c:extLst>
              <c:ext xmlns:c16="http://schemas.microsoft.com/office/drawing/2014/chart" uri="{C3380CC4-5D6E-409C-BE32-E72D297353CC}">
                <c16:uniqueId val="{00000025-F536-469B-990F-400CDBA08A60}"/>
              </c:ext>
            </c:extLst>
          </c:dPt>
          <c:dPt>
            <c:idx val="38"/>
            <c:marker>
              <c:symbol val="none"/>
            </c:marker>
            <c:bubble3D val="0"/>
            <c:extLst>
              <c:ext xmlns:c16="http://schemas.microsoft.com/office/drawing/2014/chart" uri="{C3380CC4-5D6E-409C-BE32-E72D297353CC}">
                <c16:uniqueId val="{00000026-F536-469B-990F-400CDBA08A60}"/>
              </c:ext>
            </c:extLst>
          </c:dPt>
          <c:dPt>
            <c:idx val="39"/>
            <c:marker>
              <c:symbol val="none"/>
            </c:marker>
            <c:bubble3D val="0"/>
            <c:extLst>
              <c:ext xmlns:c16="http://schemas.microsoft.com/office/drawing/2014/chart" uri="{C3380CC4-5D6E-409C-BE32-E72D297353CC}">
                <c16:uniqueId val="{00000027-F536-469B-990F-400CDBA08A60}"/>
              </c:ext>
            </c:extLst>
          </c:dPt>
          <c:dPt>
            <c:idx val="40"/>
            <c:marker>
              <c:symbol val="none"/>
            </c:marker>
            <c:bubble3D val="0"/>
            <c:extLst>
              <c:ext xmlns:c16="http://schemas.microsoft.com/office/drawing/2014/chart" uri="{C3380CC4-5D6E-409C-BE32-E72D297353CC}">
                <c16:uniqueId val="{00000028-F536-469B-990F-400CDBA08A60}"/>
              </c:ext>
            </c:extLst>
          </c:dPt>
          <c:dPt>
            <c:idx val="41"/>
            <c:marker>
              <c:symbol val="none"/>
            </c:marker>
            <c:bubble3D val="0"/>
            <c:extLst>
              <c:ext xmlns:c16="http://schemas.microsoft.com/office/drawing/2014/chart" uri="{C3380CC4-5D6E-409C-BE32-E72D297353CC}">
                <c16:uniqueId val="{00000029-F536-469B-990F-400CDBA08A60}"/>
              </c:ext>
            </c:extLst>
          </c:dPt>
          <c:dPt>
            <c:idx val="42"/>
            <c:marker>
              <c:symbol val="none"/>
            </c:marker>
            <c:bubble3D val="0"/>
            <c:extLst>
              <c:ext xmlns:c16="http://schemas.microsoft.com/office/drawing/2014/chart" uri="{C3380CC4-5D6E-409C-BE32-E72D297353CC}">
                <c16:uniqueId val="{0000002A-F536-469B-990F-400CDBA08A60}"/>
              </c:ext>
            </c:extLst>
          </c:dPt>
          <c:dPt>
            <c:idx val="43"/>
            <c:marker>
              <c:symbol val="none"/>
            </c:marker>
            <c:bubble3D val="0"/>
            <c:extLst>
              <c:ext xmlns:c16="http://schemas.microsoft.com/office/drawing/2014/chart" uri="{C3380CC4-5D6E-409C-BE32-E72D297353CC}">
                <c16:uniqueId val="{0000002B-F536-469B-990F-400CDBA08A60}"/>
              </c:ext>
            </c:extLst>
          </c:dPt>
          <c:dPt>
            <c:idx val="44"/>
            <c:marker>
              <c:symbol val="none"/>
            </c:marker>
            <c:bubble3D val="0"/>
            <c:extLst>
              <c:ext xmlns:c16="http://schemas.microsoft.com/office/drawing/2014/chart" uri="{C3380CC4-5D6E-409C-BE32-E72D297353CC}">
                <c16:uniqueId val="{0000002C-F536-469B-990F-400CDBA08A60}"/>
              </c:ext>
            </c:extLst>
          </c:dPt>
          <c:dPt>
            <c:idx val="45"/>
            <c:marker>
              <c:symbol val="none"/>
            </c:marker>
            <c:bubble3D val="0"/>
            <c:extLst>
              <c:ext xmlns:c16="http://schemas.microsoft.com/office/drawing/2014/chart" uri="{C3380CC4-5D6E-409C-BE32-E72D297353CC}">
                <c16:uniqueId val="{0000002D-F536-469B-990F-400CDBA08A60}"/>
              </c:ext>
            </c:extLst>
          </c:dPt>
          <c:dPt>
            <c:idx val="46"/>
            <c:marker>
              <c:symbol val="none"/>
            </c:marker>
            <c:bubble3D val="0"/>
            <c:extLst>
              <c:ext xmlns:c16="http://schemas.microsoft.com/office/drawing/2014/chart" uri="{C3380CC4-5D6E-409C-BE32-E72D297353CC}">
                <c16:uniqueId val="{0000002E-F536-469B-990F-400CDBA08A60}"/>
              </c:ext>
            </c:extLst>
          </c:dPt>
          <c:dPt>
            <c:idx val="47"/>
            <c:marker>
              <c:symbol val="none"/>
            </c:marker>
            <c:bubble3D val="0"/>
            <c:extLst>
              <c:ext xmlns:c16="http://schemas.microsoft.com/office/drawing/2014/chart" uri="{C3380CC4-5D6E-409C-BE32-E72D297353CC}">
                <c16:uniqueId val="{0000002F-F536-469B-990F-400CDBA08A60}"/>
              </c:ext>
            </c:extLst>
          </c:dPt>
          <c:dPt>
            <c:idx val="48"/>
            <c:marker>
              <c:symbol val="none"/>
            </c:marker>
            <c:bubble3D val="0"/>
            <c:extLst>
              <c:ext xmlns:c16="http://schemas.microsoft.com/office/drawing/2014/chart" uri="{C3380CC4-5D6E-409C-BE32-E72D297353CC}">
                <c16:uniqueId val="{00000030-F536-469B-990F-400CDBA08A60}"/>
              </c:ext>
            </c:extLst>
          </c:dPt>
          <c:dPt>
            <c:idx val="49"/>
            <c:marker>
              <c:symbol val="none"/>
            </c:marker>
            <c:bubble3D val="0"/>
            <c:extLst>
              <c:ext xmlns:c16="http://schemas.microsoft.com/office/drawing/2014/chart" uri="{C3380CC4-5D6E-409C-BE32-E72D297353CC}">
                <c16:uniqueId val="{00000031-F536-469B-990F-400CDBA08A60}"/>
              </c:ext>
            </c:extLst>
          </c:dPt>
          <c:dPt>
            <c:idx val="50"/>
            <c:marker>
              <c:symbol val="none"/>
            </c:marker>
            <c:bubble3D val="0"/>
            <c:extLst>
              <c:ext xmlns:c16="http://schemas.microsoft.com/office/drawing/2014/chart" uri="{C3380CC4-5D6E-409C-BE32-E72D297353CC}">
                <c16:uniqueId val="{00000032-F536-469B-990F-400CDBA08A60}"/>
              </c:ext>
            </c:extLst>
          </c:dPt>
          <c:dPt>
            <c:idx val="51"/>
            <c:marker>
              <c:symbol val="none"/>
            </c:marker>
            <c:bubble3D val="0"/>
            <c:extLst>
              <c:ext xmlns:c16="http://schemas.microsoft.com/office/drawing/2014/chart" uri="{C3380CC4-5D6E-409C-BE32-E72D297353CC}">
                <c16:uniqueId val="{00000033-F536-469B-990F-400CDBA08A60}"/>
              </c:ext>
            </c:extLst>
          </c:dPt>
          <c:dLbls>
            <c:dLbl>
              <c:idx val="1"/>
              <c:delete val="1"/>
              <c:extLst>
                <c:ext xmlns:c15="http://schemas.microsoft.com/office/drawing/2012/chart" uri="{CE6537A1-D6FC-4f65-9D91-7224C49458BB}"/>
                <c:ext xmlns:c16="http://schemas.microsoft.com/office/drawing/2014/chart" uri="{C3380CC4-5D6E-409C-BE32-E72D297353CC}">
                  <c16:uniqueId val="{00000004-F536-469B-990F-400CDBA08A60}"/>
                </c:ext>
              </c:extLst>
            </c:dLbl>
            <c:dLbl>
              <c:idx val="2"/>
              <c:delete val="1"/>
              <c:extLst>
                <c:ext xmlns:c15="http://schemas.microsoft.com/office/drawing/2012/chart" uri="{CE6537A1-D6FC-4f65-9D91-7224C49458BB}"/>
                <c:ext xmlns:c16="http://schemas.microsoft.com/office/drawing/2014/chart" uri="{C3380CC4-5D6E-409C-BE32-E72D297353CC}">
                  <c16:uniqueId val="{00000005-F536-469B-990F-400CDBA08A60}"/>
                </c:ext>
              </c:extLst>
            </c:dLbl>
            <c:dLbl>
              <c:idx val="3"/>
              <c:delete val="1"/>
              <c:extLst>
                <c:ext xmlns:c15="http://schemas.microsoft.com/office/drawing/2012/chart" uri="{CE6537A1-D6FC-4f65-9D91-7224C49458BB}"/>
                <c:ext xmlns:c16="http://schemas.microsoft.com/office/drawing/2014/chart" uri="{C3380CC4-5D6E-409C-BE32-E72D297353CC}">
                  <c16:uniqueId val="{00000006-F536-469B-990F-400CDBA08A60}"/>
                </c:ext>
              </c:extLst>
            </c:dLbl>
            <c:dLbl>
              <c:idx val="4"/>
              <c:delete val="1"/>
              <c:extLst>
                <c:ext xmlns:c15="http://schemas.microsoft.com/office/drawing/2012/chart" uri="{CE6537A1-D6FC-4f65-9D91-7224C49458BB}"/>
                <c:ext xmlns:c16="http://schemas.microsoft.com/office/drawing/2014/chart" uri="{C3380CC4-5D6E-409C-BE32-E72D297353CC}">
                  <c16:uniqueId val="{00000007-F536-469B-990F-400CDBA08A60}"/>
                </c:ext>
              </c:extLst>
            </c:dLbl>
            <c:dLbl>
              <c:idx val="5"/>
              <c:delete val="1"/>
              <c:extLst>
                <c:ext xmlns:c15="http://schemas.microsoft.com/office/drawing/2012/chart" uri="{CE6537A1-D6FC-4f65-9D91-7224C49458BB}"/>
                <c:ext xmlns:c16="http://schemas.microsoft.com/office/drawing/2014/chart" uri="{C3380CC4-5D6E-409C-BE32-E72D297353CC}">
                  <c16:uniqueId val="{00000008-F536-469B-990F-400CDBA08A60}"/>
                </c:ext>
              </c:extLst>
            </c:dLbl>
            <c:dLbl>
              <c:idx val="7"/>
              <c:delete val="1"/>
              <c:extLst>
                <c:ext xmlns:c15="http://schemas.microsoft.com/office/drawing/2012/chart" uri="{CE6537A1-D6FC-4f65-9D91-7224C49458BB}"/>
                <c:ext xmlns:c16="http://schemas.microsoft.com/office/drawing/2014/chart" uri="{C3380CC4-5D6E-409C-BE32-E72D297353CC}">
                  <c16:uniqueId val="{00000009-F536-469B-990F-400CDBA08A60}"/>
                </c:ext>
              </c:extLst>
            </c:dLbl>
            <c:dLbl>
              <c:idx val="8"/>
              <c:delete val="1"/>
              <c:extLst>
                <c:ext xmlns:c15="http://schemas.microsoft.com/office/drawing/2012/chart" uri="{CE6537A1-D6FC-4f65-9D91-7224C49458BB}"/>
                <c:ext xmlns:c16="http://schemas.microsoft.com/office/drawing/2014/chart" uri="{C3380CC4-5D6E-409C-BE32-E72D297353CC}">
                  <c16:uniqueId val="{0000000A-F536-469B-990F-400CDBA08A60}"/>
                </c:ext>
              </c:extLst>
            </c:dLbl>
            <c:dLbl>
              <c:idx val="9"/>
              <c:delete val="1"/>
              <c:extLst>
                <c:ext xmlns:c15="http://schemas.microsoft.com/office/drawing/2012/chart" uri="{CE6537A1-D6FC-4f65-9D91-7224C49458BB}"/>
                <c:ext xmlns:c16="http://schemas.microsoft.com/office/drawing/2014/chart" uri="{C3380CC4-5D6E-409C-BE32-E72D297353CC}">
                  <c16:uniqueId val="{0000000B-F536-469B-990F-400CDBA08A60}"/>
                </c:ext>
              </c:extLst>
            </c:dLbl>
            <c:dLbl>
              <c:idx val="10"/>
              <c:delete val="1"/>
              <c:extLst>
                <c:ext xmlns:c15="http://schemas.microsoft.com/office/drawing/2012/chart" uri="{CE6537A1-D6FC-4f65-9D91-7224C49458BB}"/>
                <c:ext xmlns:c16="http://schemas.microsoft.com/office/drawing/2014/chart" uri="{C3380CC4-5D6E-409C-BE32-E72D297353CC}">
                  <c16:uniqueId val="{0000000C-F536-469B-990F-400CDBA08A60}"/>
                </c:ext>
              </c:extLst>
            </c:dLbl>
            <c:dLbl>
              <c:idx val="11"/>
              <c:delete val="1"/>
              <c:extLst>
                <c:ext xmlns:c15="http://schemas.microsoft.com/office/drawing/2012/chart" uri="{CE6537A1-D6FC-4f65-9D91-7224C49458BB}"/>
                <c:ext xmlns:c16="http://schemas.microsoft.com/office/drawing/2014/chart" uri="{C3380CC4-5D6E-409C-BE32-E72D297353CC}">
                  <c16:uniqueId val="{0000000D-F536-469B-990F-400CDBA08A60}"/>
                </c:ext>
              </c:extLst>
            </c:dLbl>
            <c:dLbl>
              <c:idx val="12"/>
              <c:delete val="1"/>
              <c:extLst>
                <c:ext xmlns:c15="http://schemas.microsoft.com/office/drawing/2012/chart" uri="{CE6537A1-D6FC-4f65-9D91-7224C49458BB}"/>
                <c:ext xmlns:c16="http://schemas.microsoft.com/office/drawing/2014/chart" uri="{C3380CC4-5D6E-409C-BE32-E72D297353CC}">
                  <c16:uniqueId val="{0000000E-F536-469B-990F-400CDBA08A60}"/>
                </c:ext>
              </c:extLst>
            </c:dLbl>
            <c:dLbl>
              <c:idx val="14"/>
              <c:delete val="1"/>
              <c:extLst>
                <c:ext xmlns:c15="http://schemas.microsoft.com/office/drawing/2012/chart" uri="{CE6537A1-D6FC-4f65-9D91-7224C49458BB}"/>
                <c:ext xmlns:c16="http://schemas.microsoft.com/office/drawing/2014/chart" uri="{C3380CC4-5D6E-409C-BE32-E72D297353CC}">
                  <c16:uniqueId val="{0000000F-F536-469B-990F-400CDBA08A60}"/>
                </c:ext>
              </c:extLst>
            </c:dLbl>
            <c:dLbl>
              <c:idx val="15"/>
              <c:delete val="1"/>
              <c:extLst>
                <c:ext xmlns:c15="http://schemas.microsoft.com/office/drawing/2012/chart" uri="{CE6537A1-D6FC-4f65-9D91-7224C49458BB}"/>
                <c:ext xmlns:c16="http://schemas.microsoft.com/office/drawing/2014/chart" uri="{C3380CC4-5D6E-409C-BE32-E72D297353CC}">
                  <c16:uniqueId val="{00000010-F536-469B-990F-400CDBA08A60}"/>
                </c:ext>
              </c:extLst>
            </c:dLbl>
            <c:dLbl>
              <c:idx val="16"/>
              <c:delete val="1"/>
              <c:extLst>
                <c:ext xmlns:c15="http://schemas.microsoft.com/office/drawing/2012/chart" uri="{CE6537A1-D6FC-4f65-9D91-7224C49458BB}"/>
                <c:ext xmlns:c16="http://schemas.microsoft.com/office/drawing/2014/chart" uri="{C3380CC4-5D6E-409C-BE32-E72D297353CC}">
                  <c16:uniqueId val="{00000011-F536-469B-990F-400CDBA08A60}"/>
                </c:ext>
              </c:extLst>
            </c:dLbl>
            <c:dLbl>
              <c:idx val="17"/>
              <c:delete val="1"/>
              <c:extLst>
                <c:ext xmlns:c15="http://schemas.microsoft.com/office/drawing/2012/chart" uri="{CE6537A1-D6FC-4f65-9D91-7224C49458BB}"/>
                <c:ext xmlns:c16="http://schemas.microsoft.com/office/drawing/2014/chart" uri="{C3380CC4-5D6E-409C-BE32-E72D297353CC}">
                  <c16:uniqueId val="{00000012-F536-469B-990F-400CDBA08A60}"/>
                </c:ext>
              </c:extLst>
            </c:dLbl>
            <c:dLbl>
              <c:idx val="18"/>
              <c:delete val="1"/>
              <c:extLst>
                <c:ext xmlns:c15="http://schemas.microsoft.com/office/drawing/2012/chart" uri="{CE6537A1-D6FC-4f65-9D91-7224C49458BB}"/>
                <c:ext xmlns:c16="http://schemas.microsoft.com/office/drawing/2014/chart" uri="{C3380CC4-5D6E-409C-BE32-E72D297353CC}">
                  <c16:uniqueId val="{00000013-F536-469B-990F-400CDBA08A60}"/>
                </c:ext>
              </c:extLst>
            </c:dLbl>
            <c:dLbl>
              <c:idx val="19"/>
              <c:delete val="1"/>
              <c:extLst>
                <c:ext xmlns:c15="http://schemas.microsoft.com/office/drawing/2012/chart" uri="{CE6537A1-D6FC-4f65-9D91-7224C49458BB}"/>
                <c:ext xmlns:c16="http://schemas.microsoft.com/office/drawing/2014/chart" uri="{C3380CC4-5D6E-409C-BE32-E72D297353CC}">
                  <c16:uniqueId val="{00000014-F536-469B-990F-400CDBA08A60}"/>
                </c:ext>
              </c:extLst>
            </c:dLbl>
            <c:dLbl>
              <c:idx val="20"/>
              <c:delete val="1"/>
              <c:extLst>
                <c:ext xmlns:c15="http://schemas.microsoft.com/office/drawing/2012/chart" uri="{CE6537A1-D6FC-4f65-9D91-7224C49458BB}"/>
                <c:ext xmlns:c16="http://schemas.microsoft.com/office/drawing/2014/chart" uri="{C3380CC4-5D6E-409C-BE32-E72D297353CC}">
                  <c16:uniqueId val="{00000015-F536-469B-990F-400CDBA08A60}"/>
                </c:ext>
              </c:extLst>
            </c:dLbl>
            <c:dLbl>
              <c:idx val="21"/>
              <c:delete val="1"/>
              <c:extLst>
                <c:ext xmlns:c15="http://schemas.microsoft.com/office/drawing/2012/chart" uri="{CE6537A1-D6FC-4f65-9D91-7224C49458BB}"/>
                <c:ext xmlns:c16="http://schemas.microsoft.com/office/drawing/2014/chart" uri="{C3380CC4-5D6E-409C-BE32-E72D297353CC}">
                  <c16:uniqueId val="{00000016-F536-469B-990F-400CDBA08A60}"/>
                </c:ext>
              </c:extLst>
            </c:dLbl>
            <c:dLbl>
              <c:idx val="22"/>
              <c:delete val="1"/>
              <c:extLst>
                <c:ext xmlns:c15="http://schemas.microsoft.com/office/drawing/2012/chart" uri="{CE6537A1-D6FC-4f65-9D91-7224C49458BB}"/>
                <c:ext xmlns:c16="http://schemas.microsoft.com/office/drawing/2014/chart" uri="{C3380CC4-5D6E-409C-BE32-E72D297353CC}">
                  <c16:uniqueId val="{00000017-F536-469B-990F-400CDBA08A60}"/>
                </c:ext>
              </c:extLst>
            </c:dLbl>
            <c:dLbl>
              <c:idx val="23"/>
              <c:delete val="1"/>
              <c:extLst>
                <c:ext xmlns:c15="http://schemas.microsoft.com/office/drawing/2012/chart" uri="{CE6537A1-D6FC-4f65-9D91-7224C49458BB}"/>
                <c:ext xmlns:c16="http://schemas.microsoft.com/office/drawing/2014/chart" uri="{C3380CC4-5D6E-409C-BE32-E72D297353CC}">
                  <c16:uniqueId val="{00000018-F536-469B-990F-400CDBA08A60}"/>
                </c:ext>
              </c:extLst>
            </c:dLbl>
            <c:dLbl>
              <c:idx val="24"/>
              <c:delete val="1"/>
              <c:extLst>
                <c:ext xmlns:c15="http://schemas.microsoft.com/office/drawing/2012/chart" uri="{CE6537A1-D6FC-4f65-9D91-7224C49458BB}"/>
                <c:ext xmlns:c16="http://schemas.microsoft.com/office/drawing/2014/chart" uri="{C3380CC4-5D6E-409C-BE32-E72D297353CC}">
                  <c16:uniqueId val="{00000019-F536-469B-990F-400CDBA08A60}"/>
                </c:ext>
              </c:extLst>
            </c:dLbl>
            <c:dLbl>
              <c:idx val="25"/>
              <c:delete val="1"/>
              <c:extLst>
                <c:ext xmlns:c15="http://schemas.microsoft.com/office/drawing/2012/chart" uri="{CE6537A1-D6FC-4f65-9D91-7224C49458BB}"/>
                <c:ext xmlns:c16="http://schemas.microsoft.com/office/drawing/2014/chart" uri="{C3380CC4-5D6E-409C-BE32-E72D297353CC}">
                  <c16:uniqueId val="{0000001A-F536-469B-990F-400CDBA08A60}"/>
                </c:ext>
              </c:extLst>
            </c:dLbl>
            <c:dLbl>
              <c:idx val="26"/>
              <c:delete val="1"/>
              <c:extLst>
                <c:ext xmlns:c15="http://schemas.microsoft.com/office/drawing/2012/chart" uri="{CE6537A1-D6FC-4f65-9D91-7224C49458BB}"/>
                <c:ext xmlns:c16="http://schemas.microsoft.com/office/drawing/2014/chart" uri="{C3380CC4-5D6E-409C-BE32-E72D297353CC}">
                  <c16:uniqueId val="{0000001B-F536-469B-990F-400CDBA08A60}"/>
                </c:ext>
              </c:extLst>
            </c:dLbl>
            <c:dLbl>
              <c:idx val="28"/>
              <c:delete val="1"/>
              <c:extLst>
                <c:ext xmlns:c15="http://schemas.microsoft.com/office/drawing/2012/chart" uri="{CE6537A1-D6FC-4f65-9D91-7224C49458BB}"/>
                <c:ext xmlns:c16="http://schemas.microsoft.com/office/drawing/2014/chart" uri="{C3380CC4-5D6E-409C-BE32-E72D297353CC}">
                  <c16:uniqueId val="{0000001C-F536-469B-990F-400CDBA08A60}"/>
                </c:ext>
              </c:extLst>
            </c:dLbl>
            <c:dLbl>
              <c:idx val="29"/>
              <c:delete val="1"/>
              <c:extLst>
                <c:ext xmlns:c15="http://schemas.microsoft.com/office/drawing/2012/chart" uri="{CE6537A1-D6FC-4f65-9D91-7224C49458BB}"/>
                <c:ext xmlns:c16="http://schemas.microsoft.com/office/drawing/2014/chart" uri="{C3380CC4-5D6E-409C-BE32-E72D297353CC}">
                  <c16:uniqueId val="{0000001D-F536-469B-990F-400CDBA08A60}"/>
                </c:ext>
              </c:extLst>
            </c:dLbl>
            <c:dLbl>
              <c:idx val="30"/>
              <c:delete val="1"/>
              <c:extLst>
                <c:ext xmlns:c15="http://schemas.microsoft.com/office/drawing/2012/chart" uri="{CE6537A1-D6FC-4f65-9D91-7224C49458BB}"/>
                <c:ext xmlns:c16="http://schemas.microsoft.com/office/drawing/2014/chart" uri="{C3380CC4-5D6E-409C-BE32-E72D297353CC}">
                  <c16:uniqueId val="{0000001E-F536-469B-990F-400CDBA08A60}"/>
                </c:ext>
              </c:extLst>
            </c:dLbl>
            <c:dLbl>
              <c:idx val="31"/>
              <c:delete val="1"/>
              <c:extLst>
                <c:ext xmlns:c15="http://schemas.microsoft.com/office/drawing/2012/chart" uri="{CE6537A1-D6FC-4f65-9D91-7224C49458BB}"/>
                <c:ext xmlns:c16="http://schemas.microsoft.com/office/drawing/2014/chart" uri="{C3380CC4-5D6E-409C-BE32-E72D297353CC}">
                  <c16:uniqueId val="{0000001F-F536-469B-990F-400CDBA08A60}"/>
                </c:ext>
              </c:extLst>
            </c:dLbl>
            <c:dLbl>
              <c:idx val="32"/>
              <c:delete val="1"/>
              <c:extLst>
                <c:ext xmlns:c15="http://schemas.microsoft.com/office/drawing/2012/chart" uri="{CE6537A1-D6FC-4f65-9D91-7224C49458BB}"/>
                <c:ext xmlns:c16="http://schemas.microsoft.com/office/drawing/2014/chart" uri="{C3380CC4-5D6E-409C-BE32-E72D297353CC}">
                  <c16:uniqueId val="{00000020-F536-469B-990F-400CDBA08A60}"/>
                </c:ext>
              </c:extLst>
            </c:dLbl>
            <c:dLbl>
              <c:idx val="33"/>
              <c:delete val="1"/>
              <c:extLst>
                <c:ext xmlns:c15="http://schemas.microsoft.com/office/drawing/2012/chart" uri="{CE6537A1-D6FC-4f65-9D91-7224C49458BB}"/>
                <c:ext xmlns:c16="http://schemas.microsoft.com/office/drawing/2014/chart" uri="{C3380CC4-5D6E-409C-BE32-E72D297353CC}">
                  <c16:uniqueId val="{00000021-F536-469B-990F-400CDBA08A60}"/>
                </c:ext>
              </c:extLst>
            </c:dLbl>
            <c:dLbl>
              <c:idx val="34"/>
              <c:delete val="1"/>
              <c:extLst>
                <c:ext xmlns:c15="http://schemas.microsoft.com/office/drawing/2012/chart" uri="{CE6537A1-D6FC-4f65-9D91-7224C49458BB}"/>
                <c:ext xmlns:c16="http://schemas.microsoft.com/office/drawing/2014/chart" uri="{C3380CC4-5D6E-409C-BE32-E72D297353CC}">
                  <c16:uniqueId val="{00000022-F536-469B-990F-400CDBA08A60}"/>
                </c:ext>
              </c:extLst>
            </c:dLbl>
            <c:dLbl>
              <c:idx val="35"/>
              <c:delete val="1"/>
              <c:extLst>
                <c:ext xmlns:c15="http://schemas.microsoft.com/office/drawing/2012/chart" uri="{CE6537A1-D6FC-4f65-9D91-7224C49458BB}"/>
                <c:ext xmlns:c16="http://schemas.microsoft.com/office/drawing/2014/chart" uri="{C3380CC4-5D6E-409C-BE32-E72D297353CC}">
                  <c16:uniqueId val="{00000023-F536-469B-990F-400CDBA08A60}"/>
                </c:ext>
              </c:extLst>
            </c:dLbl>
            <c:dLbl>
              <c:idx val="36"/>
              <c:delete val="1"/>
              <c:extLst>
                <c:ext xmlns:c15="http://schemas.microsoft.com/office/drawing/2012/chart" uri="{CE6537A1-D6FC-4f65-9D91-7224C49458BB}"/>
                <c:ext xmlns:c16="http://schemas.microsoft.com/office/drawing/2014/chart" uri="{C3380CC4-5D6E-409C-BE32-E72D297353CC}">
                  <c16:uniqueId val="{00000024-F536-469B-990F-400CDBA08A60}"/>
                </c:ext>
              </c:extLst>
            </c:dLbl>
            <c:dLbl>
              <c:idx val="37"/>
              <c:delete val="1"/>
              <c:extLst>
                <c:ext xmlns:c15="http://schemas.microsoft.com/office/drawing/2012/chart" uri="{CE6537A1-D6FC-4f65-9D91-7224C49458BB}"/>
                <c:ext xmlns:c16="http://schemas.microsoft.com/office/drawing/2014/chart" uri="{C3380CC4-5D6E-409C-BE32-E72D297353CC}">
                  <c16:uniqueId val="{00000025-F536-469B-990F-400CDBA08A60}"/>
                </c:ext>
              </c:extLst>
            </c:dLbl>
            <c:dLbl>
              <c:idx val="38"/>
              <c:delete val="1"/>
              <c:extLst>
                <c:ext xmlns:c15="http://schemas.microsoft.com/office/drawing/2012/chart" uri="{CE6537A1-D6FC-4f65-9D91-7224C49458BB}"/>
                <c:ext xmlns:c16="http://schemas.microsoft.com/office/drawing/2014/chart" uri="{C3380CC4-5D6E-409C-BE32-E72D297353CC}">
                  <c16:uniqueId val="{00000026-F536-469B-990F-400CDBA08A60}"/>
                </c:ext>
              </c:extLst>
            </c:dLbl>
            <c:dLbl>
              <c:idx val="39"/>
              <c:delete val="1"/>
              <c:extLst>
                <c:ext xmlns:c15="http://schemas.microsoft.com/office/drawing/2012/chart" uri="{CE6537A1-D6FC-4f65-9D91-7224C49458BB}"/>
                <c:ext xmlns:c16="http://schemas.microsoft.com/office/drawing/2014/chart" uri="{C3380CC4-5D6E-409C-BE32-E72D297353CC}">
                  <c16:uniqueId val="{00000027-F536-469B-990F-400CDBA08A60}"/>
                </c:ext>
              </c:extLst>
            </c:dLbl>
            <c:dLbl>
              <c:idx val="40"/>
              <c:delete val="1"/>
              <c:extLst>
                <c:ext xmlns:c15="http://schemas.microsoft.com/office/drawing/2012/chart" uri="{CE6537A1-D6FC-4f65-9D91-7224C49458BB}"/>
                <c:ext xmlns:c16="http://schemas.microsoft.com/office/drawing/2014/chart" uri="{C3380CC4-5D6E-409C-BE32-E72D297353CC}">
                  <c16:uniqueId val="{00000028-F536-469B-990F-400CDBA08A60}"/>
                </c:ext>
              </c:extLst>
            </c:dLbl>
            <c:dLbl>
              <c:idx val="41"/>
              <c:delete val="1"/>
              <c:extLst>
                <c:ext xmlns:c15="http://schemas.microsoft.com/office/drawing/2012/chart" uri="{CE6537A1-D6FC-4f65-9D91-7224C49458BB}"/>
                <c:ext xmlns:c16="http://schemas.microsoft.com/office/drawing/2014/chart" uri="{C3380CC4-5D6E-409C-BE32-E72D297353CC}">
                  <c16:uniqueId val="{00000029-F536-469B-990F-400CDBA08A60}"/>
                </c:ext>
              </c:extLst>
            </c:dLbl>
            <c:dLbl>
              <c:idx val="42"/>
              <c:delete val="1"/>
              <c:extLst>
                <c:ext xmlns:c15="http://schemas.microsoft.com/office/drawing/2012/chart" uri="{CE6537A1-D6FC-4f65-9D91-7224C49458BB}"/>
                <c:ext xmlns:c16="http://schemas.microsoft.com/office/drawing/2014/chart" uri="{C3380CC4-5D6E-409C-BE32-E72D297353CC}">
                  <c16:uniqueId val="{0000002A-F536-469B-990F-400CDBA08A60}"/>
                </c:ext>
              </c:extLst>
            </c:dLbl>
            <c:dLbl>
              <c:idx val="43"/>
              <c:delete val="1"/>
              <c:extLst>
                <c:ext xmlns:c15="http://schemas.microsoft.com/office/drawing/2012/chart" uri="{CE6537A1-D6FC-4f65-9D91-7224C49458BB}"/>
                <c:ext xmlns:c16="http://schemas.microsoft.com/office/drawing/2014/chart" uri="{C3380CC4-5D6E-409C-BE32-E72D297353CC}">
                  <c16:uniqueId val="{0000002B-F536-469B-990F-400CDBA08A60}"/>
                </c:ext>
              </c:extLst>
            </c:dLbl>
            <c:dLbl>
              <c:idx val="44"/>
              <c:delete val="1"/>
              <c:extLst>
                <c:ext xmlns:c15="http://schemas.microsoft.com/office/drawing/2012/chart" uri="{CE6537A1-D6FC-4f65-9D91-7224C49458BB}"/>
                <c:ext xmlns:c16="http://schemas.microsoft.com/office/drawing/2014/chart" uri="{C3380CC4-5D6E-409C-BE32-E72D297353CC}">
                  <c16:uniqueId val="{0000002C-F536-469B-990F-400CDBA08A60}"/>
                </c:ext>
              </c:extLst>
            </c:dLbl>
            <c:dLbl>
              <c:idx val="45"/>
              <c:delete val="1"/>
              <c:extLst>
                <c:ext xmlns:c15="http://schemas.microsoft.com/office/drawing/2012/chart" uri="{CE6537A1-D6FC-4f65-9D91-7224C49458BB}"/>
                <c:ext xmlns:c16="http://schemas.microsoft.com/office/drawing/2014/chart" uri="{C3380CC4-5D6E-409C-BE32-E72D297353CC}">
                  <c16:uniqueId val="{0000002D-F536-469B-990F-400CDBA08A60}"/>
                </c:ext>
              </c:extLst>
            </c:dLbl>
            <c:dLbl>
              <c:idx val="46"/>
              <c:delete val="1"/>
              <c:extLst>
                <c:ext xmlns:c15="http://schemas.microsoft.com/office/drawing/2012/chart" uri="{CE6537A1-D6FC-4f65-9D91-7224C49458BB}"/>
                <c:ext xmlns:c16="http://schemas.microsoft.com/office/drawing/2014/chart" uri="{C3380CC4-5D6E-409C-BE32-E72D297353CC}">
                  <c16:uniqueId val="{0000002E-F536-469B-990F-400CDBA08A60}"/>
                </c:ext>
              </c:extLst>
            </c:dLbl>
            <c:dLbl>
              <c:idx val="47"/>
              <c:delete val="1"/>
              <c:extLst>
                <c:ext xmlns:c15="http://schemas.microsoft.com/office/drawing/2012/chart" uri="{CE6537A1-D6FC-4f65-9D91-7224C49458BB}"/>
                <c:ext xmlns:c16="http://schemas.microsoft.com/office/drawing/2014/chart" uri="{C3380CC4-5D6E-409C-BE32-E72D297353CC}">
                  <c16:uniqueId val="{0000002F-F536-469B-990F-400CDBA08A60}"/>
                </c:ext>
              </c:extLst>
            </c:dLbl>
            <c:dLbl>
              <c:idx val="48"/>
              <c:delete val="1"/>
              <c:extLst>
                <c:ext xmlns:c15="http://schemas.microsoft.com/office/drawing/2012/chart" uri="{CE6537A1-D6FC-4f65-9D91-7224C49458BB}"/>
                <c:ext xmlns:c16="http://schemas.microsoft.com/office/drawing/2014/chart" uri="{C3380CC4-5D6E-409C-BE32-E72D297353CC}">
                  <c16:uniqueId val="{00000030-F536-469B-990F-400CDBA08A60}"/>
                </c:ext>
              </c:extLst>
            </c:dLbl>
            <c:dLbl>
              <c:idx val="49"/>
              <c:delete val="1"/>
              <c:extLst>
                <c:ext xmlns:c15="http://schemas.microsoft.com/office/drawing/2012/chart" uri="{CE6537A1-D6FC-4f65-9D91-7224C49458BB}"/>
                <c:ext xmlns:c16="http://schemas.microsoft.com/office/drawing/2014/chart" uri="{C3380CC4-5D6E-409C-BE32-E72D297353CC}">
                  <c16:uniqueId val="{00000031-F536-469B-990F-400CDBA08A60}"/>
                </c:ext>
              </c:extLst>
            </c:dLbl>
            <c:dLbl>
              <c:idx val="50"/>
              <c:delete val="1"/>
              <c:extLst>
                <c:ext xmlns:c15="http://schemas.microsoft.com/office/drawing/2012/chart" uri="{CE6537A1-D6FC-4f65-9D91-7224C49458BB}"/>
                <c:ext xmlns:c16="http://schemas.microsoft.com/office/drawing/2014/chart" uri="{C3380CC4-5D6E-409C-BE32-E72D297353CC}">
                  <c16:uniqueId val="{00000032-F536-469B-990F-400CDBA08A60}"/>
                </c:ext>
              </c:extLst>
            </c:dLbl>
            <c:dLbl>
              <c:idx val="51"/>
              <c:delete val="1"/>
              <c:extLst>
                <c:ext xmlns:c15="http://schemas.microsoft.com/office/drawing/2012/chart" uri="{CE6537A1-D6FC-4f65-9D91-7224C49458BB}"/>
                <c:ext xmlns:c16="http://schemas.microsoft.com/office/drawing/2014/chart" uri="{C3380CC4-5D6E-409C-BE32-E72D297353CC}">
                  <c16:uniqueId val="{00000033-F536-469B-990F-400CDBA08A60}"/>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table'!$A$22:$A$75</c:f>
              <c:strCache>
                <c:ptCount val="53"/>
                <c:pt idx="0">
                  <c:v>11/7/2022</c:v>
                </c:pt>
                <c:pt idx="1">
                  <c:v>11/8/2022</c:v>
                </c:pt>
                <c:pt idx="2">
                  <c:v>11/9/2022</c:v>
                </c:pt>
                <c:pt idx="3">
                  <c:v>11/10/2022</c:v>
                </c:pt>
                <c:pt idx="4">
                  <c:v>11/11/2022</c:v>
                </c:pt>
                <c:pt idx="5">
                  <c:v>11/12/2022</c:v>
                </c:pt>
                <c:pt idx="6">
                  <c:v>11/13/2022</c:v>
                </c:pt>
                <c:pt idx="7">
                  <c:v>11/14/2022</c:v>
                </c:pt>
                <c:pt idx="8">
                  <c:v>11/15/2022</c:v>
                </c:pt>
                <c:pt idx="9">
                  <c:v>11/16/2022</c:v>
                </c:pt>
                <c:pt idx="10">
                  <c:v>11/17/2022</c:v>
                </c:pt>
                <c:pt idx="11">
                  <c:v>11/18/2022</c:v>
                </c:pt>
                <c:pt idx="12">
                  <c:v>11/19/2022</c:v>
                </c:pt>
                <c:pt idx="13">
                  <c:v>11/20/2022</c:v>
                </c:pt>
                <c:pt idx="14">
                  <c:v>11/21/2022</c:v>
                </c:pt>
                <c:pt idx="15">
                  <c:v>11/22/2022</c:v>
                </c:pt>
                <c:pt idx="16">
                  <c:v>11/23/2022</c:v>
                </c:pt>
                <c:pt idx="17">
                  <c:v>11/24/2022</c:v>
                </c:pt>
                <c:pt idx="18">
                  <c:v>11/25/2022</c:v>
                </c:pt>
                <c:pt idx="19">
                  <c:v>11/26/2022</c:v>
                </c:pt>
                <c:pt idx="20">
                  <c:v>11/27/2022</c:v>
                </c:pt>
                <c:pt idx="21">
                  <c:v>11/28/2022</c:v>
                </c:pt>
                <c:pt idx="22">
                  <c:v>11/29/2022</c:v>
                </c:pt>
                <c:pt idx="23">
                  <c:v>11/30/2022</c:v>
                </c:pt>
                <c:pt idx="24">
                  <c:v>12/1/2022</c:v>
                </c:pt>
                <c:pt idx="25">
                  <c:v>12/2/2022</c:v>
                </c:pt>
                <c:pt idx="26">
                  <c:v>12/3/2022</c:v>
                </c:pt>
                <c:pt idx="27">
                  <c:v>12/4/2022</c:v>
                </c:pt>
                <c:pt idx="28">
                  <c:v>12/5/2022</c:v>
                </c:pt>
                <c:pt idx="29">
                  <c:v>12/6/2022</c:v>
                </c:pt>
                <c:pt idx="30">
                  <c:v>12/7/2022</c:v>
                </c:pt>
                <c:pt idx="31">
                  <c:v>12/8/2022</c:v>
                </c:pt>
                <c:pt idx="32">
                  <c:v>12/9/2022</c:v>
                </c:pt>
                <c:pt idx="33">
                  <c:v>12/10/2022</c:v>
                </c:pt>
                <c:pt idx="34">
                  <c:v>12/11/2022</c:v>
                </c:pt>
                <c:pt idx="35">
                  <c:v>12/12/2022</c:v>
                </c:pt>
                <c:pt idx="36">
                  <c:v>12/13/2022</c:v>
                </c:pt>
                <c:pt idx="37">
                  <c:v>12/14/2022</c:v>
                </c:pt>
                <c:pt idx="38">
                  <c:v>12/15/2022</c:v>
                </c:pt>
                <c:pt idx="39">
                  <c:v>12/16/2022</c:v>
                </c:pt>
                <c:pt idx="40">
                  <c:v>12/17/2022</c:v>
                </c:pt>
                <c:pt idx="41">
                  <c:v>12/18/2022</c:v>
                </c:pt>
                <c:pt idx="42">
                  <c:v>12/19/2022</c:v>
                </c:pt>
                <c:pt idx="43">
                  <c:v>12/20/2022</c:v>
                </c:pt>
                <c:pt idx="44">
                  <c:v>12/21/2022</c:v>
                </c:pt>
                <c:pt idx="45">
                  <c:v>12/22/2022</c:v>
                </c:pt>
                <c:pt idx="46">
                  <c:v>12/23/2022</c:v>
                </c:pt>
                <c:pt idx="47">
                  <c:v>12/24/2022</c:v>
                </c:pt>
                <c:pt idx="48">
                  <c:v>12/25/2022</c:v>
                </c:pt>
                <c:pt idx="49">
                  <c:v>12/26/2022</c:v>
                </c:pt>
                <c:pt idx="50">
                  <c:v>12/27/2022</c:v>
                </c:pt>
                <c:pt idx="51">
                  <c:v>12/28/2022</c:v>
                </c:pt>
                <c:pt idx="52">
                  <c:v>12/29/2022</c:v>
                </c:pt>
              </c:strCache>
            </c:strRef>
          </c:cat>
          <c:val>
            <c:numRef>
              <c:f>'pivot table'!$B$22:$B$75</c:f>
              <c:numCache>
                <c:formatCode>"$"#,##0</c:formatCode>
                <c:ptCount val="53"/>
                <c:pt idx="0">
                  <c:v>5200.002300000001</c:v>
                </c:pt>
                <c:pt idx="1">
                  <c:v>12400.073100000001</c:v>
                </c:pt>
                <c:pt idx="2">
                  <c:v>14200.0386</c:v>
                </c:pt>
                <c:pt idx="3">
                  <c:v>13200.042600000001</c:v>
                </c:pt>
                <c:pt idx="4">
                  <c:v>14400.015599999999</c:v>
                </c:pt>
                <c:pt idx="5">
                  <c:v>14000.053500000002</c:v>
                </c:pt>
                <c:pt idx="6">
                  <c:v>27674.4512</c:v>
                </c:pt>
                <c:pt idx="7">
                  <c:v>17839.344499999999</c:v>
                </c:pt>
                <c:pt idx="8">
                  <c:v>13600.030500000001</c:v>
                </c:pt>
                <c:pt idx="9">
                  <c:v>13600.030500000001</c:v>
                </c:pt>
                <c:pt idx="10">
                  <c:v>14000.053500000002</c:v>
                </c:pt>
                <c:pt idx="11">
                  <c:v>14400.111399999998</c:v>
                </c:pt>
                <c:pt idx="12">
                  <c:v>14000.019400000001</c:v>
                </c:pt>
                <c:pt idx="13">
                  <c:v>8200.0465999999997</c:v>
                </c:pt>
                <c:pt idx="14">
                  <c:v>14000.0838</c:v>
                </c:pt>
                <c:pt idx="15">
                  <c:v>13599.9918</c:v>
                </c:pt>
                <c:pt idx="16">
                  <c:v>13800.037800000002</c:v>
                </c:pt>
                <c:pt idx="17">
                  <c:v>13600.025900000001</c:v>
                </c:pt>
                <c:pt idx="18">
                  <c:v>13399.979900000002</c:v>
                </c:pt>
                <c:pt idx="19">
                  <c:v>13200.0638</c:v>
                </c:pt>
                <c:pt idx="20">
                  <c:v>13399.979900000002</c:v>
                </c:pt>
                <c:pt idx="21">
                  <c:v>13400.045399999999</c:v>
                </c:pt>
                <c:pt idx="22">
                  <c:v>13400.045399999999</c:v>
                </c:pt>
                <c:pt idx="23">
                  <c:v>13600.091400000001</c:v>
                </c:pt>
                <c:pt idx="24">
                  <c:v>13400.114400000002</c:v>
                </c:pt>
                <c:pt idx="25">
                  <c:v>14000.053500000002</c:v>
                </c:pt>
                <c:pt idx="26">
                  <c:v>14000.053500000002</c:v>
                </c:pt>
                <c:pt idx="27">
                  <c:v>9000.1006999999991</c:v>
                </c:pt>
                <c:pt idx="28">
                  <c:v>14200.0386</c:v>
                </c:pt>
                <c:pt idx="29">
                  <c:v>14000.122500000001</c:v>
                </c:pt>
                <c:pt idx="30">
                  <c:v>14000.053500000002</c:v>
                </c:pt>
                <c:pt idx="31">
                  <c:v>14200.0995</c:v>
                </c:pt>
                <c:pt idx="32">
                  <c:v>14600.061600000001</c:v>
                </c:pt>
                <c:pt idx="33">
                  <c:v>14600.061600000001</c:v>
                </c:pt>
                <c:pt idx="34">
                  <c:v>15000.088100000001</c:v>
                </c:pt>
                <c:pt idx="35">
                  <c:v>14600.061600000001</c:v>
                </c:pt>
                <c:pt idx="36">
                  <c:v>14600.061600000001</c:v>
                </c:pt>
                <c:pt idx="37">
                  <c:v>14600.010600000001</c:v>
                </c:pt>
                <c:pt idx="38">
                  <c:v>14400.094499999999</c:v>
                </c:pt>
                <c:pt idx="39">
                  <c:v>15000.037099999998</c:v>
                </c:pt>
                <c:pt idx="40">
                  <c:v>15400.095000000001</c:v>
                </c:pt>
                <c:pt idx="41">
                  <c:v>15600.0111</c:v>
                </c:pt>
                <c:pt idx="42">
                  <c:v>15799.961299999999</c:v>
                </c:pt>
                <c:pt idx="43">
                  <c:v>16000.007300000001</c:v>
                </c:pt>
                <c:pt idx="44">
                  <c:v>16399.969400000002</c:v>
                </c:pt>
                <c:pt idx="45">
                  <c:v>16599.964400000001</c:v>
                </c:pt>
                <c:pt idx="46">
                  <c:v>16000.021800000002</c:v>
                </c:pt>
                <c:pt idx="47">
                  <c:v>16399.983900000003</c:v>
                </c:pt>
                <c:pt idx="48">
                  <c:v>16599.978900000002</c:v>
                </c:pt>
                <c:pt idx="49">
                  <c:v>17000.019900000003</c:v>
                </c:pt>
                <c:pt idx="50">
                  <c:v>17000.019900000003</c:v>
                </c:pt>
                <c:pt idx="51">
                  <c:v>17599.976999999999</c:v>
                </c:pt>
                <c:pt idx="52">
                  <c:v>16800.077999999998</c:v>
                </c:pt>
              </c:numCache>
            </c:numRef>
          </c:val>
          <c:smooth val="0"/>
          <c:extLst>
            <c:ext xmlns:c16="http://schemas.microsoft.com/office/drawing/2014/chart" uri="{C3380CC4-5D6E-409C-BE32-E72D297353CC}">
              <c16:uniqueId val="{00000003-F536-469B-990F-400CDBA08A60}"/>
            </c:ext>
          </c:extLst>
        </c:ser>
        <c:dLbls>
          <c:dLblPos val="t"/>
          <c:showLegendKey val="0"/>
          <c:showVal val="1"/>
          <c:showCatName val="0"/>
          <c:showSerName val="0"/>
          <c:showPercent val="0"/>
          <c:showBubbleSize val="0"/>
        </c:dLbls>
        <c:smooth val="0"/>
        <c:axId val="348943151"/>
        <c:axId val="348946991"/>
      </c:lineChart>
      <c:catAx>
        <c:axId val="348943151"/>
        <c:scaling>
          <c:orientation val="minMax"/>
        </c:scaling>
        <c:delete val="1"/>
        <c:axPos val="b"/>
        <c:numFmt formatCode="General" sourceLinked="1"/>
        <c:majorTickMark val="none"/>
        <c:minorTickMark val="none"/>
        <c:tickLblPos val="nextTo"/>
        <c:crossAx val="348946991"/>
        <c:crosses val="autoZero"/>
        <c:auto val="1"/>
        <c:lblAlgn val="ctr"/>
        <c:lblOffset val="100"/>
        <c:noMultiLvlLbl val="0"/>
      </c:catAx>
      <c:valAx>
        <c:axId val="348946991"/>
        <c:scaling>
          <c:orientation val="minMax"/>
        </c:scaling>
        <c:delete val="1"/>
        <c:axPos val="l"/>
        <c:numFmt formatCode="&quot;$&quot;#,##0" sourceLinked="1"/>
        <c:majorTickMark val="none"/>
        <c:minorTickMark val="none"/>
        <c:tickLblPos val="nextTo"/>
        <c:crossAx val="348943151"/>
        <c:crosses val="autoZero"/>
        <c:crossBetween val="between"/>
        <c:majorUnit val="5000"/>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table!Purchase Type Split</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b" anchorCtr="0">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w="19050">
            <a:solidFill>
              <a:schemeClr val="lt1"/>
            </a:solidFill>
          </a:ln>
          <a:effectLst/>
        </c:spPr>
        <c:dLbl>
          <c:idx val="0"/>
          <c:layout>
            <c:manualLayout>
              <c:x val="-1.1231942549704676E-16"/>
              <c:y val="0"/>
            </c:manualLayout>
          </c:layout>
          <c:spPr>
            <a:noFill/>
            <a:ln>
              <a:noFill/>
            </a:ln>
            <a:effectLst/>
          </c:spPr>
          <c:txPr>
            <a:bodyPr rot="0" spcFirstLastPara="1" vertOverflow="ellipsis" vert="horz" wrap="square" lIns="38100" tIns="19050" rIns="38100" bIns="19050" anchor="b" anchorCtr="0">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s>
    <c:plotArea>
      <c:layout>
        <c:manualLayout>
          <c:layoutTarget val="inner"/>
          <c:xMode val="edge"/>
          <c:yMode val="edge"/>
          <c:x val="0"/>
          <c:y val="8.0057140433263396E-2"/>
          <c:w val="0.98454153373370146"/>
          <c:h val="0.73557394056900061"/>
        </c:manualLayout>
      </c:layout>
      <c:barChart>
        <c:barDir val="col"/>
        <c:grouping val="clustered"/>
        <c:varyColors val="0"/>
        <c:ser>
          <c:idx val="0"/>
          <c:order val="0"/>
          <c:tx>
            <c:strRef>
              <c:f>'pivot table'!$B$187</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6C19-44D7-898A-D66F4C9ED50B}"/>
              </c:ext>
            </c:extLst>
          </c:dPt>
          <c:dPt>
            <c:idx val="1"/>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6C19-44D7-898A-D66F4C9ED50B}"/>
              </c:ext>
            </c:extLst>
          </c:dPt>
          <c:dPt>
            <c:idx val="2"/>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8-B95D-4ACD-8543-88E6AF586B5E}"/>
              </c:ext>
            </c:extLst>
          </c:dPt>
          <c:dLbls>
            <c:dLbl>
              <c:idx val="2"/>
              <c:layout>
                <c:manualLayout>
                  <c:x val="-1.1231942549704676E-16"/>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95D-4ACD-8543-88E6AF586B5E}"/>
                </c:ext>
              </c:extLst>
            </c:dLbl>
            <c:spPr>
              <a:noFill/>
              <a:ln>
                <a:noFill/>
              </a:ln>
              <a:effectLst/>
            </c:spPr>
            <c:txPr>
              <a:bodyPr rot="0" spcFirstLastPara="1" vertOverflow="ellipsis" vert="horz" wrap="square" lIns="38100" tIns="19050" rIns="38100" bIns="19050" anchor="b" anchorCtr="0">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table'!$A$188:$A$191</c:f>
              <c:strCache>
                <c:ptCount val="3"/>
                <c:pt idx="0">
                  <c:v>Drive-thru</c:v>
                </c:pt>
                <c:pt idx="1">
                  <c:v>In-store</c:v>
                </c:pt>
                <c:pt idx="2">
                  <c:v>Online</c:v>
                </c:pt>
              </c:strCache>
            </c:strRef>
          </c:cat>
          <c:val>
            <c:numRef>
              <c:f>'pivot table'!$B$188:$B$191</c:f>
              <c:numCache>
                <c:formatCode>"$"#,##0</c:formatCode>
                <c:ptCount val="3"/>
                <c:pt idx="0">
                  <c:v>178600.473</c:v>
                </c:pt>
                <c:pt idx="1">
                  <c:v>285713.99939999991</c:v>
                </c:pt>
                <c:pt idx="2">
                  <c:v>305201.38679999986</c:v>
                </c:pt>
              </c:numCache>
            </c:numRef>
          </c:val>
          <c:extLst>
            <c:ext xmlns:c16="http://schemas.microsoft.com/office/drawing/2014/chart" uri="{C3380CC4-5D6E-409C-BE32-E72D297353CC}">
              <c16:uniqueId val="{00000006-B95D-4ACD-8543-88E6AF586B5E}"/>
            </c:ext>
          </c:extLst>
        </c:ser>
        <c:dLbls>
          <c:showLegendKey val="0"/>
          <c:showVal val="0"/>
          <c:showCatName val="0"/>
          <c:showSerName val="0"/>
          <c:showPercent val="0"/>
          <c:showBubbleSize val="0"/>
        </c:dLbls>
        <c:gapWidth val="150"/>
        <c:axId val="1766123215"/>
        <c:axId val="1766141935"/>
      </c:barChart>
      <c:catAx>
        <c:axId val="176612321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766141935"/>
        <c:crosses val="autoZero"/>
        <c:auto val="1"/>
        <c:lblAlgn val="ctr"/>
        <c:lblOffset val="100"/>
        <c:noMultiLvlLbl val="0"/>
      </c:catAx>
      <c:valAx>
        <c:axId val="1766141935"/>
        <c:scaling>
          <c:orientation val="minMax"/>
        </c:scaling>
        <c:delete val="1"/>
        <c:axPos val="l"/>
        <c:numFmt formatCode="&quot;$&quot;#,##0" sourceLinked="1"/>
        <c:majorTickMark val="out"/>
        <c:minorTickMark val="none"/>
        <c:tickLblPos val="nextTo"/>
        <c:crossAx val="1766123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table!Purchase Methods</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pivotFmt>
      <c:pivotFmt>
        <c:idx val="4"/>
        <c:spPr>
          <a:solidFill>
            <a:schemeClr val="accent1">
              <a:lumMod val="50000"/>
            </a:schemeClr>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pivotFmt>
    </c:pivotFmts>
    <c:plotArea>
      <c:layout>
        <c:manualLayout>
          <c:layoutTarget val="inner"/>
          <c:xMode val="edge"/>
          <c:yMode val="edge"/>
          <c:x val="1.2160778902676425E-2"/>
          <c:y val="1.1638451035531088E-2"/>
          <c:w val="0.98198816287017365"/>
          <c:h val="0.81642566133538297"/>
        </c:manualLayout>
      </c:layout>
      <c:barChart>
        <c:barDir val="col"/>
        <c:grouping val="clustered"/>
        <c:varyColors val="0"/>
        <c:ser>
          <c:idx val="0"/>
          <c:order val="0"/>
          <c:tx>
            <c:strRef>
              <c:f>'pivot table'!$E$187</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EBF7-4DE8-92E6-648DBB78748D}"/>
              </c:ext>
            </c:extLst>
          </c:dPt>
          <c:dPt>
            <c:idx val="1"/>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EBF7-4DE8-92E6-648DBB78748D}"/>
              </c:ext>
            </c:extLst>
          </c:dPt>
          <c:dPt>
            <c:idx val="2"/>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EBF7-4DE8-92E6-648DBB78748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table'!$D$188:$D$191</c:f>
              <c:strCache>
                <c:ptCount val="3"/>
                <c:pt idx="0">
                  <c:v> Gift Card</c:v>
                </c:pt>
                <c:pt idx="1">
                  <c:v> Cash</c:v>
                </c:pt>
                <c:pt idx="2">
                  <c:v> Credit Card</c:v>
                </c:pt>
              </c:strCache>
            </c:strRef>
          </c:cat>
          <c:val>
            <c:numRef>
              <c:f>'pivot table'!$E$188:$E$191</c:f>
              <c:numCache>
                <c:formatCode>General</c:formatCode>
                <c:ptCount val="3"/>
                <c:pt idx="0">
                  <c:v>58</c:v>
                </c:pt>
                <c:pt idx="1">
                  <c:v>76</c:v>
                </c:pt>
                <c:pt idx="2">
                  <c:v>120</c:v>
                </c:pt>
              </c:numCache>
            </c:numRef>
          </c:val>
          <c:extLst>
            <c:ext xmlns:c16="http://schemas.microsoft.com/office/drawing/2014/chart" uri="{C3380CC4-5D6E-409C-BE32-E72D297353CC}">
              <c16:uniqueId val="{00000006-E9D4-4260-8E88-2492B272FF2D}"/>
            </c:ext>
          </c:extLst>
        </c:ser>
        <c:dLbls>
          <c:showLegendKey val="0"/>
          <c:showVal val="0"/>
          <c:showCatName val="0"/>
          <c:showSerName val="0"/>
          <c:showPercent val="0"/>
          <c:showBubbleSize val="0"/>
        </c:dLbls>
        <c:gapWidth val="150"/>
        <c:axId val="1766130415"/>
        <c:axId val="1766148175"/>
      </c:barChart>
      <c:catAx>
        <c:axId val="176613041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766148175"/>
        <c:crosses val="autoZero"/>
        <c:auto val="1"/>
        <c:lblAlgn val="ctr"/>
        <c:lblOffset val="100"/>
        <c:noMultiLvlLbl val="0"/>
      </c:catAx>
      <c:valAx>
        <c:axId val="1766148175"/>
        <c:scaling>
          <c:orientation val="minMax"/>
        </c:scaling>
        <c:delete val="1"/>
        <c:axPos val="l"/>
        <c:numFmt formatCode="General" sourceLinked="1"/>
        <c:majorTickMark val="out"/>
        <c:minorTickMark val="none"/>
        <c:tickLblPos val="nextTo"/>
        <c:crossAx val="1766130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table!Purchase Type Split</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solidFill>
          <a:ln w="19050">
            <a:solidFill>
              <a:schemeClr val="lt1"/>
            </a:solidFill>
          </a:ln>
          <a:effectLst/>
        </c:spPr>
      </c:pivotFmt>
      <c:pivotFmt>
        <c:idx val="11"/>
        <c:spPr>
          <a:solidFill>
            <a:schemeClr val="accent1">
              <a:lumMod val="75000"/>
            </a:schemeClr>
          </a:solidFill>
          <a:ln w="19050">
            <a:solidFill>
              <a:schemeClr val="accent1">
                <a:lumMod val="75000"/>
              </a:schemeClr>
            </a:solidFill>
          </a:ln>
          <a:effectLst/>
        </c:spPr>
      </c:pivotFmt>
      <c:pivotFmt>
        <c:idx val="12"/>
        <c:spPr>
          <a:solidFill>
            <a:schemeClr val="bg1"/>
          </a:solidFill>
          <a:ln w="19050">
            <a:solidFill>
              <a:schemeClr val="lt1"/>
            </a:solidFill>
          </a:ln>
          <a:effectLst/>
        </c:spPr>
      </c:pivotFmt>
    </c:pivotFmts>
    <c:plotArea>
      <c:layout>
        <c:manualLayout>
          <c:layoutTarget val="inner"/>
          <c:xMode val="edge"/>
          <c:yMode val="edge"/>
          <c:x val="0.20726550387396189"/>
          <c:y val="3.0620782107818909E-2"/>
          <c:w val="0.62398697528556291"/>
          <c:h val="0.89532875828842995"/>
        </c:manualLayout>
      </c:layout>
      <c:doughnutChart>
        <c:varyColors val="1"/>
        <c:ser>
          <c:idx val="0"/>
          <c:order val="0"/>
          <c:tx>
            <c:strRef>
              <c:f>'pivot table'!$B$187</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EF0D-4FC5-BD2C-CA8B848C40F2}"/>
              </c:ext>
            </c:extLst>
          </c:dPt>
          <c:dPt>
            <c:idx val="1"/>
            <c:bubble3D val="0"/>
            <c:spPr>
              <a:solidFill>
                <a:schemeClr val="accent1">
                  <a:lumMod val="75000"/>
                </a:schemeClr>
              </a:solidFill>
              <a:ln w="19050">
                <a:solidFill>
                  <a:schemeClr val="accent1">
                    <a:lumMod val="75000"/>
                  </a:schemeClr>
                </a:solidFill>
              </a:ln>
              <a:effectLst/>
            </c:spPr>
            <c:extLst>
              <c:ext xmlns:c16="http://schemas.microsoft.com/office/drawing/2014/chart" uri="{C3380CC4-5D6E-409C-BE32-E72D297353CC}">
                <c16:uniqueId val="{00000003-EF0D-4FC5-BD2C-CA8B848C40F2}"/>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EF0D-4FC5-BD2C-CA8B848C40F2}"/>
              </c:ext>
            </c:extLst>
          </c:dPt>
          <c:cat>
            <c:strRef>
              <c:f>'pivot table'!$A$188:$A$191</c:f>
              <c:strCache>
                <c:ptCount val="3"/>
                <c:pt idx="0">
                  <c:v>Drive-thru</c:v>
                </c:pt>
                <c:pt idx="1">
                  <c:v>In-store</c:v>
                </c:pt>
                <c:pt idx="2">
                  <c:v>Online</c:v>
                </c:pt>
              </c:strCache>
            </c:strRef>
          </c:cat>
          <c:val>
            <c:numRef>
              <c:f>'pivot table'!$B$188:$B$191</c:f>
              <c:numCache>
                <c:formatCode>"$"#,##0</c:formatCode>
                <c:ptCount val="3"/>
                <c:pt idx="0">
                  <c:v>178600.473</c:v>
                </c:pt>
                <c:pt idx="1">
                  <c:v>285713.99939999991</c:v>
                </c:pt>
                <c:pt idx="2">
                  <c:v>305201.38679999986</c:v>
                </c:pt>
              </c:numCache>
            </c:numRef>
          </c:val>
          <c:extLst>
            <c:ext xmlns:c16="http://schemas.microsoft.com/office/drawing/2014/chart" uri="{C3380CC4-5D6E-409C-BE32-E72D297353CC}">
              <c16:uniqueId val="{00000006-DAE0-4053-B861-06CA9B33E936}"/>
            </c:ext>
          </c:extLst>
        </c:ser>
        <c:dLbls>
          <c:showLegendKey val="0"/>
          <c:showVal val="0"/>
          <c:showCatName val="0"/>
          <c:showSerName val="0"/>
          <c:showPercent val="0"/>
          <c:showBubbleSize val="0"/>
          <c:showLeaderLines val="1"/>
        </c:dLbls>
        <c:firstSliceAng val="273"/>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table!Purchase Type Split</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solidFill>
          <a:ln w="19050">
            <a:solidFill>
              <a:schemeClr val="lt1"/>
            </a:solidFill>
          </a:ln>
          <a:effectLst/>
        </c:spPr>
      </c:pivotFmt>
      <c:pivotFmt>
        <c:idx val="15"/>
        <c:spPr>
          <a:solidFill>
            <a:schemeClr val="bg1"/>
          </a:solidFill>
          <a:ln w="19050">
            <a:solidFill>
              <a:schemeClr val="lt1"/>
            </a:solidFill>
          </a:ln>
          <a:effectLst/>
        </c:spPr>
      </c:pivotFmt>
      <c:pivotFmt>
        <c:idx val="16"/>
        <c:spPr>
          <a:solidFill>
            <a:schemeClr val="accent1">
              <a:lumMod val="50000"/>
            </a:schemeClr>
          </a:solidFill>
          <a:ln w="19050">
            <a:solidFill>
              <a:schemeClr val="accent1">
                <a:lumMod val="50000"/>
              </a:schemeClr>
            </a:solidFill>
          </a:ln>
          <a:effectLst/>
        </c:spPr>
      </c:pivotFmt>
    </c:pivotFmts>
    <c:plotArea>
      <c:layout>
        <c:manualLayout>
          <c:layoutTarget val="inner"/>
          <c:xMode val="edge"/>
          <c:yMode val="edge"/>
          <c:x val="0.20726550387396189"/>
          <c:y val="3.0620782107818909E-2"/>
          <c:w val="0.62398697528556291"/>
          <c:h val="0.89532875828842995"/>
        </c:manualLayout>
      </c:layout>
      <c:doughnutChart>
        <c:varyColors val="1"/>
        <c:ser>
          <c:idx val="0"/>
          <c:order val="0"/>
          <c:tx>
            <c:strRef>
              <c:f>'pivot table'!$B$187</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F6A5-4071-9B9E-420E69F32C81}"/>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F6A5-4071-9B9E-420E69F32C81}"/>
              </c:ext>
            </c:extLst>
          </c:dPt>
          <c:dPt>
            <c:idx val="2"/>
            <c:bubble3D val="0"/>
            <c:spPr>
              <a:solidFill>
                <a:schemeClr val="accent1">
                  <a:lumMod val="50000"/>
                </a:schemeClr>
              </a:solidFill>
              <a:ln w="19050">
                <a:solidFill>
                  <a:schemeClr val="accent1">
                    <a:lumMod val="50000"/>
                  </a:schemeClr>
                </a:solidFill>
              </a:ln>
              <a:effectLst/>
            </c:spPr>
            <c:extLst>
              <c:ext xmlns:c16="http://schemas.microsoft.com/office/drawing/2014/chart" uri="{C3380CC4-5D6E-409C-BE32-E72D297353CC}">
                <c16:uniqueId val="{00000005-F6A5-4071-9B9E-420E69F32C81}"/>
              </c:ext>
            </c:extLst>
          </c:dPt>
          <c:cat>
            <c:strRef>
              <c:f>'pivot table'!$A$188:$A$191</c:f>
              <c:strCache>
                <c:ptCount val="3"/>
                <c:pt idx="0">
                  <c:v>Drive-thru</c:v>
                </c:pt>
                <c:pt idx="1">
                  <c:v>In-store</c:v>
                </c:pt>
                <c:pt idx="2">
                  <c:v>Online</c:v>
                </c:pt>
              </c:strCache>
            </c:strRef>
          </c:cat>
          <c:val>
            <c:numRef>
              <c:f>'pivot table'!$B$188:$B$191</c:f>
              <c:numCache>
                <c:formatCode>"$"#,##0</c:formatCode>
                <c:ptCount val="3"/>
                <c:pt idx="0">
                  <c:v>178600.473</c:v>
                </c:pt>
                <c:pt idx="1">
                  <c:v>285713.99939999991</c:v>
                </c:pt>
                <c:pt idx="2">
                  <c:v>305201.38679999986</c:v>
                </c:pt>
              </c:numCache>
            </c:numRef>
          </c:val>
          <c:extLst>
            <c:ext xmlns:c16="http://schemas.microsoft.com/office/drawing/2014/chart" uri="{C3380CC4-5D6E-409C-BE32-E72D297353CC}">
              <c16:uniqueId val="{00000006-D4F0-4B54-B7E5-35B5C3F6BE22}"/>
            </c:ext>
          </c:extLst>
        </c:ser>
        <c:dLbls>
          <c:showLegendKey val="0"/>
          <c:showVal val="0"/>
          <c:showCatName val="0"/>
          <c:showSerName val="0"/>
          <c:showPercent val="0"/>
          <c:showBubbleSize val="0"/>
          <c:showLeaderLines val="1"/>
        </c:dLbls>
        <c:firstSliceAng val="142"/>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table!Purchase Type Split</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w="19050">
            <a:solidFill>
              <a:schemeClr val="accent1">
                <a:lumMod val="40000"/>
                <a:lumOff val="60000"/>
              </a:schemeClr>
            </a:solidFill>
          </a:ln>
          <a:effectLst/>
        </c:spPr>
      </c:pivotFmt>
      <c:pivotFmt>
        <c:idx val="15"/>
        <c:spPr>
          <a:solidFill>
            <a:schemeClr val="bg1"/>
          </a:solidFill>
          <a:ln w="19050">
            <a:solidFill>
              <a:schemeClr val="lt1"/>
            </a:solidFill>
          </a:ln>
          <a:effectLst/>
        </c:spPr>
      </c:pivotFmt>
      <c:pivotFmt>
        <c:idx val="16"/>
        <c:spPr>
          <a:solidFill>
            <a:schemeClr val="bg1"/>
          </a:solidFill>
          <a:ln w="19050">
            <a:solidFill>
              <a:schemeClr val="lt1"/>
            </a:solidFill>
          </a:ln>
          <a:effectLst/>
        </c:spPr>
      </c:pivotFmt>
    </c:pivotFmts>
    <c:plotArea>
      <c:layout>
        <c:manualLayout>
          <c:layoutTarget val="inner"/>
          <c:xMode val="edge"/>
          <c:yMode val="edge"/>
          <c:x val="0.15466627735291499"/>
          <c:y val="3.4307217864978319E-2"/>
          <c:w val="0.62398697528556291"/>
          <c:h val="0.89532875828842995"/>
        </c:manualLayout>
      </c:layout>
      <c:doughnutChart>
        <c:varyColors val="1"/>
        <c:ser>
          <c:idx val="0"/>
          <c:order val="0"/>
          <c:tx>
            <c:strRef>
              <c:f>'pivot table'!$B$187</c:f>
              <c:strCache>
                <c:ptCount val="1"/>
                <c:pt idx="0">
                  <c:v>Total</c:v>
                </c:pt>
              </c:strCache>
            </c:strRef>
          </c:tx>
          <c:dPt>
            <c:idx val="0"/>
            <c:bubble3D val="0"/>
            <c:spPr>
              <a:solidFill>
                <a:schemeClr val="accent1">
                  <a:lumMod val="40000"/>
                  <a:lumOff val="60000"/>
                </a:schemeClr>
              </a:solidFill>
              <a:ln w="19050">
                <a:solidFill>
                  <a:schemeClr val="accent1">
                    <a:lumMod val="40000"/>
                    <a:lumOff val="60000"/>
                  </a:schemeClr>
                </a:solidFill>
              </a:ln>
              <a:effectLst/>
            </c:spPr>
            <c:extLst>
              <c:ext xmlns:c16="http://schemas.microsoft.com/office/drawing/2014/chart" uri="{C3380CC4-5D6E-409C-BE32-E72D297353CC}">
                <c16:uniqueId val="{00000001-1223-4AB7-8A34-C3251B3CC825}"/>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1223-4AB7-8A34-C3251B3CC825}"/>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1223-4AB7-8A34-C3251B3CC825}"/>
              </c:ext>
            </c:extLst>
          </c:dPt>
          <c:cat>
            <c:strRef>
              <c:f>'pivot table'!$A$188:$A$191</c:f>
              <c:strCache>
                <c:ptCount val="3"/>
                <c:pt idx="0">
                  <c:v>Drive-thru</c:v>
                </c:pt>
                <c:pt idx="1">
                  <c:v>In-store</c:v>
                </c:pt>
                <c:pt idx="2">
                  <c:v>Online</c:v>
                </c:pt>
              </c:strCache>
            </c:strRef>
          </c:cat>
          <c:val>
            <c:numRef>
              <c:f>'pivot table'!$B$188:$B$191</c:f>
              <c:numCache>
                <c:formatCode>"$"#,##0</c:formatCode>
                <c:ptCount val="3"/>
                <c:pt idx="0">
                  <c:v>178600.473</c:v>
                </c:pt>
                <c:pt idx="1">
                  <c:v>285713.99939999991</c:v>
                </c:pt>
                <c:pt idx="2">
                  <c:v>305201.38679999986</c:v>
                </c:pt>
              </c:numCache>
            </c:numRef>
          </c:val>
          <c:extLst>
            <c:ext xmlns:c16="http://schemas.microsoft.com/office/drawing/2014/chart" uri="{C3380CC4-5D6E-409C-BE32-E72D297353CC}">
              <c16:uniqueId val="{00000006-CA55-4E7E-85B6-E75167F50F3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table!Purchase Type Split</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solidFill>
          <a:ln w="19050">
            <a:solidFill>
              <a:schemeClr val="lt1"/>
            </a:solidFill>
          </a:ln>
          <a:effectLst/>
        </c:spPr>
      </c:pivotFmt>
      <c:pivotFmt>
        <c:idx val="15"/>
        <c:spPr>
          <a:solidFill>
            <a:schemeClr val="bg1"/>
          </a:solidFill>
          <a:ln w="19050">
            <a:solidFill>
              <a:schemeClr val="lt1"/>
            </a:solidFill>
          </a:ln>
          <a:effectLst/>
        </c:spPr>
      </c:pivotFmt>
      <c:pivotFmt>
        <c:idx val="16"/>
        <c:spPr>
          <a:solidFill>
            <a:schemeClr val="accent1">
              <a:lumMod val="50000"/>
            </a:schemeClr>
          </a:solidFill>
          <a:ln w="19050">
            <a:solidFill>
              <a:schemeClr val="accent1">
                <a:lumMod val="50000"/>
              </a:schemeClr>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solidFill>
          <a:ln w="19050">
            <a:solidFill>
              <a:schemeClr val="lt1"/>
            </a:solidFill>
          </a:ln>
          <a:effectLst/>
        </c:spPr>
      </c:pivotFmt>
      <c:pivotFmt>
        <c:idx val="19"/>
        <c:spPr>
          <a:solidFill>
            <a:schemeClr val="bg1"/>
          </a:solidFill>
          <a:ln w="19050">
            <a:solidFill>
              <a:schemeClr val="lt1"/>
            </a:solidFill>
          </a:ln>
          <a:effectLst/>
        </c:spPr>
      </c:pivotFmt>
      <c:pivotFmt>
        <c:idx val="20"/>
        <c:spPr>
          <a:solidFill>
            <a:schemeClr val="accent1">
              <a:lumMod val="50000"/>
            </a:schemeClr>
          </a:solidFill>
          <a:ln w="19050">
            <a:solidFill>
              <a:schemeClr val="accent1">
                <a:lumMod val="50000"/>
              </a:schemeClr>
            </a:solidFill>
          </a:ln>
          <a:effectLst/>
        </c:spPr>
      </c:pivotFmt>
    </c:pivotFmts>
    <c:plotArea>
      <c:layout>
        <c:manualLayout>
          <c:layoutTarget val="inner"/>
          <c:xMode val="edge"/>
          <c:yMode val="edge"/>
          <c:x val="0.20726550387396189"/>
          <c:y val="3.0620782107818909E-2"/>
          <c:w val="0.62398697528556291"/>
          <c:h val="0.89532875828842995"/>
        </c:manualLayout>
      </c:layout>
      <c:doughnutChart>
        <c:varyColors val="1"/>
        <c:ser>
          <c:idx val="0"/>
          <c:order val="0"/>
          <c:tx>
            <c:strRef>
              <c:f>'pivot table'!$B$187</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39A8-414D-9DF7-26A6AFF2CDDC}"/>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39A8-414D-9DF7-26A6AFF2CDDC}"/>
              </c:ext>
            </c:extLst>
          </c:dPt>
          <c:dPt>
            <c:idx val="2"/>
            <c:bubble3D val="0"/>
            <c:spPr>
              <a:solidFill>
                <a:schemeClr val="accent1">
                  <a:lumMod val="50000"/>
                </a:schemeClr>
              </a:solidFill>
              <a:ln w="19050">
                <a:solidFill>
                  <a:schemeClr val="accent1">
                    <a:lumMod val="50000"/>
                  </a:schemeClr>
                </a:solidFill>
              </a:ln>
              <a:effectLst/>
            </c:spPr>
            <c:extLst>
              <c:ext xmlns:c16="http://schemas.microsoft.com/office/drawing/2014/chart" uri="{C3380CC4-5D6E-409C-BE32-E72D297353CC}">
                <c16:uniqueId val="{00000005-39A8-414D-9DF7-26A6AFF2CDDC}"/>
              </c:ext>
            </c:extLst>
          </c:dPt>
          <c:cat>
            <c:strRef>
              <c:f>'pivot table'!$A$188:$A$191</c:f>
              <c:strCache>
                <c:ptCount val="3"/>
                <c:pt idx="0">
                  <c:v>Drive-thru</c:v>
                </c:pt>
                <c:pt idx="1">
                  <c:v>In-store</c:v>
                </c:pt>
                <c:pt idx="2">
                  <c:v>Online</c:v>
                </c:pt>
              </c:strCache>
            </c:strRef>
          </c:cat>
          <c:val>
            <c:numRef>
              <c:f>'pivot table'!$B$188:$B$191</c:f>
              <c:numCache>
                <c:formatCode>"$"#,##0</c:formatCode>
                <c:ptCount val="3"/>
                <c:pt idx="0">
                  <c:v>178600.473</c:v>
                </c:pt>
                <c:pt idx="1">
                  <c:v>285713.99939999991</c:v>
                </c:pt>
                <c:pt idx="2">
                  <c:v>305201.38679999986</c:v>
                </c:pt>
              </c:numCache>
            </c:numRef>
          </c:val>
          <c:extLst>
            <c:ext xmlns:c16="http://schemas.microsoft.com/office/drawing/2014/chart" uri="{C3380CC4-5D6E-409C-BE32-E72D297353CC}">
              <c16:uniqueId val="{00000006-82C6-4D15-A21C-7050DCFDB502}"/>
            </c:ext>
          </c:extLst>
        </c:ser>
        <c:dLbls>
          <c:showLegendKey val="0"/>
          <c:showVal val="0"/>
          <c:showCatName val="0"/>
          <c:showSerName val="0"/>
          <c:showPercent val="0"/>
          <c:showBubbleSize val="0"/>
          <c:showLeaderLines val="1"/>
        </c:dLbls>
        <c:firstSliceAng val="142"/>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table!Purchase Type Split</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solidFill>
          <a:ln w="19050">
            <a:solidFill>
              <a:schemeClr val="lt1"/>
            </a:solidFill>
          </a:ln>
          <a:effectLst/>
        </c:spPr>
      </c:pivotFmt>
      <c:pivotFmt>
        <c:idx val="11"/>
        <c:spPr>
          <a:solidFill>
            <a:schemeClr val="accent1">
              <a:lumMod val="75000"/>
            </a:schemeClr>
          </a:solidFill>
          <a:ln w="19050">
            <a:solidFill>
              <a:schemeClr val="accent1">
                <a:lumMod val="75000"/>
              </a:schemeClr>
            </a:solidFill>
          </a:ln>
          <a:effectLst/>
        </c:spPr>
      </c:pivotFmt>
      <c:pivotFmt>
        <c:idx val="12"/>
        <c:spPr>
          <a:solidFill>
            <a:schemeClr val="bg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solidFill>
          <a:ln w="19050">
            <a:solidFill>
              <a:schemeClr val="lt1"/>
            </a:solidFill>
          </a:ln>
          <a:effectLst/>
        </c:spPr>
      </c:pivotFmt>
      <c:pivotFmt>
        <c:idx val="15"/>
        <c:spPr>
          <a:solidFill>
            <a:schemeClr val="accent1">
              <a:lumMod val="75000"/>
            </a:schemeClr>
          </a:solidFill>
          <a:ln w="19050">
            <a:solidFill>
              <a:schemeClr val="accent1">
                <a:lumMod val="75000"/>
              </a:schemeClr>
            </a:solidFill>
          </a:ln>
          <a:effectLst/>
        </c:spPr>
      </c:pivotFmt>
      <c:pivotFmt>
        <c:idx val="16"/>
        <c:spPr>
          <a:solidFill>
            <a:schemeClr val="bg1"/>
          </a:solidFill>
          <a:ln w="19050">
            <a:solidFill>
              <a:schemeClr val="lt1"/>
            </a:solidFill>
          </a:ln>
          <a:effectLst/>
        </c:spPr>
      </c:pivotFmt>
    </c:pivotFmts>
    <c:plotArea>
      <c:layout>
        <c:manualLayout>
          <c:layoutTarget val="inner"/>
          <c:xMode val="edge"/>
          <c:yMode val="edge"/>
          <c:x val="0.20726550387396189"/>
          <c:y val="3.0620782107818909E-2"/>
          <c:w val="0.62398697528556291"/>
          <c:h val="0.89532875828842995"/>
        </c:manualLayout>
      </c:layout>
      <c:doughnutChart>
        <c:varyColors val="1"/>
        <c:ser>
          <c:idx val="0"/>
          <c:order val="0"/>
          <c:tx>
            <c:strRef>
              <c:f>'pivot table'!$B$187</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2E3C-443E-8C0B-D0CE3F25364D}"/>
              </c:ext>
            </c:extLst>
          </c:dPt>
          <c:dPt>
            <c:idx val="1"/>
            <c:bubble3D val="0"/>
            <c:spPr>
              <a:solidFill>
                <a:schemeClr val="accent1">
                  <a:lumMod val="75000"/>
                </a:schemeClr>
              </a:solidFill>
              <a:ln w="19050">
                <a:solidFill>
                  <a:schemeClr val="accent1">
                    <a:lumMod val="75000"/>
                  </a:schemeClr>
                </a:solidFill>
              </a:ln>
              <a:effectLst/>
            </c:spPr>
            <c:extLst>
              <c:ext xmlns:c16="http://schemas.microsoft.com/office/drawing/2014/chart" uri="{C3380CC4-5D6E-409C-BE32-E72D297353CC}">
                <c16:uniqueId val="{00000003-2E3C-443E-8C0B-D0CE3F25364D}"/>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2E3C-443E-8C0B-D0CE3F25364D}"/>
              </c:ext>
            </c:extLst>
          </c:dPt>
          <c:cat>
            <c:strRef>
              <c:f>'pivot table'!$A$188:$A$191</c:f>
              <c:strCache>
                <c:ptCount val="3"/>
                <c:pt idx="0">
                  <c:v>Drive-thru</c:v>
                </c:pt>
                <c:pt idx="1">
                  <c:v>In-store</c:v>
                </c:pt>
                <c:pt idx="2">
                  <c:v>Online</c:v>
                </c:pt>
              </c:strCache>
            </c:strRef>
          </c:cat>
          <c:val>
            <c:numRef>
              <c:f>'pivot table'!$B$188:$B$191</c:f>
              <c:numCache>
                <c:formatCode>"$"#,##0</c:formatCode>
                <c:ptCount val="3"/>
                <c:pt idx="0">
                  <c:v>178600.473</c:v>
                </c:pt>
                <c:pt idx="1">
                  <c:v>285713.99939999991</c:v>
                </c:pt>
                <c:pt idx="2">
                  <c:v>305201.38679999986</c:v>
                </c:pt>
              </c:numCache>
            </c:numRef>
          </c:val>
          <c:extLst>
            <c:ext xmlns:c16="http://schemas.microsoft.com/office/drawing/2014/chart" uri="{C3380CC4-5D6E-409C-BE32-E72D297353CC}">
              <c16:uniqueId val="{00000006-33E5-49AF-9FBA-C1D627B192D4}"/>
            </c:ext>
          </c:extLst>
        </c:ser>
        <c:dLbls>
          <c:showLegendKey val="0"/>
          <c:showVal val="0"/>
          <c:showCatName val="0"/>
          <c:showSerName val="0"/>
          <c:showPercent val="0"/>
          <c:showBubbleSize val="0"/>
          <c:showLeaderLines val="1"/>
        </c:dLbls>
        <c:firstSliceAng val="273"/>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table!Purchase Type Split</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w="19050">
            <a:solidFill>
              <a:schemeClr val="accent1">
                <a:lumMod val="40000"/>
                <a:lumOff val="60000"/>
              </a:schemeClr>
            </a:solidFill>
          </a:ln>
          <a:effectLst/>
        </c:spPr>
      </c:pivotFmt>
      <c:pivotFmt>
        <c:idx val="15"/>
        <c:spPr>
          <a:solidFill>
            <a:schemeClr val="bg1"/>
          </a:solidFill>
          <a:ln w="19050">
            <a:solidFill>
              <a:schemeClr val="lt1"/>
            </a:solidFill>
          </a:ln>
          <a:effectLst/>
        </c:spPr>
      </c:pivotFmt>
      <c:pivotFmt>
        <c:idx val="16"/>
        <c:spPr>
          <a:solidFill>
            <a:schemeClr val="bg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40000"/>
              <a:lumOff val="60000"/>
            </a:schemeClr>
          </a:solidFill>
          <a:ln w="19050">
            <a:solidFill>
              <a:schemeClr val="accent1">
                <a:lumMod val="40000"/>
                <a:lumOff val="60000"/>
              </a:schemeClr>
            </a:solidFill>
          </a:ln>
          <a:effectLst/>
        </c:spPr>
      </c:pivotFmt>
      <c:pivotFmt>
        <c:idx val="19"/>
        <c:spPr>
          <a:solidFill>
            <a:schemeClr val="bg1"/>
          </a:solidFill>
          <a:ln w="19050">
            <a:solidFill>
              <a:schemeClr val="lt1"/>
            </a:solidFill>
          </a:ln>
          <a:effectLst/>
        </c:spPr>
      </c:pivotFmt>
      <c:pivotFmt>
        <c:idx val="20"/>
        <c:spPr>
          <a:solidFill>
            <a:schemeClr val="bg1"/>
          </a:solidFill>
          <a:ln w="19050">
            <a:solidFill>
              <a:schemeClr val="lt1"/>
            </a:solidFill>
          </a:ln>
          <a:effectLst/>
        </c:spPr>
      </c:pivotFmt>
    </c:pivotFmts>
    <c:plotArea>
      <c:layout>
        <c:manualLayout>
          <c:layoutTarget val="inner"/>
          <c:xMode val="edge"/>
          <c:yMode val="edge"/>
          <c:x val="0.15466627735291499"/>
          <c:y val="3.4307217864978319E-2"/>
          <c:w val="0.62398697528556291"/>
          <c:h val="0.89532875828842995"/>
        </c:manualLayout>
      </c:layout>
      <c:doughnutChart>
        <c:varyColors val="1"/>
        <c:ser>
          <c:idx val="0"/>
          <c:order val="0"/>
          <c:tx>
            <c:strRef>
              <c:f>'pivot table'!$B$187</c:f>
              <c:strCache>
                <c:ptCount val="1"/>
                <c:pt idx="0">
                  <c:v>Total</c:v>
                </c:pt>
              </c:strCache>
            </c:strRef>
          </c:tx>
          <c:dPt>
            <c:idx val="0"/>
            <c:bubble3D val="0"/>
            <c:spPr>
              <a:solidFill>
                <a:schemeClr val="accent1">
                  <a:lumMod val="40000"/>
                  <a:lumOff val="60000"/>
                </a:schemeClr>
              </a:solidFill>
              <a:ln w="19050">
                <a:solidFill>
                  <a:schemeClr val="accent1">
                    <a:lumMod val="40000"/>
                    <a:lumOff val="60000"/>
                  </a:schemeClr>
                </a:solidFill>
              </a:ln>
              <a:effectLst/>
            </c:spPr>
            <c:extLst>
              <c:ext xmlns:c16="http://schemas.microsoft.com/office/drawing/2014/chart" uri="{C3380CC4-5D6E-409C-BE32-E72D297353CC}">
                <c16:uniqueId val="{00000001-98D7-4112-95E7-DF9E123C500B}"/>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98D7-4112-95E7-DF9E123C500B}"/>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98D7-4112-95E7-DF9E123C500B}"/>
              </c:ext>
            </c:extLst>
          </c:dPt>
          <c:cat>
            <c:strRef>
              <c:f>'pivot table'!$A$188:$A$191</c:f>
              <c:strCache>
                <c:ptCount val="3"/>
                <c:pt idx="0">
                  <c:v>Drive-thru</c:v>
                </c:pt>
                <c:pt idx="1">
                  <c:v>In-store</c:v>
                </c:pt>
                <c:pt idx="2">
                  <c:v>Online</c:v>
                </c:pt>
              </c:strCache>
            </c:strRef>
          </c:cat>
          <c:val>
            <c:numRef>
              <c:f>'pivot table'!$B$188:$B$191</c:f>
              <c:numCache>
                <c:formatCode>"$"#,##0</c:formatCode>
                <c:ptCount val="3"/>
                <c:pt idx="0">
                  <c:v>178600.473</c:v>
                </c:pt>
                <c:pt idx="1">
                  <c:v>285713.99939999991</c:v>
                </c:pt>
                <c:pt idx="2">
                  <c:v>305201.38679999986</c:v>
                </c:pt>
              </c:numCache>
            </c:numRef>
          </c:val>
          <c:extLst>
            <c:ext xmlns:c16="http://schemas.microsoft.com/office/drawing/2014/chart" uri="{C3380CC4-5D6E-409C-BE32-E72D297353CC}">
              <c16:uniqueId val="{00000006-8709-409F-A9F7-0B6B03A9E0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table!Order Volume Trend</c:name>
    <c:fmtId val="3"/>
  </c:pivotSource>
  <c:chart>
    <c:autoTitleDeleted val="1"/>
    <c:pivotFmts>
      <c:pivotFmt>
        <c:idx val="0"/>
        <c:spPr>
          <a:solidFill>
            <a:schemeClr val="accent1"/>
          </a:solidFill>
          <a:ln w="25400" cmpd="dbl">
            <a:solidFill>
              <a:schemeClr val="accent1">
                <a:alpha val="32000"/>
              </a:schemeClr>
            </a:solidFill>
            <a:prstDash val="dashDot"/>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mpd="dbl">
            <a:solidFill>
              <a:schemeClr val="accent1">
                <a:alpha val="32000"/>
              </a:schemeClr>
            </a:solidFill>
            <a:prstDash val="dashDot"/>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mpd="dbl">
            <a:solidFill>
              <a:schemeClr val="accent1">
                <a:alpha val="32000"/>
              </a:schemeClr>
            </a:solidFill>
            <a:prstDash val="dashDot"/>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653756078567599E-2"/>
          <c:y val="6.6602086301391847E-2"/>
          <c:w val="0.92669248784286484"/>
          <c:h val="0.72991652442237687"/>
        </c:manualLayout>
      </c:layout>
      <c:barChart>
        <c:barDir val="col"/>
        <c:grouping val="clustered"/>
        <c:varyColors val="0"/>
        <c:ser>
          <c:idx val="0"/>
          <c:order val="0"/>
          <c:tx>
            <c:strRef>
              <c:f>'pivot table'!$B$80</c:f>
              <c:strCache>
                <c:ptCount val="1"/>
                <c:pt idx="0">
                  <c:v>Total</c:v>
                </c:pt>
              </c:strCache>
            </c:strRef>
          </c:tx>
          <c:spPr>
            <a:solidFill>
              <a:schemeClr val="accent1"/>
            </a:solidFill>
            <a:ln w="25400" cmpd="dbl">
              <a:solidFill>
                <a:schemeClr val="accent1">
                  <a:alpha val="32000"/>
                </a:schemeClr>
              </a:solidFill>
              <a:prstDash val="dashDot"/>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table'!$A$81:$A$87</c:f>
              <c:strCache>
                <c:ptCount val="7"/>
                <c:pt idx="0">
                  <c:v>Sun</c:v>
                </c:pt>
                <c:pt idx="1">
                  <c:v>Mon</c:v>
                </c:pt>
                <c:pt idx="2">
                  <c:v>Tue</c:v>
                </c:pt>
                <c:pt idx="3">
                  <c:v>Wed</c:v>
                </c:pt>
                <c:pt idx="4">
                  <c:v>Thu</c:v>
                </c:pt>
                <c:pt idx="5">
                  <c:v>Fri</c:v>
                </c:pt>
                <c:pt idx="6">
                  <c:v>Sat</c:v>
                </c:pt>
              </c:strCache>
            </c:strRef>
          </c:cat>
          <c:val>
            <c:numRef>
              <c:f>'pivot table'!$B$81:$B$87</c:f>
              <c:numCache>
                <c:formatCode>General</c:formatCode>
                <c:ptCount val="7"/>
                <c:pt idx="0">
                  <c:v>29</c:v>
                </c:pt>
                <c:pt idx="1">
                  <c:v>38</c:v>
                </c:pt>
                <c:pt idx="2">
                  <c:v>39</c:v>
                </c:pt>
                <c:pt idx="3">
                  <c:v>40</c:v>
                </c:pt>
                <c:pt idx="4">
                  <c:v>38</c:v>
                </c:pt>
                <c:pt idx="5">
                  <c:v>35</c:v>
                </c:pt>
                <c:pt idx="6">
                  <c:v>35</c:v>
                </c:pt>
              </c:numCache>
            </c:numRef>
          </c:val>
          <c:extLst>
            <c:ext xmlns:c16="http://schemas.microsoft.com/office/drawing/2014/chart" uri="{C3380CC4-5D6E-409C-BE32-E72D297353CC}">
              <c16:uniqueId val="{00000000-0B08-44CA-BBFF-A234E47BB09F}"/>
            </c:ext>
          </c:extLst>
        </c:ser>
        <c:dLbls>
          <c:dLblPos val="outEnd"/>
          <c:showLegendKey val="0"/>
          <c:showVal val="1"/>
          <c:showCatName val="0"/>
          <c:showSerName val="0"/>
          <c:showPercent val="0"/>
          <c:showBubbleSize val="0"/>
        </c:dLbls>
        <c:gapWidth val="110"/>
        <c:overlap val="90"/>
        <c:axId val="1669791695"/>
        <c:axId val="1669781135"/>
      </c:barChart>
      <c:catAx>
        <c:axId val="16697916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669781135"/>
        <c:crosses val="autoZero"/>
        <c:auto val="1"/>
        <c:lblAlgn val="ctr"/>
        <c:lblOffset val="100"/>
        <c:noMultiLvlLbl val="0"/>
      </c:catAx>
      <c:valAx>
        <c:axId val="1669781135"/>
        <c:scaling>
          <c:orientation val="minMax"/>
        </c:scaling>
        <c:delete val="1"/>
        <c:axPos val="l"/>
        <c:numFmt formatCode="General" sourceLinked="1"/>
        <c:majorTickMark val="none"/>
        <c:minorTickMark val="none"/>
        <c:tickLblPos val="nextTo"/>
        <c:crossAx val="1669791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table!Top Product by Quantity</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73558316360627"/>
          <c:y val="0"/>
          <c:w val="0.69221672274366419"/>
          <c:h val="0.98732128114983608"/>
        </c:manualLayout>
      </c:layout>
      <c:barChart>
        <c:barDir val="bar"/>
        <c:grouping val="clustered"/>
        <c:varyColors val="0"/>
        <c:ser>
          <c:idx val="0"/>
          <c:order val="0"/>
          <c:tx>
            <c:strRef>
              <c:f>'pivot table'!$B$97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table'!$A$98:$A$102</c:f>
              <c:strCache>
                <c:ptCount val="5"/>
                <c:pt idx="0">
                  <c:v>Sides &amp; Other</c:v>
                </c:pt>
                <c:pt idx="1">
                  <c:v>Chicken Sandwiches</c:v>
                </c:pt>
                <c:pt idx="2">
                  <c:v>Burgers</c:v>
                </c:pt>
                <c:pt idx="3">
                  <c:v>Fries</c:v>
                </c:pt>
                <c:pt idx="4">
                  <c:v>Beverages</c:v>
                </c:pt>
              </c:strCache>
            </c:strRef>
          </c:cat>
          <c:val>
            <c:numRef>
              <c:f>'pivot table'!$B$98:$B$102</c:f>
              <c:numCache>
                <c:formatCode>0</c:formatCode>
                <c:ptCount val="5"/>
                <c:pt idx="0">
                  <c:v>9819.6</c:v>
                </c:pt>
                <c:pt idx="1">
                  <c:v>11135.92</c:v>
                </c:pt>
                <c:pt idx="2">
                  <c:v>29022.31</c:v>
                </c:pt>
                <c:pt idx="3">
                  <c:v>32034.34</c:v>
                </c:pt>
                <c:pt idx="4">
                  <c:v>34983.14</c:v>
                </c:pt>
              </c:numCache>
            </c:numRef>
          </c:val>
          <c:extLst>
            <c:ext xmlns:c16="http://schemas.microsoft.com/office/drawing/2014/chart" uri="{C3380CC4-5D6E-409C-BE32-E72D297353CC}">
              <c16:uniqueId val="{00000000-3506-4A85-A917-794085FF550F}"/>
            </c:ext>
          </c:extLst>
        </c:ser>
        <c:dLbls>
          <c:dLblPos val="outEnd"/>
          <c:showLegendKey val="0"/>
          <c:showVal val="1"/>
          <c:showCatName val="0"/>
          <c:showSerName val="0"/>
          <c:showPercent val="0"/>
          <c:showBubbleSize val="0"/>
        </c:dLbls>
        <c:gapWidth val="46"/>
        <c:axId val="1669797935"/>
        <c:axId val="1669799375"/>
      </c:barChart>
      <c:catAx>
        <c:axId val="16697979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669799375"/>
        <c:crosses val="autoZero"/>
        <c:auto val="1"/>
        <c:lblAlgn val="ctr"/>
        <c:lblOffset val="100"/>
        <c:noMultiLvlLbl val="0"/>
      </c:catAx>
      <c:valAx>
        <c:axId val="1669799375"/>
        <c:scaling>
          <c:orientation val="minMax"/>
        </c:scaling>
        <c:delete val="1"/>
        <c:axPos val="b"/>
        <c:numFmt formatCode="0" sourceLinked="1"/>
        <c:majorTickMark val="none"/>
        <c:minorTickMark val="none"/>
        <c:tickLblPos val="nextTo"/>
        <c:crossAx val="1669797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table!Top Product by Revenue</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84535373335999"/>
          <c:y val="1.531999740043777E-2"/>
          <c:w val="0.73187943859425186"/>
          <c:h val="0.96023540777952499"/>
        </c:manualLayout>
      </c:layout>
      <c:barChart>
        <c:barDir val="bar"/>
        <c:grouping val="clustered"/>
        <c:varyColors val="0"/>
        <c:ser>
          <c:idx val="0"/>
          <c:order val="0"/>
          <c:tx>
            <c:strRef>
              <c:f>'pivot table'!$F$97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table'!$E$98:$E$102</c:f>
              <c:strCache>
                <c:ptCount val="5"/>
                <c:pt idx="0">
                  <c:v>Sides &amp; Other</c:v>
                </c:pt>
                <c:pt idx="1">
                  <c:v>Beverages</c:v>
                </c:pt>
                <c:pt idx="2">
                  <c:v>Chicken Sandwiches</c:v>
                </c:pt>
                <c:pt idx="3">
                  <c:v>Fries</c:v>
                </c:pt>
                <c:pt idx="4">
                  <c:v>Burgers</c:v>
                </c:pt>
              </c:strCache>
            </c:strRef>
          </c:cat>
          <c:val>
            <c:numRef>
              <c:f>'pivot table'!$F$98:$F$102</c:f>
              <c:numCache>
                <c:formatCode>"$"#,##0</c:formatCode>
                <c:ptCount val="5"/>
                <c:pt idx="0">
                  <c:v>48999.803999999967</c:v>
                </c:pt>
                <c:pt idx="1">
                  <c:v>103200.26299999992</c:v>
                </c:pt>
                <c:pt idx="2">
                  <c:v>114641.69500000002</c:v>
                </c:pt>
                <c:pt idx="3">
                  <c:v>125674.29029999988</c:v>
                </c:pt>
                <c:pt idx="4">
                  <c:v>376999.80689999991</c:v>
                </c:pt>
              </c:numCache>
            </c:numRef>
          </c:val>
          <c:extLst>
            <c:ext xmlns:c16="http://schemas.microsoft.com/office/drawing/2014/chart" uri="{C3380CC4-5D6E-409C-BE32-E72D297353CC}">
              <c16:uniqueId val="{00000000-C1DC-442D-9169-D2E638EA402B}"/>
            </c:ext>
          </c:extLst>
        </c:ser>
        <c:dLbls>
          <c:dLblPos val="outEnd"/>
          <c:showLegendKey val="0"/>
          <c:showVal val="1"/>
          <c:showCatName val="0"/>
          <c:showSerName val="0"/>
          <c:showPercent val="0"/>
          <c:showBubbleSize val="0"/>
        </c:dLbls>
        <c:gapWidth val="39"/>
        <c:axId val="1669796495"/>
        <c:axId val="1669805615"/>
      </c:barChart>
      <c:catAx>
        <c:axId val="166979649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669805615"/>
        <c:crosses val="autoZero"/>
        <c:auto val="1"/>
        <c:lblAlgn val="ctr"/>
        <c:lblOffset val="100"/>
        <c:noMultiLvlLbl val="0"/>
      </c:catAx>
      <c:valAx>
        <c:axId val="1669805615"/>
        <c:scaling>
          <c:orientation val="minMax"/>
        </c:scaling>
        <c:delete val="1"/>
        <c:axPos val="b"/>
        <c:numFmt formatCode="&quot;$&quot;#,##0" sourceLinked="1"/>
        <c:majorTickMark val="none"/>
        <c:minorTickMark val="none"/>
        <c:tickLblPos val="nextTo"/>
        <c:crossAx val="1669796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table!Poduction Mix Contribution</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5944B"/>
          </a:solidFill>
          <a:ln w="19050">
            <a:solidFill>
              <a:schemeClr val="lt1"/>
            </a:solidFill>
          </a:ln>
          <a:effectLst/>
        </c:spPr>
        <c:dLbl>
          <c:idx val="0"/>
          <c:layout>
            <c:manualLayout>
              <c:x val="0.13053942591116671"/>
              <c:y val="7.562487284203631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8B65"/>
          </a:solidFill>
          <a:ln w="19050">
            <a:solidFill>
              <a:schemeClr val="lt1"/>
            </a:solidFill>
          </a:ln>
          <a:effectLst/>
        </c:spPr>
        <c:dLbl>
          <c:idx val="0"/>
          <c:layout>
            <c:manualLayout>
              <c:x val="0.12469177950233649"/>
              <c:y val="1.737630012901019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805B95"/>
          </a:solidFill>
          <a:ln w="19050">
            <a:solidFill>
              <a:schemeClr val="lt1"/>
            </a:solidFill>
          </a:ln>
          <a:effectLst/>
        </c:spPr>
        <c:dLbl>
          <c:idx val="0"/>
          <c:layout>
            <c:manualLayout>
              <c:x val="-6.0997951349191372E-2"/>
              <c:y val="0.1336992268074672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A7186"/>
          </a:solidFill>
          <a:ln w="19050">
            <a:solidFill>
              <a:schemeClr val="lt1"/>
            </a:solidFill>
          </a:ln>
          <a:effectLst/>
        </c:spPr>
        <c:dLbl>
          <c:idx val="0"/>
          <c:layout>
            <c:manualLayout>
              <c:x val="-9.0246530591128582E-2"/>
              <c:y val="-4.473262587081462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F0"/>
          </a:solidFill>
          <a:ln w="19050">
            <a:solidFill>
              <a:schemeClr val="lt1"/>
            </a:solidFill>
          </a:ln>
          <a:effectLst/>
        </c:spPr>
        <c:dLbl>
          <c:idx val="0"/>
          <c:layout>
            <c:manualLayout>
              <c:x val="-3.929001302266126E-2"/>
              <c:y val="-0.1670642359534527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06651527003365"/>
          <c:y val="0.13146226274578998"/>
          <c:w val="0.29954734598271243"/>
          <c:h val="0.84913653178245907"/>
        </c:manualLayout>
      </c:layout>
      <c:doughnutChart>
        <c:varyColors val="1"/>
        <c:ser>
          <c:idx val="0"/>
          <c:order val="0"/>
          <c:tx>
            <c:strRef>
              <c:f>'pivot table'!$B$118</c:f>
              <c:strCache>
                <c:ptCount val="1"/>
                <c:pt idx="0">
                  <c:v>Total</c:v>
                </c:pt>
              </c:strCache>
            </c:strRef>
          </c:tx>
          <c:spPr>
            <a:solidFill>
              <a:srgbClr val="00B0F0"/>
            </a:solidFill>
          </c:spPr>
          <c:dPt>
            <c:idx val="0"/>
            <c:bubble3D val="0"/>
            <c:spPr>
              <a:solidFill>
                <a:srgbClr val="A5944B"/>
              </a:solidFill>
              <a:ln w="19050">
                <a:solidFill>
                  <a:schemeClr val="lt1"/>
                </a:solidFill>
              </a:ln>
              <a:effectLst/>
            </c:spPr>
            <c:extLst>
              <c:ext xmlns:c16="http://schemas.microsoft.com/office/drawing/2014/chart" uri="{C3380CC4-5D6E-409C-BE32-E72D297353CC}">
                <c16:uniqueId val="{0000000C-F46C-440E-9417-4A16A67F348A}"/>
              </c:ext>
            </c:extLst>
          </c:dPt>
          <c:dPt>
            <c:idx val="1"/>
            <c:bubble3D val="0"/>
            <c:spPr>
              <a:solidFill>
                <a:srgbClr val="708B65"/>
              </a:solidFill>
              <a:ln w="19050">
                <a:solidFill>
                  <a:schemeClr val="lt1"/>
                </a:solidFill>
              </a:ln>
              <a:effectLst/>
            </c:spPr>
            <c:extLst>
              <c:ext xmlns:c16="http://schemas.microsoft.com/office/drawing/2014/chart" uri="{C3380CC4-5D6E-409C-BE32-E72D297353CC}">
                <c16:uniqueId val="{0000000D-F46C-440E-9417-4A16A67F348A}"/>
              </c:ext>
            </c:extLst>
          </c:dPt>
          <c:dPt>
            <c:idx val="2"/>
            <c:bubble3D val="0"/>
            <c:spPr>
              <a:solidFill>
                <a:srgbClr val="805B95"/>
              </a:solidFill>
              <a:ln w="19050">
                <a:solidFill>
                  <a:schemeClr val="lt1"/>
                </a:solidFill>
              </a:ln>
              <a:effectLst/>
            </c:spPr>
            <c:extLst>
              <c:ext xmlns:c16="http://schemas.microsoft.com/office/drawing/2014/chart" uri="{C3380CC4-5D6E-409C-BE32-E72D297353CC}">
                <c16:uniqueId val="{0000000E-F46C-440E-9417-4A16A67F348A}"/>
              </c:ext>
            </c:extLst>
          </c:dPt>
          <c:dPt>
            <c:idx val="3"/>
            <c:bubble3D val="0"/>
            <c:spPr>
              <a:solidFill>
                <a:srgbClr val="6A7186"/>
              </a:solidFill>
              <a:ln w="19050">
                <a:solidFill>
                  <a:schemeClr val="lt1"/>
                </a:solidFill>
              </a:ln>
              <a:effectLst/>
            </c:spPr>
            <c:extLst>
              <c:ext xmlns:c16="http://schemas.microsoft.com/office/drawing/2014/chart" uri="{C3380CC4-5D6E-409C-BE32-E72D297353CC}">
                <c16:uniqueId val="{0000000F-F46C-440E-9417-4A16A67F348A}"/>
              </c:ext>
            </c:extLst>
          </c:dPt>
          <c:dPt>
            <c:idx val="4"/>
            <c:bubble3D val="0"/>
            <c:spPr>
              <a:solidFill>
                <a:srgbClr val="00B0F0"/>
              </a:solidFill>
              <a:ln w="19050">
                <a:solidFill>
                  <a:schemeClr val="lt1"/>
                </a:solidFill>
              </a:ln>
              <a:effectLst/>
            </c:spPr>
            <c:extLst>
              <c:ext xmlns:c16="http://schemas.microsoft.com/office/drawing/2014/chart" uri="{C3380CC4-5D6E-409C-BE32-E72D297353CC}">
                <c16:uniqueId val="{00000010-F46C-440E-9417-4A16A67F348A}"/>
              </c:ext>
            </c:extLst>
          </c:dPt>
          <c:dLbls>
            <c:dLbl>
              <c:idx val="0"/>
              <c:layout>
                <c:manualLayout>
                  <c:x val="0.13053942591116671"/>
                  <c:y val="7.56248728420363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46C-440E-9417-4A16A67F348A}"/>
                </c:ext>
              </c:extLst>
            </c:dLbl>
            <c:dLbl>
              <c:idx val="1"/>
              <c:layout>
                <c:manualLayout>
                  <c:x val="0.12469177950233649"/>
                  <c:y val="1.7376300129010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46C-440E-9417-4A16A67F348A}"/>
                </c:ext>
              </c:extLst>
            </c:dLbl>
            <c:dLbl>
              <c:idx val="2"/>
              <c:layout>
                <c:manualLayout>
                  <c:x val="-6.0997951349191372E-2"/>
                  <c:y val="0.133699226807467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46C-440E-9417-4A16A67F348A}"/>
                </c:ext>
              </c:extLst>
            </c:dLbl>
            <c:dLbl>
              <c:idx val="3"/>
              <c:layout>
                <c:manualLayout>
                  <c:x val="-9.0246530591128582E-2"/>
                  <c:y val="-4.47326258708146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46C-440E-9417-4A16A67F348A}"/>
                </c:ext>
              </c:extLst>
            </c:dLbl>
            <c:dLbl>
              <c:idx val="4"/>
              <c:layout>
                <c:manualLayout>
                  <c:x val="-3.929001302266126E-2"/>
                  <c:y val="-0.167064235953452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46C-440E-9417-4A16A67F348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table'!$A$119:$A$123</c:f>
              <c:strCache>
                <c:ptCount val="5"/>
                <c:pt idx="0">
                  <c:v>Burgers</c:v>
                </c:pt>
                <c:pt idx="1">
                  <c:v>Fries</c:v>
                </c:pt>
                <c:pt idx="2">
                  <c:v>Chicken Sandwiches</c:v>
                </c:pt>
                <c:pt idx="3">
                  <c:v>Beverages</c:v>
                </c:pt>
                <c:pt idx="4">
                  <c:v>Sides &amp; Other</c:v>
                </c:pt>
              </c:strCache>
            </c:strRef>
          </c:cat>
          <c:val>
            <c:numRef>
              <c:f>'pivot table'!$B$119:$B$123</c:f>
              <c:numCache>
                <c:formatCode>0.00%</c:formatCode>
                <c:ptCount val="5"/>
                <c:pt idx="0">
                  <c:v>0.489918176984597</c:v>
                </c:pt>
                <c:pt idx="1">
                  <c:v>0.16331604969214369</c:v>
                </c:pt>
                <c:pt idx="2">
                  <c:v>0.14897898935985956</c:v>
                </c:pt>
                <c:pt idx="3">
                  <c:v>0.13411063822295802</c:v>
                </c:pt>
                <c:pt idx="4">
                  <c:v>6.3676145740441101E-2</c:v>
                </c:pt>
              </c:numCache>
            </c:numRef>
          </c:val>
          <c:extLst>
            <c:ext xmlns:c16="http://schemas.microsoft.com/office/drawing/2014/chart" uri="{C3380CC4-5D6E-409C-BE32-E72D297353CC}">
              <c16:uniqueId val="{0000000A-F46C-440E-9417-4A16A67F348A}"/>
            </c:ext>
          </c:extLst>
        </c:ser>
        <c:dLbls>
          <c:showLegendKey val="0"/>
          <c:showVal val="1"/>
          <c:showCatName val="0"/>
          <c:showSerName val="0"/>
          <c:showPercent val="0"/>
          <c:showBubbleSize val="0"/>
          <c:showLeaderLines val="1"/>
        </c:dLbls>
        <c:firstSliceAng val="316"/>
        <c:holeSize val="65"/>
      </c:doughnutChart>
      <c:spPr>
        <a:noFill/>
        <a:ln>
          <a:noFill/>
        </a:ln>
        <a:effectLst/>
      </c:spPr>
    </c:plotArea>
    <c:legend>
      <c:legendPos val="r"/>
      <c:layout>
        <c:manualLayout>
          <c:xMode val="edge"/>
          <c:yMode val="edge"/>
          <c:x val="0.62908076394223678"/>
          <c:y val="1.6824053076354331E-2"/>
          <c:w val="0.35083609904336122"/>
          <c:h val="0.9831759469236456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table!Revenue by City</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49265361233025E-3"/>
          <c:y val="0"/>
          <c:w val="0.99359387234548091"/>
          <c:h val="0.81464638905036568"/>
        </c:manualLayout>
      </c:layout>
      <c:barChart>
        <c:barDir val="col"/>
        <c:grouping val="clustered"/>
        <c:varyColors val="0"/>
        <c:ser>
          <c:idx val="0"/>
          <c:order val="0"/>
          <c:tx>
            <c:strRef>
              <c:f>'pivot table'!$B$132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table'!$A$133:$A$137</c:f>
              <c:strCache>
                <c:ptCount val="5"/>
                <c:pt idx="0">
                  <c:v>Lisbon</c:v>
                </c:pt>
                <c:pt idx="1">
                  <c:v>London</c:v>
                </c:pt>
                <c:pt idx="2">
                  <c:v>Madrid</c:v>
                </c:pt>
                <c:pt idx="3">
                  <c:v>Berlin</c:v>
                </c:pt>
                <c:pt idx="4">
                  <c:v>Paris</c:v>
                </c:pt>
              </c:strCache>
            </c:strRef>
          </c:cat>
          <c:val>
            <c:numRef>
              <c:f>'pivot table'!$B$133:$B$137</c:f>
              <c:numCache>
                <c:formatCode>"$"#,##0</c:formatCode>
                <c:ptCount val="5"/>
                <c:pt idx="0">
                  <c:v>241714.11570000008</c:v>
                </c:pt>
                <c:pt idx="1">
                  <c:v>211201.04059999986</c:v>
                </c:pt>
                <c:pt idx="2">
                  <c:v>136200.26649999997</c:v>
                </c:pt>
                <c:pt idx="3">
                  <c:v>100600.13129999998</c:v>
                </c:pt>
                <c:pt idx="4">
                  <c:v>79800.305099999983</c:v>
                </c:pt>
              </c:numCache>
            </c:numRef>
          </c:val>
          <c:extLst>
            <c:ext xmlns:c16="http://schemas.microsoft.com/office/drawing/2014/chart" uri="{C3380CC4-5D6E-409C-BE32-E72D297353CC}">
              <c16:uniqueId val="{00000000-FA27-4F49-87C9-5883DB09AA96}"/>
            </c:ext>
          </c:extLst>
        </c:ser>
        <c:dLbls>
          <c:dLblPos val="outEnd"/>
          <c:showLegendKey val="0"/>
          <c:showVal val="1"/>
          <c:showCatName val="0"/>
          <c:showSerName val="0"/>
          <c:showPercent val="0"/>
          <c:showBubbleSize val="0"/>
        </c:dLbls>
        <c:gapWidth val="219"/>
        <c:overlap val="-27"/>
        <c:axId val="1035158991"/>
        <c:axId val="1035151311"/>
      </c:barChart>
      <c:catAx>
        <c:axId val="10351589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035151311"/>
        <c:crosses val="autoZero"/>
        <c:auto val="1"/>
        <c:lblAlgn val="ctr"/>
        <c:lblOffset val="100"/>
        <c:noMultiLvlLbl val="0"/>
      </c:catAx>
      <c:valAx>
        <c:axId val="1035151311"/>
        <c:scaling>
          <c:orientation val="minMax"/>
        </c:scaling>
        <c:delete val="1"/>
        <c:axPos val="l"/>
        <c:numFmt formatCode="&quot;$&quot;#,##0" sourceLinked="1"/>
        <c:majorTickMark val="none"/>
        <c:minorTickMark val="none"/>
        <c:tickLblPos val="nextTo"/>
        <c:crossAx val="1035158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table!Quantity by City</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3437835937891364E-3"/>
              <c:y val="0"/>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21877641509928E-4"/>
          <c:y val="0.17523225748763016"/>
          <c:w val="0.99969178122358493"/>
          <c:h val="0.63792676024966166"/>
        </c:manualLayout>
      </c:layout>
      <c:barChart>
        <c:barDir val="col"/>
        <c:grouping val="clustered"/>
        <c:varyColors val="0"/>
        <c:ser>
          <c:idx val="0"/>
          <c:order val="0"/>
          <c:tx>
            <c:strRef>
              <c:f>'pivot table'!$F$132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1AEA-4ABE-96D9-961961E3C425}"/>
              </c:ext>
            </c:extLst>
          </c:dPt>
          <c:dLbls>
            <c:dLbl>
              <c:idx val="0"/>
              <c:layout>
                <c:manualLayout>
                  <c:x val="-8.343783593789136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EA-4ABE-96D9-961961E3C425}"/>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table'!$E$133:$E$137</c:f>
              <c:strCache>
                <c:ptCount val="5"/>
                <c:pt idx="0">
                  <c:v>Lisbon</c:v>
                </c:pt>
                <c:pt idx="1">
                  <c:v>London</c:v>
                </c:pt>
                <c:pt idx="2">
                  <c:v>Madrid</c:v>
                </c:pt>
                <c:pt idx="3">
                  <c:v>Berlin</c:v>
                </c:pt>
                <c:pt idx="4">
                  <c:v>Paris</c:v>
                </c:pt>
              </c:strCache>
            </c:strRef>
          </c:cat>
          <c:val>
            <c:numRef>
              <c:f>'pivot table'!$F$133:$F$137</c:f>
              <c:numCache>
                <c:formatCode>0</c:formatCode>
                <c:ptCount val="5"/>
                <c:pt idx="0">
                  <c:v>35752.839999999997</c:v>
                </c:pt>
                <c:pt idx="1">
                  <c:v>33535.339999999997</c:v>
                </c:pt>
                <c:pt idx="2">
                  <c:v>20444.25</c:v>
                </c:pt>
                <c:pt idx="3">
                  <c:v>14771.35</c:v>
                </c:pt>
                <c:pt idx="4">
                  <c:v>12491.53</c:v>
                </c:pt>
              </c:numCache>
            </c:numRef>
          </c:val>
          <c:extLst>
            <c:ext xmlns:c16="http://schemas.microsoft.com/office/drawing/2014/chart" uri="{C3380CC4-5D6E-409C-BE32-E72D297353CC}">
              <c16:uniqueId val="{00000000-1736-463A-8C32-225E85D9EAF5}"/>
            </c:ext>
          </c:extLst>
        </c:ser>
        <c:dLbls>
          <c:dLblPos val="outEnd"/>
          <c:showLegendKey val="0"/>
          <c:showVal val="1"/>
          <c:showCatName val="0"/>
          <c:showSerName val="0"/>
          <c:showPercent val="0"/>
          <c:showBubbleSize val="0"/>
        </c:dLbls>
        <c:gapWidth val="219"/>
        <c:overlap val="-27"/>
        <c:axId val="1669763855"/>
        <c:axId val="1669764815"/>
      </c:barChart>
      <c:catAx>
        <c:axId val="16697638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669764815"/>
        <c:crosses val="autoZero"/>
        <c:auto val="1"/>
        <c:lblAlgn val="ctr"/>
        <c:lblOffset val="100"/>
        <c:noMultiLvlLbl val="0"/>
      </c:catAx>
      <c:valAx>
        <c:axId val="1669764815"/>
        <c:scaling>
          <c:orientation val="minMax"/>
        </c:scaling>
        <c:delete val="1"/>
        <c:axPos val="l"/>
        <c:numFmt formatCode="0" sourceLinked="1"/>
        <c:majorTickMark val="none"/>
        <c:minorTickMark val="none"/>
        <c:tickLblPos val="nextTo"/>
        <c:crossAx val="1669763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table!City Contribution %</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05B95"/>
          </a:solidFill>
          <a:ln w="19050">
            <a:solidFill>
              <a:schemeClr val="lt1"/>
            </a:solidFill>
          </a:ln>
          <a:effectLst/>
        </c:spPr>
        <c:dLbl>
          <c:idx val="0"/>
          <c:layout>
            <c:manualLayout>
              <c:x val="0.10491848784137547"/>
              <c:y val="5.86024375569579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5944B"/>
          </a:solidFill>
          <a:ln w="19050">
            <a:solidFill>
              <a:schemeClr val="lt1"/>
            </a:solidFill>
          </a:ln>
          <a:effectLst/>
        </c:spPr>
        <c:dLbl>
          <c:idx val="0"/>
          <c:layout>
            <c:manualLayout>
              <c:x val="-6.0528567409919722E-2"/>
              <c:y val="9.789130754647358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833713813807586"/>
              <c:y val="1.965175336625827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w="19050">
            <a:solidFill>
              <a:schemeClr val="lt1"/>
            </a:solidFill>
          </a:ln>
          <a:effectLst/>
        </c:spPr>
        <c:dLbl>
          <c:idx val="0"/>
          <c:layout>
            <c:manualLayout>
              <c:x val="7.7450243736163979E-2"/>
              <c:y val="-5.86725398523846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08B65"/>
          </a:solidFill>
          <a:ln w="19050">
            <a:solidFill>
              <a:schemeClr val="lt1"/>
            </a:solidFill>
          </a:ln>
          <a:effectLst/>
        </c:spPr>
        <c:dLbl>
          <c:idx val="0"/>
          <c:layout>
            <c:manualLayout>
              <c:x val="0.1012136556064103"/>
              <c:y val="-6.858315557394144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7361330278652"/>
          <c:y val="6.4028247283521744E-2"/>
          <c:w val="0.34952645993218168"/>
          <c:h val="0.92382027855771731"/>
        </c:manualLayout>
      </c:layout>
      <c:doughnutChart>
        <c:varyColors val="1"/>
        <c:ser>
          <c:idx val="0"/>
          <c:order val="0"/>
          <c:tx>
            <c:strRef>
              <c:f>'pivot table'!$B$154</c:f>
              <c:strCache>
                <c:ptCount val="1"/>
                <c:pt idx="0">
                  <c:v>Total</c:v>
                </c:pt>
              </c:strCache>
            </c:strRef>
          </c:tx>
          <c:dPt>
            <c:idx val="0"/>
            <c:bubble3D val="0"/>
            <c:spPr>
              <a:solidFill>
                <a:srgbClr val="805B95"/>
              </a:solidFill>
              <a:ln w="19050">
                <a:solidFill>
                  <a:schemeClr val="lt1"/>
                </a:solidFill>
              </a:ln>
              <a:effectLst/>
            </c:spPr>
            <c:extLst>
              <c:ext xmlns:c16="http://schemas.microsoft.com/office/drawing/2014/chart" uri="{C3380CC4-5D6E-409C-BE32-E72D297353CC}">
                <c16:uniqueId val="{0000000C-4282-4459-B391-23A7849EE95B}"/>
              </c:ext>
            </c:extLst>
          </c:dPt>
          <c:dPt>
            <c:idx val="1"/>
            <c:bubble3D val="0"/>
            <c:spPr>
              <a:solidFill>
                <a:srgbClr val="A5944B"/>
              </a:solidFill>
              <a:ln w="19050">
                <a:solidFill>
                  <a:schemeClr val="lt1"/>
                </a:solidFill>
              </a:ln>
              <a:effectLst/>
            </c:spPr>
            <c:extLst>
              <c:ext xmlns:c16="http://schemas.microsoft.com/office/drawing/2014/chart" uri="{C3380CC4-5D6E-409C-BE32-E72D297353CC}">
                <c16:uniqueId val="{0000000D-4282-4459-B391-23A7849EE9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4282-4459-B391-23A7849EE95B}"/>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F-4282-4459-B391-23A7849EE95B}"/>
              </c:ext>
            </c:extLst>
          </c:dPt>
          <c:dPt>
            <c:idx val="4"/>
            <c:bubble3D val="0"/>
            <c:spPr>
              <a:solidFill>
                <a:srgbClr val="708B65"/>
              </a:solidFill>
              <a:ln w="19050">
                <a:solidFill>
                  <a:schemeClr val="lt1"/>
                </a:solidFill>
              </a:ln>
              <a:effectLst/>
            </c:spPr>
            <c:extLst>
              <c:ext xmlns:c16="http://schemas.microsoft.com/office/drawing/2014/chart" uri="{C3380CC4-5D6E-409C-BE32-E72D297353CC}">
                <c16:uniqueId val="{00000010-4282-4459-B391-23A7849EE95B}"/>
              </c:ext>
            </c:extLst>
          </c:dPt>
          <c:dLbls>
            <c:dLbl>
              <c:idx val="0"/>
              <c:layout>
                <c:manualLayout>
                  <c:x val="0.10491848784137547"/>
                  <c:y val="5.86024375569579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282-4459-B391-23A7849EE95B}"/>
                </c:ext>
              </c:extLst>
            </c:dLbl>
            <c:dLbl>
              <c:idx val="1"/>
              <c:layout>
                <c:manualLayout>
                  <c:x val="-6.0528567409919722E-2"/>
                  <c:y val="9.78913075464735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282-4459-B391-23A7849EE95B}"/>
                </c:ext>
              </c:extLst>
            </c:dLbl>
            <c:dLbl>
              <c:idx val="2"/>
              <c:layout>
                <c:manualLayout>
                  <c:x val="-0.11833713813807586"/>
                  <c:y val="1.96517533662582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282-4459-B391-23A7849EE95B}"/>
                </c:ext>
              </c:extLst>
            </c:dLbl>
            <c:dLbl>
              <c:idx val="3"/>
              <c:layout>
                <c:manualLayout>
                  <c:x val="7.7450243736163979E-2"/>
                  <c:y val="-5.86725398523846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282-4459-B391-23A7849EE95B}"/>
                </c:ext>
              </c:extLst>
            </c:dLbl>
            <c:dLbl>
              <c:idx val="4"/>
              <c:layout>
                <c:manualLayout>
                  <c:x val="0.1012136556064103"/>
                  <c:y val="-6.85831555739414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282-4459-B391-23A7849EE95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table'!$A$155:$A$159</c:f>
              <c:strCache>
                <c:ptCount val="5"/>
                <c:pt idx="0">
                  <c:v>Berlin</c:v>
                </c:pt>
                <c:pt idx="1">
                  <c:v>Lisbon</c:v>
                </c:pt>
                <c:pt idx="2">
                  <c:v>London</c:v>
                </c:pt>
                <c:pt idx="3">
                  <c:v>Madrid</c:v>
                </c:pt>
                <c:pt idx="4">
                  <c:v>Paris</c:v>
                </c:pt>
              </c:strCache>
            </c:strRef>
          </c:cat>
          <c:val>
            <c:numRef>
              <c:f>'pivot table'!$B$155:$B$159</c:f>
              <c:numCache>
                <c:formatCode>0.00%</c:formatCode>
                <c:ptCount val="5"/>
                <c:pt idx="0">
                  <c:v>0.13073171929761829</c:v>
                </c:pt>
                <c:pt idx="1">
                  <c:v>0.31411193519947667</c:v>
                </c:pt>
                <c:pt idx="2">
                  <c:v>0.27445963338503188</c:v>
                </c:pt>
                <c:pt idx="3">
                  <c:v>0.17699474919411762</c:v>
                </c:pt>
                <c:pt idx="4">
                  <c:v>0.10370196292375512</c:v>
                </c:pt>
              </c:numCache>
            </c:numRef>
          </c:val>
          <c:extLst>
            <c:ext xmlns:c16="http://schemas.microsoft.com/office/drawing/2014/chart" uri="{C3380CC4-5D6E-409C-BE32-E72D297353CC}">
              <c16:uniqueId val="{0000000A-4282-4459-B391-23A7849EE95B}"/>
            </c:ext>
          </c:extLst>
        </c:ser>
        <c:dLbls>
          <c:showLegendKey val="0"/>
          <c:showVal val="1"/>
          <c:showCatName val="0"/>
          <c:showSerName val="0"/>
          <c:showPercent val="0"/>
          <c:showBubbleSize val="0"/>
          <c:showLeaderLines val="1"/>
        </c:dLbls>
        <c:firstSliceAng val="120"/>
        <c:holeSize val="65"/>
      </c:doughnutChart>
      <c:spPr>
        <a:noFill/>
        <a:ln>
          <a:noFill/>
        </a:ln>
        <a:effectLst/>
      </c:spPr>
    </c:plotArea>
    <c:legend>
      <c:legendPos val="r"/>
      <c:layout>
        <c:manualLayout>
          <c:xMode val="edge"/>
          <c:yMode val="edge"/>
          <c:x val="0.67140395099285899"/>
          <c:y val="0"/>
          <c:w val="0.23836932745515951"/>
          <c:h val="0.969340191712913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Sales-Data-Analysis.project work.xlsx]pivot table!Manager Performance</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06258749570778"/>
          <c:y val="1.7194638341696728E-2"/>
          <c:w val="0.70567041950580423"/>
          <c:h val="0.98280536165830323"/>
        </c:manualLayout>
      </c:layout>
      <c:barChart>
        <c:barDir val="bar"/>
        <c:grouping val="clustered"/>
        <c:varyColors val="0"/>
        <c:ser>
          <c:idx val="0"/>
          <c:order val="0"/>
          <c:tx>
            <c:strRef>
              <c:f>'pivot table'!$B$170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table'!$A$171:$A$175</c:f>
              <c:strCache>
                <c:ptCount val="5"/>
                <c:pt idx="0">
                  <c:v>Remy Monet</c:v>
                </c:pt>
                <c:pt idx="1">
                  <c:v>Walter Muller</c:v>
                </c:pt>
                <c:pt idx="2">
                  <c:v>Pablo Perez</c:v>
                </c:pt>
                <c:pt idx="3">
                  <c:v>Tom Jackson</c:v>
                </c:pt>
                <c:pt idx="4">
                  <c:v>Joao Silva</c:v>
                </c:pt>
              </c:strCache>
            </c:strRef>
          </c:cat>
          <c:val>
            <c:numRef>
              <c:f>'pivot table'!$B$171:$B$175</c:f>
              <c:numCache>
                <c:formatCode>"$"#,##0</c:formatCode>
                <c:ptCount val="5"/>
                <c:pt idx="0">
                  <c:v>79800.305099999983</c:v>
                </c:pt>
                <c:pt idx="1">
                  <c:v>100600.13129999998</c:v>
                </c:pt>
                <c:pt idx="2">
                  <c:v>136200.26649999997</c:v>
                </c:pt>
                <c:pt idx="3">
                  <c:v>211201.04059999986</c:v>
                </c:pt>
                <c:pt idx="4">
                  <c:v>241714.11570000008</c:v>
                </c:pt>
              </c:numCache>
            </c:numRef>
          </c:val>
          <c:extLst>
            <c:ext xmlns:c16="http://schemas.microsoft.com/office/drawing/2014/chart" uri="{C3380CC4-5D6E-409C-BE32-E72D297353CC}">
              <c16:uniqueId val="{00000000-B9F4-43FD-8ACB-4841A332A9F0}"/>
            </c:ext>
          </c:extLst>
        </c:ser>
        <c:dLbls>
          <c:dLblPos val="outEnd"/>
          <c:showLegendKey val="0"/>
          <c:showVal val="1"/>
          <c:showCatName val="0"/>
          <c:showSerName val="0"/>
          <c:showPercent val="0"/>
          <c:showBubbleSize val="0"/>
        </c:dLbls>
        <c:gapWidth val="72"/>
        <c:axId val="1669792175"/>
        <c:axId val="1669794095"/>
      </c:barChart>
      <c:catAx>
        <c:axId val="166979217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669794095"/>
        <c:crosses val="autoZero"/>
        <c:auto val="1"/>
        <c:lblAlgn val="ctr"/>
        <c:lblOffset val="100"/>
        <c:noMultiLvlLbl val="0"/>
      </c:catAx>
      <c:valAx>
        <c:axId val="1669794095"/>
        <c:scaling>
          <c:orientation val="minMax"/>
        </c:scaling>
        <c:delete val="1"/>
        <c:axPos val="b"/>
        <c:numFmt formatCode="&quot;$&quot;#,##0" sourceLinked="1"/>
        <c:majorTickMark val="none"/>
        <c:minorTickMark val="none"/>
        <c:tickLblPos val="nextTo"/>
        <c:crossAx val="1669792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1.png"/><Relationship Id="rId26" Type="http://schemas.openxmlformats.org/officeDocument/2006/relationships/image" Target="../media/image9.png"/><Relationship Id="rId3" Type="http://schemas.openxmlformats.org/officeDocument/2006/relationships/chart" Target="../charts/chart3.xml"/><Relationship Id="rId21" Type="http://schemas.openxmlformats.org/officeDocument/2006/relationships/image" Target="../media/image4.svg"/><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image" Target="../media/image3.png"/><Relationship Id="rId29"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7.png"/><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image" Target="../media/image6.svg"/><Relationship Id="rId28" Type="http://schemas.openxmlformats.org/officeDocument/2006/relationships/image" Target="../media/image11.png"/><Relationship Id="rId10" Type="http://schemas.openxmlformats.org/officeDocument/2006/relationships/chart" Target="../charts/chart10.xml"/><Relationship Id="rId19" Type="http://schemas.openxmlformats.org/officeDocument/2006/relationships/image" Target="../media/image2.svg"/><Relationship Id="rId31" Type="http://schemas.openxmlformats.org/officeDocument/2006/relationships/image" Target="../media/image14.sv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image" Target="../media/image5.png"/><Relationship Id="rId27" Type="http://schemas.openxmlformats.org/officeDocument/2006/relationships/image" Target="../media/image10.svg"/><Relationship Id="rId30"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5</xdr:col>
      <xdr:colOff>71013</xdr:colOff>
      <xdr:row>1</xdr:row>
      <xdr:rowOff>59503</xdr:rowOff>
    </xdr:from>
    <xdr:to>
      <xdr:col>38</xdr:col>
      <xdr:colOff>19767</xdr:colOff>
      <xdr:row>65</xdr:row>
      <xdr:rowOff>162253</xdr:rowOff>
    </xdr:to>
    <xdr:grpSp>
      <xdr:nvGrpSpPr>
        <xdr:cNvPr id="40" name="Group 39">
          <a:extLst>
            <a:ext uri="{FF2B5EF4-FFF2-40B4-BE49-F238E27FC236}">
              <a16:creationId xmlns:a16="http://schemas.microsoft.com/office/drawing/2014/main" id="{A3340657-8AA8-7869-1FE0-6A2520F07164}"/>
            </a:ext>
          </a:extLst>
        </xdr:cNvPr>
        <xdr:cNvGrpSpPr/>
      </xdr:nvGrpSpPr>
      <xdr:grpSpPr>
        <a:xfrm>
          <a:off x="2549955" y="120561"/>
          <a:ext cx="20097793" cy="11825827"/>
          <a:chOff x="25400" y="-204599"/>
          <a:chExt cx="11557000" cy="11753410"/>
        </a:xfrm>
        <a:effectLst>
          <a:glow rad="50800">
            <a:schemeClr val="accent1">
              <a:alpha val="56000"/>
            </a:schemeClr>
          </a:glow>
        </a:effectLst>
      </xdr:grpSpPr>
      <xdr:sp macro="" textlink="">
        <xdr:nvSpPr>
          <xdr:cNvPr id="23" name="Rectangle 22">
            <a:extLst>
              <a:ext uri="{FF2B5EF4-FFF2-40B4-BE49-F238E27FC236}">
                <a16:creationId xmlns:a16="http://schemas.microsoft.com/office/drawing/2014/main" id="{94C1A365-9F8F-733F-DA10-E8A694B5F677}"/>
              </a:ext>
            </a:extLst>
          </xdr:cNvPr>
          <xdr:cNvSpPr/>
        </xdr:nvSpPr>
        <xdr:spPr>
          <a:xfrm>
            <a:off x="25400" y="-204599"/>
            <a:ext cx="4120337" cy="941199"/>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26" name="Rectangle 25">
            <a:extLst>
              <a:ext uri="{FF2B5EF4-FFF2-40B4-BE49-F238E27FC236}">
                <a16:creationId xmlns:a16="http://schemas.microsoft.com/office/drawing/2014/main" id="{91C102DD-E9A9-4871-9424-288D7AE9875B}"/>
              </a:ext>
            </a:extLst>
          </xdr:cNvPr>
          <xdr:cNvSpPr/>
        </xdr:nvSpPr>
        <xdr:spPr>
          <a:xfrm>
            <a:off x="31750" y="831850"/>
            <a:ext cx="4121150" cy="1930400"/>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27" name="Rectangle 26">
            <a:extLst>
              <a:ext uri="{FF2B5EF4-FFF2-40B4-BE49-F238E27FC236}">
                <a16:creationId xmlns:a16="http://schemas.microsoft.com/office/drawing/2014/main" id="{DA91F62E-D435-412B-9212-E95B875CF7A2}"/>
              </a:ext>
            </a:extLst>
          </xdr:cNvPr>
          <xdr:cNvSpPr/>
        </xdr:nvSpPr>
        <xdr:spPr>
          <a:xfrm>
            <a:off x="4267200" y="-204599"/>
            <a:ext cx="3587750" cy="2869767"/>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28" name="Rectangle 27">
            <a:extLst>
              <a:ext uri="{FF2B5EF4-FFF2-40B4-BE49-F238E27FC236}">
                <a16:creationId xmlns:a16="http://schemas.microsoft.com/office/drawing/2014/main" id="{DC78C951-79ED-44FB-BCBA-92E2A3C641E2}"/>
              </a:ext>
            </a:extLst>
          </xdr:cNvPr>
          <xdr:cNvSpPr/>
        </xdr:nvSpPr>
        <xdr:spPr>
          <a:xfrm>
            <a:off x="7924800" y="-204599"/>
            <a:ext cx="3657600" cy="2869768"/>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29" name="Rectangle 28">
            <a:extLst>
              <a:ext uri="{FF2B5EF4-FFF2-40B4-BE49-F238E27FC236}">
                <a16:creationId xmlns:a16="http://schemas.microsoft.com/office/drawing/2014/main" id="{ECF55FE2-8230-4990-8801-2A29021FD9AD}"/>
              </a:ext>
            </a:extLst>
          </xdr:cNvPr>
          <xdr:cNvSpPr/>
        </xdr:nvSpPr>
        <xdr:spPr>
          <a:xfrm>
            <a:off x="31750" y="2874635"/>
            <a:ext cx="4121150" cy="2369668"/>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30" name="Rectangle 29">
            <a:extLst>
              <a:ext uri="{FF2B5EF4-FFF2-40B4-BE49-F238E27FC236}">
                <a16:creationId xmlns:a16="http://schemas.microsoft.com/office/drawing/2014/main" id="{36FFC5BA-6DD6-4D04-B256-130C59CDAEEF}"/>
              </a:ext>
            </a:extLst>
          </xdr:cNvPr>
          <xdr:cNvSpPr/>
        </xdr:nvSpPr>
        <xdr:spPr>
          <a:xfrm>
            <a:off x="4248238" y="2751088"/>
            <a:ext cx="3613061" cy="2527719"/>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31" name="Rectangle 30">
            <a:extLst>
              <a:ext uri="{FF2B5EF4-FFF2-40B4-BE49-F238E27FC236}">
                <a16:creationId xmlns:a16="http://schemas.microsoft.com/office/drawing/2014/main" id="{3A0B9B13-4D8C-4E9B-9CFB-363D90B9546E}"/>
              </a:ext>
            </a:extLst>
          </xdr:cNvPr>
          <xdr:cNvSpPr/>
        </xdr:nvSpPr>
        <xdr:spPr>
          <a:xfrm>
            <a:off x="7933310" y="2763352"/>
            <a:ext cx="3649090" cy="2513040"/>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32" name="Rectangle 31">
            <a:extLst>
              <a:ext uri="{FF2B5EF4-FFF2-40B4-BE49-F238E27FC236}">
                <a16:creationId xmlns:a16="http://schemas.microsoft.com/office/drawing/2014/main" id="{F4FE3C9F-6339-4081-B305-86476BA52871}"/>
              </a:ext>
            </a:extLst>
          </xdr:cNvPr>
          <xdr:cNvSpPr/>
        </xdr:nvSpPr>
        <xdr:spPr>
          <a:xfrm>
            <a:off x="38100" y="5363531"/>
            <a:ext cx="4121150" cy="2510124"/>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33" name="Rectangle 32">
            <a:extLst>
              <a:ext uri="{FF2B5EF4-FFF2-40B4-BE49-F238E27FC236}">
                <a16:creationId xmlns:a16="http://schemas.microsoft.com/office/drawing/2014/main" id="{A017F703-1682-4E5A-AA21-EB66E1A06AE5}"/>
              </a:ext>
            </a:extLst>
          </xdr:cNvPr>
          <xdr:cNvSpPr/>
        </xdr:nvSpPr>
        <xdr:spPr>
          <a:xfrm>
            <a:off x="4241888" y="5363531"/>
            <a:ext cx="3613061" cy="2510124"/>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34" name="Rectangle 33">
            <a:extLst>
              <a:ext uri="{FF2B5EF4-FFF2-40B4-BE49-F238E27FC236}">
                <a16:creationId xmlns:a16="http://schemas.microsoft.com/office/drawing/2014/main" id="{273AA1C0-1AE4-4ED9-9599-455792E8E098}"/>
              </a:ext>
            </a:extLst>
          </xdr:cNvPr>
          <xdr:cNvSpPr/>
        </xdr:nvSpPr>
        <xdr:spPr>
          <a:xfrm>
            <a:off x="7933310" y="5363531"/>
            <a:ext cx="3649090" cy="2510124"/>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35" name="Rectangle 34">
            <a:extLst>
              <a:ext uri="{FF2B5EF4-FFF2-40B4-BE49-F238E27FC236}">
                <a16:creationId xmlns:a16="http://schemas.microsoft.com/office/drawing/2014/main" id="{EF68F836-0863-4B20-A5F3-59FDFE83F2A9}"/>
              </a:ext>
            </a:extLst>
          </xdr:cNvPr>
          <xdr:cNvSpPr/>
        </xdr:nvSpPr>
        <xdr:spPr>
          <a:xfrm>
            <a:off x="31750" y="7947794"/>
            <a:ext cx="3038029" cy="3601017"/>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37" name="Rectangle 36">
            <a:extLst>
              <a:ext uri="{FF2B5EF4-FFF2-40B4-BE49-F238E27FC236}">
                <a16:creationId xmlns:a16="http://schemas.microsoft.com/office/drawing/2014/main" id="{E78D6AB3-3AC5-47E1-84F4-0C8AEB830D7B}"/>
              </a:ext>
            </a:extLst>
          </xdr:cNvPr>
          <xdr:cNvSpPr/>
        </xdr:nvSpPr>
        <xdr:spPr>
          <a:xfrm>
            <a:off x="7558386" y="7947794"/>
            <a:ext cx="4024014" cy="3601017"/>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sp macro="" textlink="">
        <xdr:nvSpPr>
          <xdr:cNvPr id="36" name="Rectangle 35">
            <a:extLst>
              <a:ext uri="{FF2B5EF4-FFF2-40B4-BE49-F238E27FC236}">
                <a16:creationId xmlns:a16="http://schemas.microsoft.com/office/drawing/2014/main" id="{05BCADEA-0541-4325-9528-0C830D48BE40}"/>
              </a:ext>
            </a:extLst>
          </xdr:cNvPr>
          <xdr:cNvSpPr/>
        </xdr:nvSpPr>
        <xdr:spPr>
          <a:xfrm>
            <a:off x="3103140" y="7947792"/>
            <a:ext cx="4419419" cy="3601018"/>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grpSp>
    <xdr:clientData/>
  </xdr:twoCellAnchor>
  <xdr:twoCellAnchor>
    <xdr:from>
      <xdr:col>17</xdr:col>
      <xdr:colOff>220984</xdr:colOff>
      <xdr:row>3</xdr:row>
      <xdr:rowOff>101379</xdr:rowOff>
    </xdr:from>
    <xdr:to>
      <xdr:col>27</xdr:col>
      <xdr:colOff>82352</xdr:colOff>
      <xdr:row>13</xdr:row>
      <xdr:rowOff>182790</xdr:rowOff>
    </xdr:to>
    <xdr:graphicFrame macro="">
      <xdr:nvGraphicFramePr>
        <xdr:cNvPr id="41" name="Chart 40">
          <a:extLst>
            <a:ext uri="{FF2B5EF4-FFF2-40B4-BE49-F238E27FC236}">
              <a16:creationId xmlns:a16="http://schemas.microsoft.com/office/drawing/2014/main" id="{F3557198-9517-4669-ACCF-A1751780C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494528</xdr:colOff>
      <xdr:row>2</xdr:row>
      <xdr:rowOff>176221</xdr:rowOff>
    </xdr:from>
    <xdr:to>
      <xdr:col>37</xdr:col>
      <xdr:colOff>488864</xdr:colOff>
      <xdr:row>14</xdr:row>
      <xdr:rowOff>174314</xdr:rowOff>
    </xdr:to>
    <xdr:graphicFrame macro="">
      <xdr:nvGraphicFramePr>
        <xdr:cNvPr id="42" name="Chart 41">
          <a:extLst>
            <a:ext uri="{FF2B5EF4-FFF2-40B4-BE49-F238E27FC236}">
              <a16:creationId xmlns:a16="http://schemas.microsoft.com/office/drawing/2014/main" id="{D15AB6AB-554C-49BE-A743-AF45808C3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273346</xdr:colOff>
      <xdr:row>19</xdr:row>
      <xdr:rowOff>159208</xdr:rowOff>
    </xdr:from>
    <xdr:to>
      <xdr:col>27</xdr:col>
      <xdr:colOff>182400</xdr:colOff>
      <xdr:row>28</xdr:row>
      <xdr:rowOff>161863</xdr:rowOff>
    </xdr:to>
    <xdr:graphicFrame macro="">
      <xdr:nvGraphicFramePr>
        <xdr:cNvPr id="43" name="Chart 42">
          <a:extLst>
            <a:ext uri="{FF2B5EF4-FFF2-40B4-BE49-F238E27FC236}">
              <a16:creationId xmlns:a16="http://schemas.microsoft.com/office/drawing/2014/main" id="{2F36732C-BCF0-4A0F-861F-6A519CAA0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234998</xdr:colOff>
      <xdr:row>17</xdr:row>
      <xdr:rowOff>18509</xdr:rowOff>
    </xdr:from>
    <xdr:to>
      <xdr:col>24</xdr:col>
      <xdr:colOff>492106</xdr:colOff>
      <xdr:row>18</xdr:row>
      <xdr:rowOff>154977</xdr:rowOff>
    </xdr:to>
    <xdr:sp macro="" textlink="">
      <xdr:nvSpPr>
        <xdr:cNvPr id="45" name="TextBox 44">
          <a:extLst>
            <a:ext uri="{FF2B5EF4-FFF2-40B4-BE49-F238E27FC236}">
              <a16:creationId xmlns:a16="http://schemas.microsoft.com/office/drawing/2014/main" id="{8DF7A331-B2EA-46B1-10CD-34EA9508CB9A}"/>
            </a:ext>
          </a:extLst>
        </xdr:cNvPr>
        <xdr:cNvSpPr txBox="1"/>
      </xdr:nvSpPr>
      <xdr:spPr>
        <a:xfrm>
          <a:off x="11864214" y="3068999"/>
          <a:ext cx="2697500" cy="323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rPr>
            <a:t>Top</a:t>
          </a:r>
          <a:r>
            <a:rPr lang="en-US" sz="1800" b="1" baseline="0">
              <a:solidFill>
                <a:schemeClr val="bg1"/>
              </a:solidFill>
            </a:rPr>
            <a:t> Product by Quantity</a:t>
          </a:r>
          <a:endParaRPr lang="en-US" sz="1800" b="1">
            <a:solidFill>
              <a:schemeClr val="bg1"/>
            </a:solidFill>
          </a:endParaRPr>
        </a:p>
      </xdr:txBody>
    </xdr:sp>
    <xdr:clientData/>
  </xdr:twoCellAnchor>
  <xdr:twoCellAnchor>
    <xdr:from>
      <xdr:col>30</xdr:col>
      <xdr:colOff>587200</xdr:colOff>
      <xdr:row>0</xdr:row>
      <xdr:rowOff>57058</xdr:rowOff>
    </xdr:from>
    <xdr:to>
      <xdr:col>34</xdr:col>
      <xdr:colOff>255410</xdr:colOff>
      <xdr:row>2</xdr:row>
      <xdr:rowOff>131271</xdr:rowOff>
    </xdr:to>
    <xdr:sp macro="" textlink="">
      <xdr:nvSpPr>
        <xdr:cNvPr id="46" name="TextBox 45">
          <a:extLst>
            <a:ext uri="{FF2B5EF4-FFF2-40B4-BE49-F238E27FC236}">
              <a16:creationId xmlns:a16="http://schemas.microsoft.com/office/drawing/2014/main" id="{A9E5643D-4148-461E-8EEA-71549539635D}"/>
            </a:ext>
          </a:extLst>
        </xdr:cNvPr>
        <xdr:cNvSpPr txBox="1"/>
      </xdr:nvSpPr>
      <xdr:spPr>
        <a:xfrm>
          <a:off x="18317396" y="57058"/>
          <a:ext cx="2108602" cy="323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rPr>
            <a:t>Order Value Trend</a:t>
          </a:r>
        </a:p>
      </xdr:txBody>
    </xdr:sp>
    <xdr:clientData/>
  </xdr:twoCellAnchor>
  <xdr:twoCellAnchor>
    <xdr:from>
      <xdr:col>8</xdr:col>
      <xdr:colOff>245330</xdr:colOff>
      <xdr:row>17</xdr:row>
      <xdr:rowOff>136388</xdr:rowOff>
    </xdr:from>
    <xdr:to>
      <xdr:col>12</xdr:col>
      <xdr:colOff>491882</xdr:colOff>
      <xdr:row>19</xdr:row>
      <xdr:rowOff>86091</xdr:rowOff>
    </xdr:to>
    <xdr:sp macro="" textlink="">
      <xdr:nvSpPr>
        <xdr:cNvPr id="47" name="TextBox 46">
          <a:extLst>
            <a:ext uri="{FF2B5EF4-FFF2-40B4-BE49-F238E27FC236}">
              <a16:creationId xmlns:a16="http://schemas.microsoft.com/office/drawing/2014/main" id="{88F77A6A-64C5-4D65-B6B4-6B22E8CB62D3}"/>
            </a:ext>
          </a:extLst>
        </xdr:cNvPr>
        <xdr:cNvSpPr txBox="1"/>
      </xdr:nvSpPr>
      <xdr:spPr>
        <a:xfrm>
          <a:off x="4553369" y="3186878"/>
          <a:ext cx="2686944" cy="323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rPr>
            <a:t>Top</a:t>
          </a:r>
          <a:r>
            <a:rPr lang="en-US" sz="1800" b="1" baseline="0">
              <a:solidFill>
                <a:schemeClr val="bg1"/>
              </a:solidFill>
            </a:rPr>
            <a:t> Product by Revenue</a:t>
          </a:r>
          <a:endParaRPr lang="en-US" sz="1800" b="1">
            <a:solidFill>
              <a:schemeClr val="bg1"/>
            </a:solidFill>
          </a:endParaRPr>
        </a:p>
      </xdr:txBody>
    </xdr:sp>
    <xdr:clientData/>
  </xdr:twoCellAnchor>
  <xdr:twoCellAnchor>
    <xdr:from>
      <xdr:col>5</xdr:col>
      <xdr:colOff>183937</xdr:colOff>
      <xdr:row>20</xdr:row>
      <xdr:rowOff>38818</xdr:rowOff>
    </xdr:from>
    <xdr:to>
      <xdr:col>16</xdr:col>
      <xdr:colOff>448724</xdr:colOff>
      <xdr:row>30</xdr:row>
      <xdr:rowOff>12451</xdr:rowOff>
    </xdr:to>
    <xdr:graphicFrame macro="">
      <xdr:nvGraphicFramePr>
        <xdr:cNvPr id="48" name="Chart 47">
          <a:extLst>
            <a:ext uri="{FF2B5EF4-FFF2-40B4-BE49-F238E27FC236}">
              <a16:creationId xmlns:a16="http://schemas.microsoft.com/office/drawing/2014/main" id="{86136EEF-BF7D-467D-A905-DC1BAC7B9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358072</xdr:colOff>
      <xdr:row>19</xdr:row>
      <xdr:rowOff>54994</xdr:rowOff>
    </xdr:from>
    <xdr:to>
      <xdr:col>37</xdr:col>
      <xdr:colOff>415866</xdr:colOff>
      <xdr:row>28</xdr:row>
      <xdr:rowOff>28872</xdr:rowOff>
    </xdr:to>
    <xdr:graphicFrame macro="">
      <xdr:nvGraphicFramePr>
        <xdr:cNvPr id="50" name="Chart 49">
          <a:extLst>
            <a:ext uri="{FF2B5EF4-FFF2-40B4-BE49-F238E27FC236}">
              <a16:creationId xmlns:a16="http://schemas.microsoft.com/office/drawing/2014/main" id="{1C9DD80C-C32C-4781-80EA-53B328190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27115</xdr:colOff>
      <xdr:row>17</xdr:row>
      <xdr:rowOff>30342</xdr:rowOff>
    </xdr:from>
    <xdr:to>
      <xdr:col>34</xdr:col>
      <xdr:colOff>601923</xdr:colOff>
      <xdr:row>18</xdr:row>
      <xdr:rowOff>166810</xdr:rowOff>
    </xdr:to>
    <xdr:sp macro="" textlink="">
      <xdr:nvSpPr>
        <xdr:cNvPr id="51" name="TextBox 50">
          <a:extLst>
            <a:ext uri="{FF2B5EF4-FFF2-40B4-BE49-F238E27FC236}">
              <a16:creationId xmlns:a16="http://schemas.microsoft.com/office/drawing/2014/main" id="{0351D249-18E1-46A7-B569-756D0CA0F8DC}"/>
            </a:ext>
          </a:extLst>
        </xdr:cNvPr>
        <xdr:cNvSpPr txBox="1"/>
      </xdr:nvSpPr>
      <xdr:spPr>
        <a:xfrm>
          <a:off x="17757311" y="3080832"/>
          <a:ext cx="3015200" cy="323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baseline="0">
              <a:solidFill>
                <a:schemeClr val="bg1"/>
              </a:solidFill>
            </a:rPr>
            <a:t>Product Mix Contribution %</a:t>
          </a:r>
          <a:endParaRPr lang="en-US" sz="1800" b="1">
            <a:solidFill>
              <a:schemeClr val="bg1"/>
            </a:solidFill>
          </a:endParaRPr>
        </a:p>
      </xdr:txBody>
    </xdr:sp>
    <xdr:clientData/>
  </xdr:twoCellAnchor>
  <xdr:twoCellAnchor>
    <xdr:from>
      <xdr:col>5</xdr:col>
      <xdr:colOff>189867</xdr:colOff>
      <xdr:row>33</xdr:row>
      <xdr:rowOff>78127</xdr:rowOff>
    </xdr:from>
    <xdr:to>
      <xdr:col>16</xdr:col>
      <xdr:colOff>413942</xdr:colOff>
      <xdr:row>42</xdr:row>
      <xdr:rowOff>161237</xdr:rowOff>
    </xdr:to>
    <xdr:graphicFrame macro="">
      <xdr:nvGraphicFramePr>
        <xdr:cNvPr id="52" name="Chart 51">
          <a:extLst>
            <a:ext uri="{FF2B5EF4-FFF2-40B4-BE49-F238E27FC236}">
              <a16:creationId xmlns:a16="http://schemas.microsoft.com/office/drawing/2014/main" id="{B0E887B2-409C-408C-B7AC-A8B719F6B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232444</xdr:colOff>
      <xdr:row>31</xdr:row>
      <xdr:rowOff>79594</xdr:rowOff>
    </xdr:from>
    <xdr:to>
      <xdr:col>12</xdr:col>
      <xdr:colOff>276132</xdr:colOff>
      <xdr:row>33</xdr:row>
      <xdr:rowOff>29298</xdr:rowOff>
    </xdr:to>
    <xdr:sp macro="" textlink="">
      <xdr:nvSpPr>
        <xdr:cNvPr id="54" name="TextBox 53">
          <a:extLst>
            <a:ext uri="{FF2B5EF4-FFF2-40B4-BE49-F238E27FC236}">
              <a16:creationId xmlns:a16="http://schemas.microsoft.com/office/drawing/2014/main" id="{79C4DC33-D4C4-4161-BB62-176F8025F871}"/>
            </a:ext>
          </a:extLst>
        </xdr:cNvPr>
        <xdr:cNvSpPr txBox="1"/>
      </xdr:nvSpPr>
      <xdr:spPr>
        <a:xfrm>
          <a:off x="5150581" y="5744790"/>
          <a:ext cx="1873982" cy="323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rPr>
            <a:t>Revenue</a:t>
          </a:r>
          <a:r>
            <a:rPr lang="en-US" sz="1800" b="1" baseline="0">
              <a:solidFill>
                <a:schemeClr val="bg1"/>
              </a:solidFill>
            </a:rPr>
            <a:t> by City</a:t>
          </a:r>
          <a:endParaRPr lang="en-US" sz="1800" b="1">
            <a:solidFill>
              <a:schemeClr val="bg1"/>
            </a:solidFill>
          </a:endParaRPr>
        </a:p>
      </xdr:txBody>
    </xdr:sp>
    <xdr:clientData/>
  </xdr:twoCellAnchor>
  <xdr:twoCellAnchor>
    <xdr:from>
      <xdr:col>17</xdr:col>
      <xdr:colOff>195015</xdr:colOff>
      <xdr:row>33</xdr:row>
      <xdr:rowOff>112059</xdr:rowOff>
    </xdr:from>
    <xdr:to>
      <xdr:col>27</xdr:col>
      <xdr:colOff>182400</xdr:colOff>
      <xdr:row>43</xdr:row>
      <xdr:rowOff>136959</xdr:rowOff>
    </xdr:to>
    <xdr:graphicFrame macro="">
      <xdr:nvGraphicFramePr>
        <xdr:cNvPr id="55" name="Chart 54">
          <a:extLst>
            <a:ext uri="{FF2B5EF4-FFF2-40B4-BE49-F238E27FC236}">
              <a16:creationId xmlns:a16="http://schemas.microsoft.com/office/drawing/2014/main" id="{B0BB8DCD-86E6-4106-AA86-56C8E57B6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433861</xdr:colOff>
      <xdr:row>31</xdr:row>
      <xdr:rowOff>86695</xdr:rowOff>
    </xdr:from>
    <xdr:to>
      <xdr:col>23</xdr:col>
      <xdr:colOff>541109</xdr:colOff>
      <xdr:row>33</xdr:row>
      <xdr:rowOff>36399</xdr:rowOff>
    </xdr:to>
    <xdr:sp macro="" textlink="">
      <xdr:nvSpPr>
        <xdr:cNvPr id="56" name="TextBox 55">
          <a:extLst>
            <a:ext uri="{FF2B5EF4-FFF2-40B4-BE49-F238E27FC236}">
              <a16:creationId xmlns:a16="http://schemas.microsoft.com/office/drawing/2014/main" id="{16834684-FF21-4C9B-B4E6-742737C8A06A}"/>
            </a:ext>
          </a:extLst>
        </xdr:cNvPr>
        <xdr:cNvSpPr txBox="1"/>
      </xdr:nvSpPr>
      <xdr:spPr>
        <a:xfrm>
          <a:off x="12063077" y="5751891"/>
          <a:ext cx="1937542" cy="323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baseline="0">
              <a:solidFill>
                <a:schemeClr val="bg1"/>
              </a:solidFill>
            </a:rPr>
            <a:t> Quantity by City</a:t>
          </a:r>
          <a:endParaRPr lang="en-US" sz="1800" b="1">
            <a:solidFill>
              <a:schemeClr val="bg1"/>
            </a:solidFill>
          </a:endParaRPr>
        </a:p>
      </xdr:txBody>
    </xdr:sp>
    <xdr:clientData/>
  </xdr:twoCellAnchor>
  <xdr:twoCellAnchor>
    <xdr:from>
      <xdr:col>27</xdr:col>
      <xdr:colOff>417724</xdr:colOff>
      <xdr:row>33</xdr:row>
      <xdr:rowOff>105768</xdr:rowOff>
    </xdr:from>
    <xdr:to>
      <xdr:col>37</xdr:col>
      <xdr:colOff>558365</xdr:colOff>
      <xdr:row>42</xdr:row>
      <xdr:rowOff>66089</xdr:rowOff>
    </xdr:to>
    <xdr:graphicFrame macro="">
      <xdr:nvGraphicFramePr>
        <xdr:cNvPr id="57" name="Chart 56">
          <a:extLst>
            <a:ext uri="{FF2B5EF4-FFF2-40B4-BE49-F238E27FC236}">
              <a16:creationId xmlns:a16="http://schemas.microsoft.com/office/drawing/2014/main" id="{21E5C844-D1B0-43CA-AAA4-51081ED0E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358760</xdr:colOff>
      <xdr:row>31</xdr:row>
      <xdr:rowOff>83469</xdr:rowOff>
    </xdr:from>
    <xdr:to>
      <xdr:col>34</xdr:col>
      <xdr:colOff>118366</xdr:colOff>
      <xdr:row>33</xdr:row>
      <xdr:rowOff>33173</xdr:rowOff>
    </xdr:to>
    <xdr:sp macro="" textlink="">
      <xdr:nvSpPr>
        <xdr:cNvPr id="58" name="TextBox 57">
          <a:extLst>
            <a:ext uri="{FF2B5EF4-FFF2-40B4-BE49-F238E27FC236}">
              <a16:creationId xmlns:a16="http://schemas.microsoft.com/office/drawing/2014/main" id="{AB7E8776-946B-4673-8A59-F0BD98454DF9}"/>
            </a:ext>
          </a:extLst>
        </xdr:cNvPr>
        <xdr:cNvSpPr txBox="1"/>
      </xdr:nvSpPr>
      <xdr:spPr>
        <a:xfrm>
          <a:off x="18088956" y="5748665"/>
          <a:ext cx="2199998" cy="323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baseline="0">
              <a:solidFill>
                <a:schemeClr val="bg1"/>
              </a:solidFill>
            </a:rPr>
            <a:t>City Contribution %</a:t>
          </a:r>
          <a:endParaRPr lang="en-US" sz="1800" b="1">
            <a:solidFill>
              <a:schemeClr val="bg1"/>
            </a:solidFill>
          </a:endParaRPr>
        </a:p>
      </xdr:txBody>
    </xdr:sp>
    <xdr:clientData/>
  </xdr:twoCellAnchor>
  <xdr:twoCellAnchor>
    <xdr:from>
      <xdr:col>7</xdr:col>
      <xdr:colOff>369839</xdr:colOff>
      <xdr:row>45</xdr:row>
      <xdr:rowOff>127384</xdr:rowOff>
    </xdr:from>
    <xdr:to>
      <xdr:col>11</xdr:col>
      <xdr:colOff>424320</xdr:colOff>
      <xdr:row>47</xdr:row>
      <xdr:rowOff>77088</xdr:rowOff>
    </xdr:to>
    <xdr:sp macro="" textlink="">
      <xdr:nvSpPr>
        <xdr:cNvPr id="59" name="TextBox 58">
          <a:extLst>
            <a:ext uri="{FF2B5EF4-FFF2-40B4-BE49-F238E27FC236}">
              <a16:creationId xmlns:a16="http://schemas.microsoft.com/office/drawing/2014/main" id="{CD7D3B55-19B6-4600-80AC-DD209069D3FC}"/>
            </a:ext>
          </a:extLst>
        </xdr:cNvPr>
        <xdr:cNvSpPr txBox="1"/>
      </xdr:nvSpPr>
      <xdr:spPr>
        <a:xfrm>
          <a:off x="4067780" y="8407286"/>
          <a:ext cx="2494873" cy="323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rPr>
            <a:t>Manager Performance</a:t>
          </a:r>
        </a:p>
      </xdr:txBody>
    </xdr:sp>
    <xdr:clientData/>
  </xdr:twoCellAnchor>
  <xdr:twoCellAnchor>
    <xdr:from>
      <xdr:col>5</xdr:col>
      <xdr:colOff>141670</xdr:colOff>
      <xdr:row>48</xdr:row>
      <xdr:rowOff>50687</xdr:rowOff>
    </xdr:from>
    <xdr:to>
      <xdr:col>13</xdr:col>
      <xdr:colOff>376791</xdr:colOff>
      <xdr:row>62</xdr:row>
      <xdr:rowOff>158697</xdr:rowOff>
    </xdr:to>
    <xdr:graphicFrame macro="">
      <xdr:nvGraphicFramePr>
        <xdr:cNvPr id="60" name="Chart 59">
          <a:extLst>
            <a:ext uri="{FF2B5EF4-FFF2-40B4-BE49-F238E27FC236}">
              <a16:creationId xmlns:a16="http://schemas.microsoft.com/office/drawing/2014/main" id="{6EC741BA-387B-4E90-8086-4C40477BB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560293</xdr:colOff>
      <xdr:row>47</xdr:row>
      <xdr:rowOff>37353</xdr:rowOff>
    </xdr:from>
    <xdr:to>
      <xdr:col>20</xdr:col>
      <xdr:colOff>261469</xdr:colOff>
      <xdr:row>59</xdr:row>
      <xdr:rowOff>59372</xdr:rowOff>
    </xdr:to>
    <xdr:graphicFrame macro="">
      <xdr:nvGraphicFramePr>
        <xdr:cNvPr id="61" name="Chart 60">
          <a:extLst>
            <a:ext uri="{FF2B5EF4-FFF2-40B4-BE49-F238E27FC236}">
              <a16:creationId xmlns:a16="http://schemas.microsoft.com/office/drawing/2014/main" id="{4915F112-7D21-490E-A9A3-5FA6664F4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383209</xdr:colOff>
      <xdr:row>45</xdr:row>
      <xdr:rowOff>121496</xdr:rowOff>
    </xdr:from>
    <xdr:to>
      <xdr:col>18</xdr:col>
      <xdr:colOff>252635</xdr:colOff>
      <xdr:row>47</xdr:row>
      <xdr:rowOff>71200</xdr:rowOff>
    </xdr:to>
    <xdr:sp macro="" textlink="">
      <xdr:nvSpPr>
        <xdr:cNvPr id="62" name="TextBox 61">
          <a:extLst>
            <a:ext uri="{FF2B5EF4-FFF2-40B4-BE49-F238E27FC236}">
              <a16:creationId xmlns:a16="http://schemas.microsoft.com/office/drawing/2014/main" id="{65411A6B-9E0E-48C2-857B-3DC57A3F81B3}"/>
            </a:ext>
          </a:extLst>
        </xdr:cNvPr>
        <xdr:cNvSpPr txBox="1"/>
      </xdr:nvSpPr>
      <xdr:spPr>
        <a:xfrm>
          <a:off x="8961934" y="8401398"/>
          <a:ext cx="1699721" cy="323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rPr>
            <a:t>Payment</a:t>
          </a:r>
          <a:r>
            <a:rPr lang="en-US" sz="1800" b="1" baseline="0">
              <a:solidFill>
                <a:schemeClr val="bg1"/>
              </a:solidFill>
            </a:rPr>
            <a:t> Type</a:t>
          </a:r>
          <a:endParaRPr lang="en-US" sz="1800" b="1">
            <a:solidFill>
              <a:schemeClr val="bg1"/>
            </a:solidFill>
          </a:endParaRPr>
        </a:p>
      </xdr:txBody>
    </xdr:sp>
    <xdr:clientData/>
  </xdr:twoCellAnchor>
  <xdr:twoCellAnchor>
    <xdr:from>
      <xdr:col>20</xdr:col>
      <xdr:colOff>231774</xdr:colOff>
      <xdr:row>46</xdr:row>
      <xdr:rowOff>17150</xdr:rowOff>
    </xdr:from>
    <xdr:to>
      <xdr:col>20</xdr:col>
      <xdr:colOff>231774</xdr:colOff>
      <xdr:row>65</xdr:row>
      <xdr:rowOff>162252</xdr:rowOff>
    </xdr:to>
    <xdr:cxnSp macro="">
      <xdr:nvCxnSpPr>
        <xdr:cNvPr id="69" name="Straight Connector 68">
          <a:extLst>
            <a:ext uri="{FF2B5EF4-FFF2-40B4-BE49-F238E27FC236}">
              <a16:creationId xmlns:a16="http://schemas.microsoft.com/office/drawing/2014/main" id="{3F33254A-E397-7D56-68BD-1F2BA7CDE130}"/>
            </a:ext>
          </a:extLst>
        </xdr:cNvPr>
        <xdr:cNvCxnSpPr/>
      </xdr:nvCxnSpPr>
      <xdr:spPr>
        <a:xfrm>
          <a:off x="11860990" y="8483817"/>
          <a:ext cx="0" cy="3693631"/>
        </a:xfrm>
        <a:prstGeom prst="line">
          <a:avLst/>
        </a:prstGeom>
        <a:effectLst>
          <a:glow rad="12700">
            <a:schemeClr val="bg1"/>
          </a:glo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381848</xdr:colOff>
      <xdr:row>48</xdr:row>
      <xdr:rowOff>64468</xdr:rowOff>
    </xdr:from>
    <xdr:to>
      <xdr:col>26</xdr:col>
      <xdr:colOff>287265</xdr:colOff>
      <xdr:row>59</xdr:row>
      <xdr:rowOff>19821</xdr:rowOff>
    </xdr:to>
    <xdr:graphicFrame macro="">
      <xdr:nvGraphicFramePr>
        <xdr:cNvPr id="70" name="Chart 69">
          <a:extLst>
            <a:ext uri="{FF2B5EF4-FFF2-40B4-BE49-F238E27FC236}">
              <a16:creationId xmlns:a16="http://schemas.microsoft.com/office/drawing/2014/main" id="{3B562792-C600-4092-B061-5AB8F1BA3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512420</xdr:colOff>
      <xdr:row>45</xdr:row>
      <xdr:rowOff>143313</xdr:rowOff>
    </xdr:from>
    <xdr:to>
      <xdr:col>25</xdr:col>
      <xdr:colOff>100859</xdr:colOff>
      <xdr:row>47</xdr:row>
      <xdr:rowOff>93017</xdr:rowOff>
    </xdr:to>
    <xdr:sp macro="" textlink="">
      <xdr:nvSpPr>
        <xdr:cNvPr id="71" name="TextBox 70">
          <a:extLst>
            <a:ext uri="{FF2B5EF4-FFF2-40B4-BE49-F238E27FC236}">
              <a16:creationId xmlns:a16="http://schemas.microsoft.com/office/drawing/2014/main" id="{22758BEB-3AA8-477E-B7B6-52E214FD8FDF}"/>
            </a:ext>
          </a:extLst>
        </xdr:cNvPr>
        <xdr:cNvSpPr txBox="1"/>
      </xdr:nvSpPr>
      <xdr:spPr>
        <a:xfrm>
          <a:off x="12751734" y="8423215"/>
          <a:ext cx="2028831" cy="323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rPr>
            <a:t>Purchase Method</a:t>
          </a:r>
        </a:p>
      </xdr:txBody>
    </xdr:sp>
    <xdr:clientData/>
  </xdr:twoCellAnchor>
  <xdr:twoCellAnchor>
    <xdr:from>
      <xdr:col>15</xdr:col>
      <xdr:colOff>485944</xdr:colOff>
      <xdr:row>59</xdr:row>
      <xdr:rowOff>52062</xdr:rowOff>
    </xdr:from>
    <xdr:to>
      <xdr:col>18</xdr:col>
      <xdr:colOff>272816</xdr:colOff>
      <xdr:row>63</xdr:row>
      <xdr:rowOff>668</xdr:rowOff>
    </xdr:to>
    <xdr:grpSp>
      <xdr:nvGrpSpPr>
        <xdr:cNvPr id="75" name="Group 74">
          <a:extLst>
            <a:ext uri="{FF2B5EF4-FFF2-40B4-BE49-F238E27FC236}">
              <a16:creationId xmlns:a16="http://schemas.microsoft.com/office/drawing/2014/main" id="{BD08BDC8-9ACB-D847-9F96-74CEEC84821D}"/>
            </a:ext>
          </a:extLst>
        </xdr:cNvPr>
        <xdr:cNvGrpSpPr/>
      </xdr:nvGrpSpPr>
      <xdr:grpSpPr>
        <a:xfrm>
          <a:off x="9070656" y="10737158"/>
          <a:ext cx="1618602" cy="681298"/>
          <a:chOff x="3131506" y="7959247"/>
          <a:chExt cx="965549" cy="672926"/>
        </a:xfrm>
      </xdr:grpSpPr>
      <xdr:graphicFrame macro="">
        <xdr:nvGraphicFramePr>
          <xdr:cNvPr id="76" name="Chart 75">
            <a:extLst>
              <a:ext uri="{FF2B5EF4-FFF2-40B4-BE49-F238E27FC236}">
                <a16:creationId xmlns:a16="http://schemas.microsoft.com/office/drawing/2014/main" id="{BAF4E618-82AE-3BC4-A52C-CA7C40A4BDF8}"/>
              </a:ext>
            </a:extLst>
          </xdr:cNvPr>
          <xdr:cNvGraphicFramePr>
            <a:graphicFrameLocks/>
          </xdr:cNvGraphicFramePr>
        </xdr:nvGraphicFramePr>
        <xdr:xfrm>
          <a:off x="3131506" y="7959247"/>
          <a:ext cx="965549" cy="672926"/>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C189">
        <xdr:nvSpPr>
          <xdr:cNvPr id="77" name="TextBox 76">
            <a:extLst>
              <a:ext uri="{FF2B5EF4-FFF2-40B4-BE49-F238E27FC236}">
                <a16:creationId xmlns:a16="http://schemas.microsoft.com/office/drawing/2014/main" id="{3630F121-B788-EE94-4EF5-B1592ED3C61F}"/>
              </a:ext>
            </a:extLst>
          </xdr:cNvPr>
          <xdr:cNvSpPr txBox="1"/>
        </xdr:nvSpPr>
        <xdr:spPr>
          <a:xfrm>
            <a:off x="3464117" y="8123215"/>
            <a:ext cx="298216" cy="309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E16680D-8317-4594-A513-3B1E85090391}" type="TxLink">
              <a:rPr lang="en-US" sz="1400" b="1" i="0" u="none" strike="noStrike">
                <a:solidFill>
                  <a:schemeClr val="bg1"/>
                </a:solidFill>
                <a:latin typeface="Calibri"/>
                <a:ea typeface="Calibri"/>
                <a:cs typeface="Calibri"/>
              </a:rPr>
              <a:pPr/>
              <a:t>37%</a:t>
            </a:fld>
            <a:endParaRPr lang="en-US" sz="1200">
              <a:solidFill>
                <a:schemeClr val="bg1"/>
              </a:solidFill>
            </a:endParaRPr>
          </a:p>
        </xdr:txBody>
      </xdr:sp>
    </xdr:grpSp>
    <xdr:clientData/>
  </xdr:twoCellAnchor>
  <xdr:twoCellAnchor>
    <xdr:from>
      <xdr:col>17</xdr:col>
      <xdr:colOff>543266</xdr:colOff>
      <xdr:row>59</xdr:row>
      <xdr:rowOff>37724</xdr:rowOff>
    </xdr:from>
    <xdr:to>
      <xdr:col>20</xdr:col>
      <xdr:colOff>323217</xdr:colOff>
      <xdr:row>62</xdr:row>
      <xdr:rowOff>171783</xdr:rowOff>
    </xdr:to>
    <xdr:grpSp>
      <xdr:nvGrpSpPr>
        <xdr:cNvPr id="78" name="Group 77">
          <a:extLst>
            <a:ext uri="{FF2B5EF4-FFF2-40B4-BE49-F238E27FC236}">
              <a16:creationId xmlns:a16="http://schemas.microsoft.com/office/drawing/2014/main" id="{F5B00EE1-0671-D71C-EA45-A57BDE0E5E9C}"/>
            </a:ext>
          </a:extLst>
        </xdr:cNvPr>
        <xdr:cNvGrpSpPr/>
      </xdr:nvGrpSpPr>
      <xdr:grpSpPr>
        <a:xfrm>
          <a:off x="10349131" y="10722820"/>
          <a:ext cx="1611682" cy="683578"/>
          <a:chOff x="3131506" y="7959247"/>
          <a:chExt cx="965549" cy="672926"/>
        </a:xfrm>
      </xdr:grpSpPr>
      <xdr:graphicFrame macro="">
        <xdr:nvGraphicFramePr>
          <xdr:cNvPr id="79" name="Chart 78">
            <a:extLst>
              <a:ext uri="{FF2B5EF4-FFF2-40B4-BE49-F238E27FC236}">
                <a16:creationId xmlns:a16="http://schemas.microsoft.com/office/drawing/2014/main" id="{FF76C4B7-771E-4A10-3BD0-87D9A7B8014D}"/>
              </a:ext>
            </a:extLst>
          </xdr:cNvPr>
          <xdr:cNvGraphicFramePr>
            <a:graphicFrameLocks/>
          </xdr:cNvGraphicFramePr>
        </xdr:nvGraphicFramePr>
        <xdr:xfrm>
          <a:off x="3131506" y="7959247"/>
          <a:ext cx="965549" cy="672926"/>
        </xdr:xfrm>
        <a:graphic>
          <a:graphicData uri="http://schemas.openxmlformats.org/drawingml/2006/chart">
            <c:chart xmlns:c="http://schemas.openxmlformats.org/drawingml/2006/chart" xmlns:r="http://schemas.openxmlformats.org/officeDocument/2006/relationships" r:id="rId13"/>
          </a:graphicData>
        </a:graphic>
      </xdr:graphicFrame>
      <xdr:sp macro="" textlink="'pivot table'!C190">
        <xdr:nvSpPr>
          <xdr:cNvPr id="80" name="TextBox 79">
            <a:extLst>
              <a:ext uri="{FF2B5EF4-FFF2-40B4-BE49-F238E27FC236}">
                <a16:creationId xmlns:a16="http://schemas.microsoft.com/office/drawing/2014/main" id="{868A6E26-399D-78D8-4C84-3FD670ED879D}"/>
              </a:ext>
            </a:extLst>
          </xdr:cNvPr>
          <xdr:cNvSpPr txBox="1"/>
        </xdr:nvSpPr>
        <xdr:spPr>
          <a:xfrm>
            <a:off x="3479356" y="8108663"/>
            <a:ext cx="299502" cy="307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318C30B-4B59-4227-83B9-BEDCD875005E}" type="TxLink">
              <a:rPr lang="en-US" sz="1400" b="1" i="0" u="none" strike="noStrike">
                <a:solidFill>
                  <a:schemeClr val="bg1"/>
                </a:solidFill>
                <a:latin typeface="Calibri"/>
                <a:ea typeface="Calibri"/>
                <a:cs typeface="Calibri"/>
              </a:rPr>
              <a:pPr/>
              <a:t>40%</a:t>
            </a:fld>
            <a:endParaRPr lang="en-US" sz="1200">
              <a:solidFill>
                <a:schemeClr val="bg1"/>
              </a:solidFill>
            </a:endParaRPr>
          </a:p>
        </xdr:txBody>
      </xdr:sp>
    </xdr:grpSp>
    <xdr:clientData/>
  </xdr:twoCellAnchor>
  <xdr:twoCellAnchor>
    <xdr:from>
      <xdr:col>13</xdr:col>
      <xdr:colOff>484637</xdr:colOff>
      <xdr:row>59</xdr:row>
      <xdr:rowOff>52062</xdr:rowOff>
    </xdr:from>
    <xdr:to>
      <xdr:col>16</xdr:col>
      <xdr:colOff>265794</xdr:colOff>
      <xdr:row>63</xdr:row>
      <xdr:rowOff>668</xdr:rowOff>
    </xdr:to>
    <xdr:grpSp>
      <xdr:nvGrpSpPr>
        <xdr:cNvPr id="81" name="Group 80">
          <a:extLst>
            <a:ext uri="{FF2B5EF4-FFF2-40B4-BE49-F238E27FC236}">
              <a16:creationId xmlns:a16="http://schemas.microsoft.com/office/drawing/2014/main" id="{7475E2BA-056A-8AA6-1204-6E3C5DD6DD56}"/>
            </a:ext>
          </a:extLst>
        </xdr:cNvPr>
        <xdr:cNvGrpSpPr/>
      </xdr:nvGrpSpPr>
      <xdr:grpSpPr>
        <a:xfrm>
          <a:off x="7848195" y="10737158"/>
          <a:ext cx="1612887" cy="681298"/>
          <a:chOff x="3131506" y="7959247"/>
          <a:chExt cx="965549" cy="672926"/>
        </a:xfrm>
      </xdr:grpSpPr>
      <xdr:graphicFrame macro="">
        <xdr:nvGraphicFramePr>
          <xdr:cNvPr id="82" name="Chart 81">
            <a:extLst>
              <a:ext uri="{FF2B5EF4-FFF2-40B4-BE49-F238E27FC236}">
                <a16:creationId xmlns:a16="http://schemas.microsoft.com/office/drawing/2014/main" id="{6275E81C-0A05-0248-E779-4E8F121245EC}"/>
              </a:ext>
            </a:extLst>
          </xdr:cNvPr>
          <xdr:cNvGraphicFramePr>
            <a:graphicFrameLocks/>
          </xdr:cNvGraphicFramePr>
        </xdr:nvGraphicFramePr>
        <xdr:xfrm>
          <a:off x="3131506" y="7959247"/>
          <a:ext cx="965549" cy="672926"/>
        </xdr:xfrm>
        <a:graphic>
          <a:graphicData uri="http://schemas.openxmlformats.org/drawingml/2006/chart">
            <c:chart xmlns:c="http://schemas.openxmlformats.org/drawingml/2006/chart" xmlns:r="http://schemas.openxmlformats.org/officeDocument/2006/relationships" r:id="rId14"/>
          </a:graphicData>
        </a:graphic>
      </xdr:graphicFrame>
      <xdr:sp macro="" textlink="'pivot table'!C188">
        <xdr:nvSpPr>
          <xdr:cNvPr id="83" name="TextBox 82">
            <a:extLst>
              <a:ext uri="{FF2B5EF4-FFF2-40B4-BE49-F238E27FC236}">
                <a16:creationId xmlns:a16="http://schemas.microsoft.com/office/drawing/2014/main" id="{6737D8C1-051D-DF70-1ACC-84A269B453E7}"/>
              </a:ext>
            </a:extLst>
          </xdr:cNvPr>
          <xdr:cNvSpPr txBox="1"/>
        </xdr:nvSpPr>
        <xdr:spPr>
          <a:xfrm>
            <a:off x="3426875" y="8100377"/>
            <a:ext cx="326201" cy="3401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EF1388A-7475-4782-87C0-372188E632A9}" type="TxLink">
              <a:rPr lang="en-US" sz="1600" b="1" i="0" u="none" strike="noStrike">
                <a:solidFill>
                  <a:schemeClr val="bg1"/>
                </a:solidFill>
                <a:latin typeface="Calibri"/>
                <a:ea typeface="Calibri"/>
                <a:cs typeface="Calibri"/>
              </a:rPr>
              <a:pPr/>
              <a:t>23%</a:t>
            </a:fld>
            <a:endParaRPr lang="en-US" sz="1200">
              <a:solidFill>
                <a:schemeClr val="bg1"/>
              </a:solidFill>
            </a:endParaRPr>
          </a:p>
        </xdr:txBody>
      </xdr:sp>
    </xdr:grpSp>
    <xdr:clientData/>
  </xdr:twoCellAnchor>
  <xdr:twoCellAnchor>
    <xdr:from>
      <xdr:col>24</xdr:col>
      <xdr:colOff>84971</xdr:colOff>
      <xdr:row>59</xdr:row>
      <xdr:rowOff>42235</xdr:rowOff>
    </xdr:from>
    <xdr:to>
      <xdr:col>26</xdr:col>
      <xdr:colOff>473100</xdr:colOff>
      <xdr:row>62</xdr:row>
      <xdr:rowOff>176294</xdr:rowOff>
    </xdr:to>
    <xdr:grpSp>
      <xdr:nvGrpSpPr>
        <xdr:cNvPr id="84" name="Group 83">
          <a:extLst>
            <a:ext uri="{FF2B5EF4-FFF2-40B4-BE49-F238E27FC236}">
              <a16:creationId xmlns:a16="http://schemas.microsoft.com/office/drawing/2014/main" id="{389F6085-1E35-F168-2B12-58B3E0C5A38A}"/>
            </a:ext>
          </a:extLst>
        </xdr:cNvPr>
        <xdr:cNvGrpSpPr/>
      </xdr:nvGrpSpPr>
      <xdr:grpSpPr>
        <a:xfrm>
          <a:off x="14164875" y="10727331"/>
          <a:ext cx="1609283" cy="683578"/>
          <a:chOff x="3131506" y="7959250"/>
          <a:chExt cx="965549" cy="672926"/>
        </a:xfrm>
      </xdr:grpSpPr>
      <xdr:graphicFrame macro="">
        <xdr:nvGraphicFramePr>
          <xdr:cNvPr id="85" name="Chart 84">
            <a:extLst>
              <a:ext uri="{FF2B5EF4-FFF2-40B4-BE49-F238E27FC236}">
                <a16:creationId xmlns:a16="http://schemas.microsoft.com/office/drawing/2014/main" id="{3816C391-5491-87BD-E421-F0FCAC7DDE51}"/>
              </a:ext>
            </a:extLst>
          </xdr:cNvPr>
          <xdr:cNvGraphicFramePr>
            <a:graphicFrameLocks/>
          </xdr:cNvGraphicFramePr>
        </xdr:nvGraphicFramePr>
        <xdr:xfrm>
          <a:off x="3131506" y="7959250"/>
          <a:ext cx="965549" cy="672926"/>
        </xdr:xfrm>
        <a:graphic>
          <a:graphicData uri="http://schemas.openxmlformats.org/drawingml/2006/chart">
            <c:chart xmlns:c="http://schemas.openxmlformats.org/drawingml/2006/chart" xmlns:r="http://schemas.openxmlformats.org/officeDocument/2006/relationships" r:id="rId15"/>
          </a:graphicData>
        </a:graphic>
      </xdr:graphicFrame>
      <xdr:sp macro="" textlink="'pivot table'!F190">
        <xdr:nvSpPr>
          <xdr:cNvPr id="86" name="TextBox 85">
            <a:extLst>
              <a:ext uri="{FF2B5EF4-FFF2-40B4-BE49-F238E27FC236}">
                <a16:creationId xmlns:a16="http://schemas.microsoft.com/office/drawing/2014/main" id="{D509B805-886A-9BA5-B8A9-8EB165EFC111}"/>
              </a:ext>
            </a:extLst>
          </xdr:cNvPr>
          <xdr:cNvSpPr txBox="1"/>
        </xdr:nvSpPr>
        <xdr:spPr>
          <a:xfrm>
            <a:off x="3471708" y="8111120"/>
            <a:ext cx="299465" cy="307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3124474-4787-459D-90F0-8F6CE5A33650}" type="TxLink">
              <a:rPr lang="en-US" sz="1400" b="1" i="0" u="none" strike="noStrike">
                <a:solidFill>
                  <a:schemeClr val="bg1"/>
                </a:solidFill>
                <a:latin typeface="Calibri"/>
                <a:ea typeface="Calibri"/>
                <a:cs typeface="Calibri"/>
              </a:rPr>
              <a:pPr/>
              <a:t>47%</a:t>
            </a:fld>
            <a:endParaRPr lang="en-US" sz="1200">
              <a:solidFill>
                <a:schemeClr val="bg1"/>
              </a:solidFill>
            </a:endParaRPr>
          </a:p>
        </xdr:txBody>
      </xdr:sp>
    </xdr:grpSp>
    <xdr:clientData/>
  </xdr:twoCellAnchor>
  <xdr:twoCellAnchor>
    <xdr:from>
      <xdr:col>22</xdr:col>
      <xdr:colOff>142206</xdr:colOff>
      <xdr:row>59</xdr:row>
      <xdr:rowOff>39331</xdr:rowOff>
    </xdr:from>
    <xdr:to>
      <xdr:col>24</xdr:col>
      <xdr:colOff>527197</xdr:colOff>
      <xdr:row>62</xdr:row>
      <xdr:rowOff>173390</xdr:rowOff>
    </xdr:to>
    <xdr:grpSp>
      <xdr:nvGrpSpPr>
        <xdr:cNvPr id="90" name="Group 89">
          <a:extLst>
            <a:ext uri="{FF2B5EF4-FFF2-40B4-BE49-F238E27FC236}">
              <a16:creationId xmlns:a16="http://schemas.microsoft.com/office/drawing/2014/main" id="{CC5208F5-737E-0EE4-DE70-078035673F06}"/>
            </a:ext>
          </a:extLst>
        </xdr:cNvPr>
        <xdr:cNvGrpSpPr/>
      </xdr:nvGrpSpPr>
      <xdr:grpSpPr>
        <a:xfrm>
          <a:off x="13000956" y="10724427"/>
          <a:ext cx="1606145" cy="683578"/>
          <a:chOff x="3131506" y="7959247"/>
          <a:chExt cx="965549" cy="672926"/>
        </a:xfrm>
      </xdr:grpSpPr>
      <xdr:graphicFrame macro="">
        <xdr:nvGraphicFramePr>
          <xdr:cNvPr id="91" name="Chart 90">
            <a:extLst>
              <a:ext uri="{FF2B5EF4-FFF2-40B4-BE49-F238E27FC236}">
                <a16:creationId xmlns:a16="http://schemas.microsoft.com/office/drawing/2014/main" id="{D4874295-8826-38FC-C72C-938FF54D58D2}"/>
              </a:ext>
            </a:extLst>
          </xdr:cNvPr>
          <xdr:cNvGraphicFramePr>
            <a:graphicFrameLocks/>
          </xdr:cNvGraphicFramePr>
        </xdr:nvGraphicFramePr>
        <xdr:xfrm>
          <a:off x="3131506" y="7959247"/>
          <a:ext cx="965549" cy="672926"/>
        </xdr:xfrm>
        <a:graphic>
          <a:graphicData uri="http://schemas.openxmlformats.org/drawingml/2006/chart">
            <c:chart xmlns:c="http://schemas.openxmlformats.org/drawingml/2006/chart" xmlns:r="http://schemas.openxmlformats.org/officeDocument/2006/relationships" r:id="rId16"/>
          </a:graphicData>
        </a:graphic>
      </xdr:graphicFrame>
      <xdr:sp macro="" textlink="'pivot table'!F189">
        <xdr:nvSpPr>
          <xdr:cNvPr id="92" name="TextBox 91">
            <a:extLst>
              <a:ext uri="{FF2B5EF4-FFF2-40B4-BE49-F238E27FC236}">
                <a16:creationId xmlns:a16="http://schemas.microsoft.com/office/drawing/2014/main" id="{B4223113-9A6C-AD70-2E7C-886F4AAA49C2}"/>
              </a:ext>
            </a:extLst>
          </xdr:cNvPr>
          <xdr:cNvSpPr txBox="1"/>
        </xdr:nvSpPr>
        <xdr:spPr>
          <a:xfrm>
            <a:off x="3472220" y="8120730"/>
            <a:ext cx="300052" cy="307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7D24D8B-4B22-4609-AC6F-6DCFE0740755}" type="TxLink">
              <a:rPr lang="en-US" sz="1400" b="1" i="0" u="none" strike="noStrike">
                <a:solidFill>
                  <a:schemeClr val="bg1"/>
                </a:solidFill>
                <a:latin typeface="Calibri"/>
                <a:ea typeface="Calibri"/>
                <a:cs typeface="Calibri"/>
              </a:rPr>
              <a:pPr/>
              <a:t>30%</a:t>
            </a:fld>
            <a:endParaRPr lang="en-US" sz="1200">
              <a:solidFill>
                <a:schemeClr val="bg1"/>
              </a:solidFill>
            </a:endParaRPr>
          </a:p>
        </xdr:txBody>
      </xdr:sp>
    </xdr:grpSp>
    <xdr:clientData/>
  </xdr:twoCellAnchor>
  <xdr:twoCellAnchor>
    <xdr:from>
      <xdr:col>20</xdr:col>
      <xdr:colOff>270917</xdr:colOff>
      <xdr:row>59</xdr:row>
      <xdr:rowOff>39331</xdr:rowOff>
    </xdr:from>
    <xdr:to>
      <xdr:col>23</xdr:col>
      <xdr:colOff>45808</xdr:colOff>
      <xdr:row>62</xdr:row>
      <xdr:rowOff>173390</xdr:rowOff>
    </xdr:to>
    <xdr:grpSp>
      <xdr:nvGrpSpPr>
        <xdr:cNvPr id="93" name="Group 92">
          <a:extLst>
            <a:ext uri="{FF2B5EF4-FFF2-40B4-BE49-F238E27FC236}">
              <a16:creationId xmlns:a16="http://schemas.microsoft.com/office/drawing/2014/main" id="{8273F213-D6BC-450E-676B-BB66B71EF82E}"/>
            </a:ext>
          </a:extLst>
        </xdr:cNvPr>
        <xdr:cNvGrpSpPr/>
      </xdr:nvGrpSpPr>
      <xdr:grpSpPr>
        <a:xfrm>
          <a:off x="11908513" y="10724427"/>
          <a:ext cx="1606622" cy="683578"/>
          <a:chOff x="3131506" y="7959247"/>
          <a:chExt cx="965549" cy="672926"/>
        </a:xfrm>
      </xdr:grpSpPr>
      <xdr:graphicFrame macro="">
        <xdr:nvGraphicFramePr>
          <xdr:cNvPr id="94" name="Chart 93">
            <a:extLst>
              <a:ext uri="{FF2B5EF4-FFF2-40B4-BE49-F238E27FC236}">
                <a16:creationId xmlns:a16="http://schemas.microsoft.com/office/drawing/2014/main" id="{1A5625C3-80C5-609D-DBAA-FFFCD4565E9E}"/>
              </a:ext>
            </a:extLst>
          </xdr:cNvPr>
          <xdr:cNvGraphicFramePr>
            <a:graphicFrameLocks/>
          </xdr:cNvGraphicFramePr>
        </xdr:nvGraphicFramePr>
        <xdr:xfrm>
          <a:off x="3131506" y="7959247"/>
          <a:ext cx="965549" cy="672926"/>
        </xdr:xfrm>
        <a:graphic>
          <a:graphicData uri="http://schemas.openxmlformats.org/drawingml/2006/chart">
            <c:chart xmlns:c="http://schemas.openxmlformats.org/drawingml/2006/chart" xmlns:r="http://schemas.openxmlformats.org/officeDocument/2006/relationships" r:id="rId17"/>
          </a:graphicData>
        </a:graphic>
      </xdr:graphicFrame>
      <xdr:sp macro="" textlink="'pivot table'!F188">
        <xdr:nvSpPr>
          <xdr:cNvPr id="95" name="TextBox 94">
            <a:extLst>
              <a:ext uri="{FF2B5EF4-FFF2-40B4-BE49-F238E27FC236}">
                <a16:creationId xmlns:a16="http://schemas.microsoft.com/office/drawing/2014/main" id="{CA0EFDDE-492F-693F-43F5-DA43C5382A89}"/>
              </a:ext>
            </a:extLst>
          </xdr:cNvPr>
          <xdr:cNvSpPr txBox="1"/>
        </xdr:nvSpPr>
        <xdr:spPr>
          <a:xfrm>
            <a:off x="3435088" y="8124392"/>
            <a:ext cx="300450" cy="307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3F0E312-582C-4CCD-9D24-581F6613EB48}" type="TxLink">
              <a:rPr lang="en-US" sz="1400" b="1" i="0" u="none" strike="noStrike">
                <a:solidFill>
                  <a:schemeClr val="bg1"/>
                </a:solidFill>
                <a:latin typeface="Calibri"/>
                <a:ea typeface="Calibri"/>
                <a:cs typeface="Calibri"/>
              </a:rPr>
              <a:pPr/>
              <a:t>23%</a:t>
            </a:fld>
            <a:endParaRPr lang="en-US" sz="1200">
              <a:solidFill>
                <a:schemeClr val="bg1"/>
              </a:solidFill>
            </a:endParaRPr>
          </a:p>
        </xdr:txBody>
      </xdr:sp>
    </xdr:grpSp>
    <xdr:clientData/>
  </xdr:twoCellAnchor>
  <xdr:twoCellAnchor>
    <xdr:from>
      <xdr:col>21</xdr:col>
      <xdr:colOff>60137</xdr:colOff>
      <xdr:row>1</xdr:row>
      <xdr:rowOff>55762</xdr:rowOff>
    </xdr:from>
    <xdr:to>
      <xdr:col>23</xdr:col>
      <xdr:colOff>232482</xdr:colOff>
      <xdr:row>2</xdr:row>
      <xdr:rowOff>157299</xdr:rowOff>
    </xdr:to>
    <xdr:sp macro="" textlink="">
      <xdr:nvSpPr>
        <xdr:cNvPr id="96" name="TextBox 95">
          <a:extLst>
            <a:ext uri="{FF2B5EF4-FFF2-40B4-BE49-F238E27FC236}">
              <a16:creationId xmlns:a16="http://schemas.microsoft.com/office/drawing/2014/main" id="{8F338140-52F2-4E53-9538-BD9E13CE585F}"/>
            </a:ext>
          </a:extLst>
        </xdr:cNvPr>
        <xdr:cNvSpPr txBox="1"/>
      </xdr:nvSpPr>
      <xdr:spPr>
        <a:xfrm>
          <a:off x="12299451" y="118017"/>
          <a:ext cx="1392541" cy="288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rPr>
            <a:t>Sales</a:t>
          </a:r>
          <a:r>
            <a:rPr lang="en-US" sz="1800" b="1" baseline="0">
              <a:solidFill>
                <a:schemeClr val="bg1"/>
              </a:solidFill>
            </a:rPr>
            <a:t> Trend</a:t>
          </a:r>
        </a:p>
        <a:p>
          <a:endParaRPr lang="en-US" sz="1800" b="1">
            <a:solidFill>
              <a:schemeClr val="bg1"/>
            </a:solidFill>
          </a:endParaRPr>
        </a:p>
      </xdr:txBody>
    </xdr:sp>
    <xdr:clientData/>
  </xdr:twoCellAnchor>
  <xdr:twoCellAnchor>
    <xdr:from>
      <xdr:col>5</xdr:col>
      <xdr:colOff>204368</xdr:colOff>
      <xdr:row>12</xdr:row>
      <xdr:rowOff>82508</xdr:rowOff>
    </xdr:from>
    <xdr:to>
      <xdr:col>8</xdr:col>
      <xdr:colOff>538697</xdr:colOff>
      <xdr:row>17</xdr:row>
      <xdr:rowOff>14472</xdr:rowOff>
    </xdr:to>
    <xdr:grpSp>
      <xdr:nvGrpSpPr>
        <xdr:cNvPr id="38" name="Group 37">
          <a:extLst>
            <a:ext uri="{FF2B5EF4-FFF2-40B4-BE49-F238E27FC236}">
              <a16:creationId xmlns:a16="http://schemas.microsoft.com/office/drawing/2014/main" id="{BCBAFE49-2BB6-1D92-5731-AA03770AC3D6}"/>
            </a:ext>
          </a:extLst>
        </xdr:cNvPr>
        <xdr:cNvGrpSpPr/>
      </xdr:nvGrpSpPr>
      <xdr:grpSpPr>
        <a:xfrm>
          <a:off x="2683310" y="2158470"/>
          <a:ext cx="2166060" cy="847829"/>
          <a:chOff x="2678299" y="2160022"/>
          <a:chExt cx="2162248" cy="849595"/>
        </a:xfrm>
      </xdr:grpSpPr>
      <xdr:sp macro="" textlink="">
        <xdr:nvSpPr>
          <xdr:cNvPr id="100" name="Rectangle 99">
            <a:extLst>
              <a:ext uri="{FF2B5EF4-FFF2-40B4-BE49-F238E27FC236}">
                <a16:creationId xmlns:a16="http://schemas.microsoft.com/office/drawing/2014/main" id="{F529F473-8948-47F9-8A13-24EAB338E7CF}"/>
              </a:ext>
            </a:extLst>
          </xdr:cNvPr>
          <xdr:cNvSpPr/>
        </xdr:nvSpPr>
        <xdr:spPr>
          <a:xfrm>
            <a:off x="2678299" y="2160022"/>
            <a:ext cx="2162248" cy="849595"/>
          </a:xfrm>
          <a:prstGeom prst="rect">
            <a:avLst/>
          </a:prstGeom>
          <a:gradFill>
            <a:gsLst>
              <a:gs pos="53000">
                <a:srgbClr val="010139"/>
              </a:gs>
              <a:gs pos="100000">
                <a:schemeClr val="bg1">
                  <a:lumMod val="7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pivot table'!A14">
        <xdr:nvSpPr>
          <xdr:cNvPr id="122" name="TextBox 121">
            <a:extLst>
              <a:ext uri="{FF2B5EF4-FFF2-40B4-BE49-F238E27FC236}">
                <a16:creationId xmlns:a16="http://schemas.microsoft.com/office/drawing/2014/main" id="{628AFCA9-656D-476B-9486-8C9218E93CA9}"/>
              </a:ext>
            </a:extLst>
          </xdr:cNvPr>
          <xdr:cNvSpPr txBox="1"/>
        </xdr:nvSpPr>
        <xdr:spPr>
          <a:xfrm>
            <a:off x="3313939" y="2575335"/>
            <a:ext cx="1521122" cy="3989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4965C4F-F34A-4FBC-B4F0-134B4F8E9532}" type="TxLink">
              <a:rPr lang="en-US" sz="2000" b="1" i="0" u="none" strike="noStrike">
                <a:solidFill>
                  <a:schemeClr val="bg1"/>
                </a:solidFill>
                <a:latin typeface="Calibri"/>
                <a:ea typeface="Calibri"/>
                <a:cs typeface="Calibri"/>
              </a:rPr>
              <a:pPr/>
              <a:t>Joao Silva</a:t>
            </a:fld>
            <a:endParaRPr lang="en-US" sz="2000" b="1">
              <a:solidFill>
                <a:schemeClr val="bg1"/>
              </a:solidFill>
            </a:endParaRPr>
          </a:p>
        </xdr:txBody>
      </xdr:sp>
      <xdr:sp macro="" textlink="">
        <xdr:nvSpPr>
          <xdr:cNvPr id="125" name="TextBox 124">
            <a:extLst>
              <a:ext uri="{FF2B5EF4-FFF2-40B4-BE49-F238E27FC236}">
                <a16:creationId xmlns:a16="http://schemas.microsoft.com/office/drawing/2014/main" id="{148CE2DB-57C7-7656-2072-58CA42B9347E}"/>
              </a:ext>
            </a:extLst>
          </xdr:cNvPr>
          <xdr:cNvSpPr txBox="1"/>
        </xdr:nvSpPr>
        <xdr:spPr>
          <a:xfrm>
            <a:off x="3324284" y="2300085"/>
            <a:ext cx="1175279" cy="308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b="1">
                <a:solidFill>
                  <a:schemeClr val="bg1"/>
                </a:solidFill>
              </a:rPr>
              <a:t>Top</a:t>
            </a:r>
            <a:r>
              <a:rPr lang="en-US" sz="1400" b="1" baseline="0">
                <a:solidFill>
                  <a:schemeClr val="bg1"/>
                </a:solidFill>
              </a:rPr>
              <a:t> Manager</a:t>
            </a:r>
            <a:endParaRPr lang="en-US" sz="1400" b="1">
              <a:solidFill>
                <a:schemeClr val="bg1"/>
              </a:solidFill>
            </a:endParaRPr>
          </a:p>
        </xdr:txBody>
      </xdr:sp>
      <xdr:pic>
        <xdr:nvPicPr>
          <xdr:cNvPr id="129" name="Graphic 128" descr="Male profile with solid fill">
            <a:extLst>
              <a:ext uri="{FF2B5EF4-FFF2-40B4-BE49-F238E27FC236}">
                <a16:creationId xmlns:a16="http://schemas.microsoft.com/office/drawing/2014/main" id="{010B25BE-5E45-28E2-3B35-3107401AE45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711588" y="2221993"/>
            <a:ext cx="538084" cy="731852"/>
          </a:xfrm>
          <a:prstGeom prst="rect">
            <a:avLst/>
          </a:prstGeom>
        </xdr:spPr>
      </xdr:pic>
    </xdr:grpSp>
    <xdr:clientData/>
  </xdr:twoCellAnchor>
  <xdr:twoCellAnchor>
    <xdr:from>
      <xdr:col>9</xdr:col>
      <xdr:colOff>179633</xdr:colOff>
      <xdr:row>12</xdr:row>
      <xdr:rowOff>82508</xdr:rowOff>
    </xdr:from>
    <xdr:to>
      <xdr:col>12</xdr:col>
      <xdr:colOff>440186</xdr:colOff>
      <xdr:row>17</xdr:row>
      <xdr:rowOff>14472</xdr:rowOff>
    </xdr:to>
    <xdr:grpSp>
      <xdr:nvGrpSpPr>
        <xdr:cNvPr id="25" name="Group 24">
          <a:extLst>
            <a:ext uri="{FF2B5EF4-FFF2-40B4-BE49-F238E27FC236}">
              <a16:creationId xmlns:a16="http://schemas.microsoft.com/office/drawing/2014/main" id="{0A173EE7-F478-7CCF-3082-BE0984FBE815}"/>
            </a:ext>
          </a:extLst>
        </xdr:cNvPr>
        <xdr:cNvGrpSpPr/>
      </xdr:nvGrpSpPr>
      <xdr:grpSpPr>
        <a:xfrm>
          <a:off x="5100883" y="2158470"/>
          <a:ext cx="2092284" cy="847829"/>
          <a:chOff x="5071442" y="2160022"/>
          <a:chExt cx="2088472" cy="849595"/>
        </a:xfrm>
      </xdr:grpSpPr>
      <xdr:sp macro="" textlink="">
        <xdr:nvSpPr>
          <xdr:cNvPr id="102" name="Rectangle 101">
            <a:extLst>
              <a:ext uri="{FF2B5EF4-FFF2-40B4-BE49-F238E27FC236}">
                <a16:creationId xmlns:a16="http://schemas.microsoft.com/office/drawing/2014/main" id="{40B66686-C48A-4219-A154-FC10D07B6E08}"/>
              </a:ext>
            </a:extLst>
          </xdr:cNvPr>
          <xdr:cNvSpPr/>
        </xdr:nvSpPr>
        <xdr:spPr>
          <a:xfrm>
            <a:off x="5087723" y="2160022"/>
            <a:ext cx="2072191" cy="849595"/>
          </a:xfrm>
          <a:prstGeom prst="rect">
            <a:avLst/>
          </a:prstGeom>
          <a:gradFill>
            <a:gsLst>
              <a:gs pos="53000">
                <a:srgbClr val="010139"/>
              </a:gs>
              <a:gs pos="100000">
                <a:schemeClr val="bg1">
                  <a:lumMod val="7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D11">
        <xdr:nvSpPr>
          <xdr:cNvPr id="120" name="TextBox 119">
            <a:extLst>
              <a:ext uri="{FF2B5EF4-FFF2-40B4-BE49-F238E27FC236}">
                <a16:creationId xmlns:a16="http://schemas.microsoft.com/office/drawing/2014/main" id="{AC17A739-5ABF-469A-84B8-7DBC9603FC0B}"/>
              </a:ext>
            </a:extLst>
          </xdr:cNvPr>
          <xdr:cNvSpPr txBox="1"/>
        </xdr:nvSpPr>
        <xdr:spPr>
          <a:xfrm>
            <a:off x="5798291" y="2555721"/>
            <a:ext cx="1164900" cy="4124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9476BA0-A012-4F6C-862C-B5C22DD27440}" type="TxLink">
              <a:rPr lang="en-US" sz="2000" b="1" i="0" u="none" strike="noStrike">
                <a:solidFill>
                  <a:schemeClr val="bg1"/>
                </a:solidFill>
                <a:latin typeface="Calibri"/>
                <a:ea typeface="Calibri"/>
                <a:cs typeface="Calibri"/>
              </a:rPr>
              <a:pPr/>
              <a:t>Berlin</a:t>
            </a:fld>
            <a:endParaRPr lang="en-US" sz="2000" b="1">
              <a:solidFill>
                <a:schemeClr val="bg1"/>
              </a:solidFill>
            </a:endParaRPr>
          </a:p>
        </xdr:txBody>
      </xdr:sp>
      <xdr:sp macro="" textlink="">
        <xdr:nvSpPr>
          <xdr:cNvPr id="126" name="TextBox 125">
            <a:extLst>
              <a:ext uri="{FF2B5EF4-FFF2-40B4-BE49-F238E27FC236}">
                <a16:creationId xmlns:a16="http://schemas.microsoft.com/office/drawing/2014/main" id="{2546E591-D750-4957-96BF-92949E6AC0C5}"/>
              </a:ext>
            </a:extLst>
          </xdr:cNvPr>
          <xdr:cNvSpPr txBox="1"/>
        </xdr:nvSpPr>
        <xdr:spPr>
          <a:xfrm>
            <a:off x="5868757" y="2293955"/>
            <a:ext cx="792631" cy="308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b="1">
                <a:solidFill>
                  <a:schemeClr val="bg1"/>
                </a:solidFill>
              </a:rPr>
              <a:t>Top</a:t>
            </a:r>
            <a:r>
              <a:rPr lang="en-US" sz="1400" b="1" baseline="0">
                <a:solidFill>
                  <a:schemeClr val="bg1"/>
                </a:solidFill>
              </a:rPr>
              <a:t> City</a:t>
            </a:r>
            <a:endParaRPr lang="en-US" sz="1400" b="1">
              <a:solidFill>
                <a:schemeClr val="bg1"/>
              </a:solidFill>
            </a:endParaRPr>
          </a:p>
        </xdr:txBody>
      </xdr:sp>
      <xdr:pic>
        <xdr:nvPicPr>
          <xdr:cNvPr id="131" name="Graphic 130" descr="Earth Globe - Asia with solid fill">
            <a:extLst>
              <a:ext uri="{FF2B5EF4-FFF2-40B4-BE49-F238E27FC236}">
                <a16:creationId xmlns:a16="http://schemas.microsoft.com/office/drawing/2014/main" id="{411D3994-D00D-3ABF-7DE6-2FDD791BB18F}"/>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5071442" y="2289414"/>
            <a:ext cx="720999" cy="689826"/>
          </a:xfrm>
          <a:prstGeom prst="rect">
            <a:avLst/>
          </a:prstGeom>
        </xdr:spPr>
      </xdr:pic>
    </xdr:grpSp>
    <xdr:clientData/>
  </xdr:twoCellAnchor>
  <xdr:twoCellAnchor>
    <xdr:from>
      <xdr:col>13</xdr:col>
      <xdr:colOff>112426</xdr:colOff>
      <xdr:row>12</xdr:row>
      <xdr:rowOff>82981</xdr:rowOff>
    </xdr:from>
    <xdr:to>
      <xdr:col>16</xdr:col>
      <xdr:colOff>270554</xdr:colOff>
      <xdr:row>17</xdr:row>
      <xdr:rowOff>13999</xdr:rowOff>
    </xdr:to>
    <xdr:grpSp>
      <xdr:nvGrpSpPr>
        <xdr:cNvPr id="24" name="Group 23">
          <a:extLst>
            <a:ext uri="{FF2B5EF4-FFF2-40B4-BE49-F238E27FC236}">
              <a16:creationId xmlns:a16="http://schemas.microsoft.com/office/drawing/2014/main" id="{68523B4C-4484-395B-8D2B-D3E34B04CAF8}"/>
            </a:ext>
          </a:extLst>
        </xdr:cNvPr>
        <xdr:cNvGrpSpPr/>
      </xdr:nvGrpSpPr>
      <xdr:grpSpPr>
        <a:xfrm>
          <a:off x="7475984" y="2158943"/>
          <a:ext cx="1989858" cy="846883"/>
          <a:chOff x="7384784" y="2160495"/>
          <a:chExt cx="1986047" cy="848649"/>
        </a:xfrm>
      </xdr:grpSpPr>
      <xdr:sp macro="" textlink="">
        <xdr:nvSpPr>
          <xdr:cNvPr id="103" name="Rectangle 102">
            <a:extLst>
              <a:ext uri="{FF2B5EF4-FFF2-40B4-BE49-F238E27FC236}">
                <a16:creationId xmlns:a16="http://schemas.microsoft.com/office/drawing/2014/main" id="{7E25ACFE-9EA9-499A-A079-F54257AE513F}"/>
              </a:ext>
            </a:extLst>
          </xdr:cNvPr>
          <xdr:cNvSpPr/>
        </xdr:nvSpPr>
        <xdr:spPr>
          <a:xfrm>
            <a:off x="7417545" y="2160495"/>
            <a:ext cx="1953286" cy="848649"/>
          </a:xfrm>
          <a:prstGeom prst="rect">
            <a:avLst/>
          </a:prstGeom>
          <a:gradFill>
            <a:gsLst>
              <a:gs pos="53000">
                <a:srgbClr val="010139"/>
              </a:gs>
              <a:gs pos="100000">
                <a:schemeClr val="bg1">
                  <a:lumMod val="7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A11">
        <xdr:nvSpPr>
          <xdr:cNvPr id="118" name="TextBox 117">
            <a:extLst>
              <a:ext uri="{FF2B5EF4-FFF2-40B4-BE49-F238E27FC236}">
                <a16:creationId xmlns:a16="http://schemas.microsoft.com/office/drawing/2014/main" id="{FE836B57-0E36-497A-BA98-46737A9795C0}"/>
              </a:ext>
            </a:extLst>
          </xdr:cNvPr>
          <xdr:cNvSpPr txBox="1"/>
        </xdr:nvSpPr>
        <xdr:spPr>
          <a:xfrm>
            <a:off x="8050492" y="2564431"/>
            <a:ext cx="1000636" cy="3989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59B2FAE2-271A-40E4-ACF6-39D2D733106F}" type="TxLink">
              <a:rPr lang="en-US" sz="2000" b="1" i="0" u="none" strike="noStrike">
                <a:solidFill>
                  <a:schemeClr val="bg1"/>
                </a:solidFill>
                <a:latin typeface="Calibri"/>
                <a:ea typeface="Calibri"/>
                <a:cs typeface="Calibri"/>
              </a:rPr>
              <a:pPr/>
              <a:t>Burgers</a:t>
            </a:fld>
            <a:endParaRPr lang="en-US" sz="2000" b="1">
              <a:solidFill>
                <a:schemeClr val="bg1"/>
              </a:solidFill>
            </a:endParaRPr>
          </a:p>
        </xdr:txBody>
      </xdr:sp>
      <xdr:sp macro="" textlink="">
        <xdr:nvSpPr>
          <xdr:cNvPr id="127" name="TextBox 126">
            <a:extLst>
              <a:ext uri="{FF2B5EF4-FFF2-40B4-BE49-F238E27FC236}">
                <a16:creationId xmlns:a16="http://schemas.microsoft.com/office/drawing/2014/main" id="{15E760DE-015E-41C4-8B37-443A93287AD7}"/>
              </a:ext>
            </a:extLst>
          </xdr:cNvPr>
          <xdr:cNvSpPr txBox="1"/>
        </xdr:nvSpPr>
        <xdr:spPr>
          <a:xfrm>
            <a:off x="8023706" y="2289179"/>
            <a:ext cx="1092200" cy="308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b="1">
                <a:solidFill>
                  <a:schemeClr val="bg1"/>
                </a:solidFill>
              </a:rPr>
              <a:t>Top</a:t>
            </a:r>
            <a:r>
              <a:rPr lang="en-US" sz="1400" b="1" baseline="0">
                <a:solidFill>
                  <a:schemeClr val="bg1"/>
                </a:solidFill>
              </a:rPr>
              <a:t> Product</a:t>
            </a:r>
            <a:endParaRPr lang="en-US" sz="1400" b="1">
              <a:solidFill>
                <a:schemeClr val="bg1"/>
              </a:solidFill>
            </a:endParaRPr>
          </a:p>
        </xdr:txBody>
      </xdr:sp>
      <xdr:pic>
        <xdr:nvPicPr>
          <xdr:cNvPr id="133" name="Graphic 132" descr="Shopping cart with solid fill">
            <a:extLst>
              <a:ext uri="{FF2B5EF4-FFF2-40B4-BE49-F238E27FC236}">
                <a16:creationId xmlns:a16="http://schemas.microsoft.com/office/drawing/2014/main" id="{78D31A80-6F89-41CA-0A2F-DDAD5609BD95}"/>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7384784" y="2288676"/>
            <a:ext cx="699097" cy="689839"/>
          </a:xfrm>
          <a:prstGeom prst="rect">
            <a:avLst/>
          </a:prstGeom>
        </xdr:spPr>
      </xdr:pic>
    </xdr:grpSp>
    <xdr:clientData/>
  </xdr:twoCellAnchor>
  <xdr:twoCellAnchor>
    <xdr:from>
      <xdr:col>5</xdr:col>
      <xdr:colOff>71013</xdr:colOff>
      <xdr:row>7</xdr:row>
      <xdr:rowOff>124885</xdr:rowOff>
    </xdr:from>
    <xdr:to>
      <xdr:col>7</xdr:col>
      <xdr:colOff>606863</xdr:colOff>
      <xdr:row>11</xdr:row>
      <xdr:rowOff>176200</xdr:rowOff>
    </xdr:to>
    <xdr:grpSp>
      <xdr:nvGrpSpPr>
        <xdr:cNvPr id="19" name="Group 18">
          <a:extLst>
            <a:ext uri="{FF2B5EF4-FFF2-40B4-BE49-F238E27FC236}">
              <a16:creationId xmlns:a16="http://schemas.microsoft.com/office/drawing/2014/main" id="{783159C5-1E98-82FC-0AA5-76C8C29932EC}"/>
            </a:ext>
          </a:extLst>
        </xdr:cNvPr>
        <xdr:cNvGrpSpPr/>
      </xdr:nvGrpSpPr>
      <xdr:grpSpPr>
        <a:xfrm>
          <a:off x="2549955" y="1284981"/>
          <a:ext cx="1757004" cy="784007"/>
          <a:chOff x="2544944" y="1318188"/>
          <a:chExt cx="1754462" cy="785600"/>
        </a:xfrm>
      </xdr:grpSpPr>
      <xdr:sp macro="" textlink="">
        <xdr:nvSpPr>
          <xdr:cNvPr id="97" name="Rectangle 96">
            <a:extLst>
              <a:ext uri="{FF2B5EF4-FFF2-40B4-BE49-F238E27FC236}">
                <a16:creationId xmlns:a16="http://schemas.microsoft.com/office/drawing/2014/main" id="{88E78E8C-AD48-49A2-0085-4445888D4922}"/>
              </a:ext>
            </a:extLst>
          </xdr:cNvPr>
          <xdr:cNvSpPr/>
        </xdr:nvSpPr>
        <xdr:spPr>
          <a:xfrm>
            <a:off x="2682657" y="1318188"/>
            <a:ext cx="1616749" cy="785600"/>
          </a:xfrm>
          <a:prstGeom prst="rect">
            <a:avLst/>
          </a:prstGeom>
          <a:gradFill>
            <a:gsLst>
              <a:gs pos="47000">
                <a:srgbClr val="010139"/>
              </a:gs>
              <a:gs pos="100000">
                <a:schemeClr val="bg1">
                  <a:lumMod val="8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A3">
        <xdr:nvSpPr>
          <xdr:cNvPr id="112" name="TextBox 111">
            <a:extLst>
              <a:ext uri="{FF2B5EF4-FFF2-40B4-BE49-F238E27FC236}">
                <a16:creationId xmlns:a16="http://schemas.microsoft.com/office/drawing/2014/main" id="{11EE1D47-4CA1-4F16-8577-FCCA7B49F164}"/>
              </a:ext>
            </a:extLst>
          </xdr:cNvPr>
          <xdr:cNvSpPr txBox="1"/>
        </xdr:nvSpPr>
        <xdr:spPr>
          <a:xfrm>
            <a:off x="3085284" y="1376266"/>
            <a:ext cx="984414" cy="308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677B078-02D5-4E18-8A85-A22242F6C115}" type="TxLink">
              <a:rPr lang="en-US" sz="1400" b="1" i="0" u="none" strike="noStrike">
                <a:solidFill>
                  <a:schemeClr val="bg1"/>
                </a:solidFill>
                <a:latin typeface="Calibri"/>
                <a:ea typeface="Calibri"/>
                <a:cs typeface="Calibri"/>
              </a:rPr>
              <a:pPr algn="ctr"/>
              <a:t>Total Sales</a:t>
            </a:fld>
            <a:endParaRPr lang="en-US" sz="1400" b="1">
              <a:solidFill>
                <a:schemeClr val="bg1"/>
              </a:solidFill>
            </a:endParaRPr>
          </a:p>
        </xdr:txBody>
      </xdr:sp>
      <xdr:sp macro="" textlink="'pivot table'!A4">
        <xdr:nvSpPr>
          <xdr:cNvPr id="113" name="TextBox 112">
            <a:extLst>
              <a:ext uri="{FF2B5EF4-FFF2-40B4-BE49-F238E27FC236}">
                <a16:creationId xmlns:a16="http://schemas.microsoft.com/office/drawing/2014/main" id="{DF68183B-C4C5-4332-BDB1-DFCAD1C2B379}"/>
              </a:ext>
            </a:extLst>
          </xdr:cNvPr>
          <xdr:cNvSpPr txBox="1"/>
        </xdr:nvSpPr>
        <xdr:spPr>
          <a:xfrm>
            <a:off x="3082018" y="1656068"/>
            <a:ext cx="826077" cy="3989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E4A727FB-C363-4933-83AD-6E279EB50B1D}" type="TxLink">
              <a:rPr lang="en-US" sz="2000" b="1" i="0" u="none" strike="noStrike">
                <a:solidFill>
                  <a:schemeClr val="bg1"/>
                </a:solidFill>
                <a:latin typeface="Calibri"/>
                <a:ea typeface="Calibri"/>
                <a:cs typeface="Calibri"/>
              </a:rPr>
              <a:pPr/>
              <a:t>$770k</a:t>
            </a:fld>
            <a:endParaRPr lang="en-US" sz="2000" b="1">
              <a:solidFill>
                <a:schemeClr val="bg1"/>
              </a:solidFill>
            </a:endParaRPr>
          </a:p>
        </xdr:txBody>
      </xdr:sp>
      <xdr:pic>
        <xdr:nvPicPr>
          <xdr:cNvPr id="135" name="Graphic 134" descr="Dollar with solid fill">
            <a:extLst>
              <a:ext uri="{FF2B5EF4-FFF2-40B4-BE49-F238E27FC236}">
                <a16:creationId xmlns:a16="http://schemas.microsoft.com/office/drawing/2014/main" id="{0494D5BC-1CF3-3993-D18E-8A29D221C2B1}"/>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2544944" y="1326065"/>
            <a:ext cx="676062" cy="557260"/>
          </a:xfrm>
          <a:prstGeom prst="rect">
            <a:avLst/>
          </a:prstGeom>
        </xdr:spPr>
      </xdr:pic>
    </xdr:grpSp>
    <xdr:clientData/>
  </xdr:twoCellAnchor>
  <xdr:twoCellAnchor>
    <xdr:from>
      <xdr:col>8</xdr:col>
      <xdr:colOff>36781</xdr:colOff>
      <xdr:row>7</xdr:row>
      <xdr:rowOff>124885</xdr:rowOff>
    </xdr:from>
    <xdr:to>
      <xdr:col>10</xdr:col>
      <xdr:colOff>495819</xdr:colOff>
      <xdr:row>12</xdr:row>
      <xdr:rowOff>26614</xdr:rowOff>
    </xdr:to>
    <xdr:grpSp>
      <xdr:nvGrpSpPr>
        <xdr:cNvPr id="20" name="Group 19">
          <a:extLst>
            <a:ext uri="{FF2B5EF4-FFF2-40B4-BE49-F238E27FC236}">
              <a16:creationId xmlns:a16="http://schemas.microsoft.com/office/drawing/2014/main" id="{2CE476C3-1B27-0190-FD85-0D6E71D3293E}"/>
            </a:ext>
          </a:extLst>
        </xdr:cNvPr>
        <xdr:cNvGrpSpPr/>
      </xdr:nvGrpSpPr>
      <xdr:grpSpPr>
        <a:xfrm>
          <a:off x="4347454" y="1284981"/>
          <a:ext cx="1680192" cy="817595"/>
          <a:chOff x="4338632" y="1301309"/>
          <a:chExt cx="1677662" cy="819359"/>
        </a:xfrm>
      </xdr:grpSpPr>
      <xdr:sp macro="" textlink="">
        <xdr:nvSpPr>
          <xdr:cNvPr id="98" name="Rectangle 97">
            <a:extLst>
              <a:ext uri="{FF2B5EF4-FFF2-40B4-BE49-F238E27FC236}">
                <a16:creationId xmlns:a16="http://schemas.microsoft.com/office/drawing/2014/main" id="{4E9A3FB0-8B0B-4808-82F7-2432A9F64682}"/>
              </a:ext>
            </a:extLst>
          </xdr:cNvPr>
          <xdr:cNvSpPr/>
        </xdr:nvSpPr>
        <xdr:spPr>
          <a:xfrm>
            <a:off x="4387492" y="1301309"/>
            <a:ext cx="1593703" cy="784114"/>
          </a:xfrm>
          <a:prstGeom prst="rect">
            <a:avLst/>
          </a:prstGeom>
          <a:gradFill>
            <a:gsLst>
              <a:gs pos="47000">
                <a:srgbClr val="010139"/>
              </a:gs>
              <a:gs pos="100000">
                <a:schemeClr val="bg1">
                  <a:lumMod val="8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D3">
        <xdr:nvSpPr>
          <xdr:cNvPr id="108" name="TextBox 107">
            <a:extLst>
              <a:ext uri="{FF2B5EF4-FFF2-40B4-BE49-F238E27FC236}">
                <a16:creationId xmlns:a16="http://schemas.microsoft.com/office/drawing/2014/main" id="{B1B49248-5D55-4417-958C-68293161F349}"/>
              </a:ext>
            </a:extLst>
          </xdr:cNvPr>
          <xdr:cNvSpPr txBox="1"/>
        </xdr:nvSpPr>
        <xdr:spPr>
          <a:xfrm>
            <a:off x="4754071" y="1361897"/>
            <a:ext cx="1262223" cy="308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51651D3-AB99-455C-97DC-1A348A227BD2}" type="TxLink">
              <a:rPr lang="en-US" sz="1400" b="1" i="0" u="none" strike="noStrike">
                <a:solidFill>
                  <a:schemeClr val="bg1"/>
                </a:solidFill>
                <a:latin typeface="Calibri"/>
                <a:ea typeface="Calibri"/>
                <a:cs typeface="Calibri"/>
              </a:rPr>
              <a:pPr algn="ctr"/>
              <a:t>Total Quantity</a:t>
            </a:fld>
            <a:endParaRPr lang="en-US" sz="1400" b="1">
              <a:solidFill>
                <a:schemeClr val="bg1"/>
              </a:solidFill>
            </a:endParaRPr>
          </a:p>
        </xdr:txBody>
      </xdr:sp>
      <xdr:sp macro="" textlink="'pivot table'!D4">
        <xdr:nvSpPr>
          <xdr:cNvPr id="111" name="TextBox 110">
            <a:extLst>
              <a:ext uri="{FF2B5EF4-FFF2-40B4-BE49-F238E27FC236}">
                <a16:creationId xmlns:a16="http://schemas.microsoft.com/office/drawing/2014/main" id="{CAEC9025-6B64-4404-885D-B8910ECC8DB2}"/>
              </a:ext>
            </a:extLst>
          </xdr:cNvPr>
          <xdr:cNvSpPr txBox="1"/>
        </xdr:nvSpPr>
        <xdr:spPr>
          <a:xfrm>
            <a:off x="4832462" y="1641693"/>
            <a:ext cx="962911" cy="398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E9C7D32-833E-49D6-8C46-A83361258214}" type="TxLink">
              <a:rPr lang="en-US" sz="2000" b="1" i="0" u="none" strike="noStrike">
                <a:solidFill>
                  <a:schemeClr val="bg1"/>
                </a:solidFill>
                <a:latin typeface="Calibri"/>
                <a:ea typeface="Calibri"/>
                <a:cs typeface="Calibri"/>
              </a:rPr>
              <a:pPr/>
              <a:t>116995</a:t>
            </a:fld>
            <a:endParaRPr lang="en-US" sz="2000" b="1">
              <a:solidFill>
                <a:schemeClr val="bg1"/>
              </a:solidFill>
            </a:endParaRPr>
          </a:p>
        </xdr:txBody>
      </xdr:sp>
      <xdr:pic>
        <xdr:nvPicPr>
          <xdr:cNvPr id="137" name="Graphic 136" descr="Checklist with solid fill">
            <a:extLst>
              <a:ext uri="{FF2B5EF4-FFF2-40B4-BE49-F238E27FC236}">
                <a16:creationId xmlns:a16="http://schemas.microsoft.com/office/drawing/2014/main" id="{8C5E564C-2435-C42A-F8E6-DFF3E9070A68}"/>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4338632" y="1380364"/>
            <a:ext cx="510578" cy="740304"/>
          </a:xfrm>
          <a:prstGeom prst="rect">
            <a:avLst/>
          </a:prstGeom>
        </xdr:spPr>
      </xdr:pic>
    </xdr:grpSp>
    <xdr:clientData/>
  </xdr:twoCellAnchor>
  <xdr:twoCellAnchor>
    <xdr:from>
      <xdr:col>10</xdr:col>
      <xdr:colOff>565429</xdr:colOff>
      <xdr:row>7</xdr:row>
      <xdr:rowOff>124885</xdr:rowOff>
    </xdr:from>
    <xdr:to>
      <xdr:col>13</xdr:col>
      <xdr:colOff>323395</xdr:colOff>
      <xdr:row>12</xdr:row>
      <xdr:rowOff>160113</xdr:rowOff>
    </xdr:to>
    <xdr:grpSp>
      <xdr:nvGrpSpPr>
        <xdr:cNvPr id="21" name="Group 20">
          <a:extLst>
            <a:ext uri="{FF2B5EF4-FFF2-40B4-BE49-F238E27FC236}">
              <a16:creationId xmlns:a16="http://schemas.microsoft.com/office/drawing/2014/main" id="{4E1476EA-FB5D-BB7C-FB58-A367EC467E0C}"/>
            </a:ext>
          </a:extLst>
        </xdr:cNvPr>
        <xdr:cNvGrpSpPr/>
      </xdr:nvGrpSpPr>
      <xdr:grpSpPr>
        <a:xfrm>
          <a:off x="6097256" y="1284981"/>
          <a:ext cx="1589697" cy="951094"/>
          <a:chOff x="6105830" y="1234559"/>
          <a:chExt cx="1585886" cy="952858"/>
        </a:xfrm>
      </xdr:grpSpPr>
      <xdr:sp macro="" textlink="">
        <xdr:nvSpPr>
          <xdr:cNvPr id="99" name="Rectangle 98">
            <a:extLst>
              <a:ext uri="{FF2B5EF4-FFF2-40B4-BE49-F238E27FC236}">
                <a16:creationId xmlns:a16="http://schemas.microsoft.com/office/drawing/2014/main" id="{F4DEABE7-7E27-4DD1-BBDF-E8D81798C92D}"/>
              </a:ext>
            </a:extLst>
          </xdr:cNvPr>
          <xdr:cNvSpPr/>
        </xdr:nvSpPr>
        <xdr:spPr>
          <a:xfrm>
            <a:off x="6105830" y="1234559"/>
            <a:ext cx="1585886" cy="788034"/>
          </a:xfrm>
          <a:prstGeom prst="rect">
            <a:avLst/>
          </a:prstGeom>
          <a:gradFill>
            <a:gsLst>
              <a:gs pos="47000">
                <a:srgbClr val="010139"/>
              </a:gs>
              <a:gs pos="100000">
                <a:schemeClr val="bg1">
                  <a:lumMod val="8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A7">
        <xdr:nvSpPr>
          <xdr:cNvPr id="114" name="TextBox 113">
            <a:extLst>
              <a:ext uri="{FF2B5EF4-FFF2-40B4-BE49-F238E27FC236}">
                <a16:creationId xmlns:a16="http://schemas.microsoft.com/office/drawing/2014/main" id="{30C4D271-32F0-4539-8FA5-963C48C42FBB}"/>
              </a:ext>
            </a:extLst>
          </xdr:cNvPr>
          <xdr:cNvSpPr txBox="1"/>
        </xdr:nvSpPr>
        <xdr:spPr>
          <a:xfrm>
            <a:off x="6562126" y="1296570"/>
            <a:ext cx="1111479" cy="3050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BC70666-700F-42AB-853B-4622488B0C5E}" type="TxLink">
              <a:rPr lang="en-US" sz="1400" b="1" i="0" u="none" strike="noStrike">
                <a:solidFill>
                  <a:schemeClr val="bg1"/>
                </a:solidFill>
                <a:latin typeface="Calibri"/>
                <a:ea typeface="Calibri"/>
                <a:cs typeface="Calibri"/>
              </a:rPr>
              <a:pPr algn="ctr"/>
              <a:t>Total Orders</a:t>
            </a:fld>
            <a:endParaRPr lang="en-US" sz="1400" b="1">
              <a:solidFill>
                <a:schemeClr val="bg1"/>
              </a:solidFill>
            </a:endParaRPr>
          </a:p>
        </xdr:txBody>
      </xdr:sp>
      <xdr:sp macro="" textlink="'pivot table'!A8">
        <xdr:nvSpPr>
          <xdr:cNvPr id="115" name="TextBox 114">
            <a:extLst>
              <a:ext uri="{FF2B5EF4-FFF2-40B4-BE49-F238E27FC236}">
                <a16:creationId xmlns:a16="http://schemas.microsoft.com/office/drawing/2014/main" id="{1C0C5B05-9DF2-48CE-8A39-25693F20F839}"/>
              </a:ext>
            </a:extLst>
          </xdr:cNvPr>
          <xdr:cNvSpPr txBox="1"/>
        </xdr:nvSpPr>
        <xdr:spPr>
          <a:xfrm>
            <a:off x="6821456" y="1574883"/>
            <a:ext cx="573790" cy="398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9C8DCC1-A5CC-412A-82F1-FF4CDC0B4D74}" type="TxLink">
              <a:rPr lang="en-US" sz="2000" b="1" i="0" u="none" strike="noStrike">
                <a:solidFill>
                  <a:schemeClr val="bg1"/>
                </a:solidFill>
                <a:latin typeface="Calibri"/>
                <a:ea typeface="Calibri"/>
                <a:cs typeface="Calibri"/>
              </a:rPr>
              <a:pPr/>
              <a:t>254</a:t>
            </a:fld>
            <a:endParaRPr lang="en-US" sz="2000" b="1">
              <a:solidFill>
                <a:schemeClr val="bg1"/>
              </a:solidFill>
            </a:endParaRPr>
          </a:p>
        </xdr:txBody>
      </xdr:sp>
      <xdr:pic>
        <xdr:nvPicPr>
          <xdr:cNvPr id="139" name="Graphic 138" descr="Truck with solid fill">
            <a:extLst>
              <a:ext uri="{FF2B5EF4-FFF2-40B4-BE49-F238E27FC236}">
                <a16:creationId xmlns:a16="http://schemas.microsoft.com/office/drawing/2014/main" id="{026DBB32-8950-F057-B32C-9D5D221049B2}"/>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6127128" y="1264848"/>
            <a:ext cx="640605" cy="922569"/>
          </a:xfrm>
          <a:prstGeom prst="rect">
            <a:avLst/>
          </a:prstGeom>
        </xdr:spPr>
      </xdr:pic>
    </xdr:grpSp>
    <xdr:clientData/>
  </xdr:twoCellAnchor>
  <xdr:twoCellAnchor>
    <xdr:from>
      <xdr:col>13</xdr:col>
      <xdr:colOff>469618</xdr:colOff>
      <xdr:row>7</xdr:row>
      <xdr:rowOff>124885</xdr:rowOff>
    </xdr:from>
    <xdr:to>
      <xdr:col>17</xdr:col>
      <xdr:colOff>11698</xdr:colOff>
      <xdr:row>12</xdr:row>
      <xdr:rowOff>45092</xdr:rowOff>
    </xdr:to>
    <xdr:grpSp>
      <xdr:nvGrpSpPr>
        <xdr:cNvPr id="22" name="Group 21">
          <a:extLst>
            <a:ext uri="{FF2B5EF4-FFF2-40B4-BE49-F238E27FC236}">
              <a16:creationId xmlns:a16="http://schemas.microsoft.com/office/drawing/2014/main" id="{B1BB1F3F-D451-BC9B-EDB1-501013F82C68}"/>
            </a:ext>
          </a:extLst>
        </xdr:cNvPr>
        <xdr:cNvGrpSpPr/>
      </xdr:nvGrpSpPr>
      <xdr:grpSpPr>
        <a:xfrm>
          <a:off x="7833176" y="1284981"/>
          <a:ext cx="1984387" cy="836073"/>
          <a:chOff x="7818004" y="1292070"/>
          <a:chExt cx="1980037" cy="837837"/>
        </a:xfrm>
      </xdr:grpSpPr>
      <xdr:sp macro="" textlink="">
        <xdr:nvSpPr>
          <xdr:cNvPr id="110" name="Rectangle 109">
            <a:extLst>
              <a:ext uri="{FF2B5EF4-FFF2-40B4-BE49-F238E27FC236}">
                <a16:creationId xmlns:a16="http://schemas.microsoft.com/office/drawing/2014/main" id="{22978312-3192-4CB7-97FF-0B98756F7A46}"/>
              </a:ext>
            </a:extLst>
          </xdr:cNvPr>
          <xdr:cNvSpPr/>
        </xdr:nvSpPr>
        <xdr:spPr>
          <a:xfrm>
            <a:off x="7818004" y="1292070"/>
            <a:ext cx="1682332" cy="788375"/>
          </a:xfrm>
          <a:prstGeom prst="rect">
            <a:avLst/>
          </a:prstGeom>
          <a:gradFill>
            <a:gsLst>
              <a:gs pos="47000">
                <a:srgbClr val="010139"/>
              </a:gs>
              <a:gs pos="100000">
                <a:schemeClr val="bg1">
                  <a:lumMod val="8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D7">
        <xdr:nvSpPr>
          <xdr:cNvPr id="116" name="TextBox 115">
            <a:extLst>
              <a:ext uri="{FF2B5EF4-FFF2-40B4-BE49-F238E27FC236}">
                <a16:creationId xmlns:a16="http://schemas.microsoft.com/office/drawing/2014/main" id="{9CE67D6E-171D-49C2-A353-B32261E9CB24}"/>
              </a:ext>
            </a:extLst>
          </xdr:cNvPr>
          <xdr:cNvSpPr txBox="1"/>
        </xdr:nvSpPr>
        <xdr:spPr>
          <a:xfrm>
            <a:off x="7908495" y="1350471"/>
            <a:ext cx="1889546" cy="308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848E634-A15E-45B6-9A0A-6564B43B82F2}" type="TxLink">
              <a:rPr lang="en-US" sz="1400" b="1" i="0" u="none" strike="noStrike">
                <a:solidFill>
                  <a:schemeClr val="bg1"/>
                </a:solidFill>
                <a:latin typeface="Calibri"/>
                <a:ea typeface="Calibri"/>
                <a:cs typeface="Calibri"/>
              </a:rPr>
              <a:pPr algn="ctr"/>
              <a:t>Avg Order Value</a:t>
            </a:fld>
            <a:endParaRPr lang="en-US" sz="1400" b="1">
              <a:solidFill>
                <a:schemeClr val="bg1"/>
              </a:solidFill>
            </a:endParaRPr>
          </a:p>
        </xdr:txBody>
      </xdr:sp>
      <xdr:sp macro="" textlink="'pivot table'!D8">
        <xdr:nvSpPr>
          <xdr:cNvPr id="117" name="TextBox 116">
            <a:extLst>
              <a:ext uri="{FF2B5EF4-FFF2-40B4-BE49-F238E27FC236}">
                <a16:creationId xmlns:a16="http://schemas.microsoft.com/office/drawing/2014/main" id="{F90C7C89-DE55-43BF-950E-A984EE0FD4C5}"/>
              </a:ext>
            </a:extLst>
          </xdr:cNvPr>
          <xdr:cNvSpPr txBox="1"/>
        </xdr:nvSpPr>
        <xdr:spPr>
          <a:xfrm>
            <a:off x="8374737" y="1631883"/>
            <a:ext cx="1031391" cy="3989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4DD0E24-1D93-479D-868C-144BF470603B}" type="TxLink">
              <a:rPr lang="en-US" sz="2000" b="1" i="0" u="none" strike="noStrike">
                <a:solidFill>
                  <a:schemeClr val="bg1"/>
                </a:solidFill>
                <a:latin typeface="Calibri"/>
                <a:ea typeface="Calibri"/>
                <a:cs typeface="Calibri"/>
              </a:rPr>
              <a:pPr/>
              <a:t>3029.59</a:t>
            </a:fld>
            <a:endParaRPr lang="en-US" sz="2000" b="1">
              <a:solidFill>
                <a:schemeClr val="bg1"/>
              </a:solidFill>
            </a:endParaRPr>
          </a:p>
        </xdr:txBody>
      </xdr:sp>
      <xdr:pic>
        <xdr:nvPicPr>
          <xdr:cNvPr id="141" name="Graphic 140" descr="Coins with solid fill">
            <a:extLst>
              <a:ext uri="{FF2B5EF4-FFF2-40B4-BE49-F238E27FC236}">
                <a16:creationId xmlns:a16="http://schemas.microsoft.com/office/drawing/2014/main" id="{3140ED34-E795-830A-8F0B-F7974686712A}"/>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7819401" y="1361285"/>
            <a:ext cx="571824" cy="768622"/>
          </a:xfrm>
          <a:prstGeom prst="rect">
            <a:avLst/>
          </a:prstGeom>
        </xdr:spPr>
      </xdr:pic>
    </xdr:grpSp>
    <xdr:clientData/>
  </xdr:twoCellAnchor>
  <xdr:twoCellAnchor>
    <xdr:from>
      <xdr:col>1</xdr:col>
      <xdr:colOff>224117</xdr:colOff>
      <xdr:row>22</xdr:row>
      <xdr:rowOff>15807</xdr:rowOff>
    </xdr:from>
    <xdr:to>
      <xdr:col>4</xdr:col>
      <xdr:colOff>588599</xdr:colOff>
      <xdr:row>34</xdr:row>
      <xdr:rowOff>138579</xdr:rowOff>
    </xdr:to>
    <mc:AlternateContent xmlns:mc="http://schemas.openxmlformats.org/markup-compatibility/2006">
      <mc:Choice xmlns:a14="http://schemas.microsoft.com/office/drawing/2010/main" Requires="a14">
        <xdr:graphicFrame macro="">
          <xdr:nvGraphicFramePr>
            <xdr:cNvPr id="142" name="City">
              <a:extLst>
                <a:ext uri="{FF2B5EF4-FFF2-40B4-BE49-F238E27FC236}">
                  <a16:creationId xmlns:a16="http://schemas.microsoft.com/office/drawing/2014/main" id="{62C222B2-D4BB-6339-FB0B-BEDD879B869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60752" y="3923499"/>
              <a:ext cx="2196212" cy="2320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232463</xdr:colOff>
      <xdr:row>8</xdr:row>
      <xdr:rowOff>149707</xdr:rowOff>
    </xdr:from>
    <xdr:to>
      <xdr:col>4</xdr:col>
      <xdr:colOff>588597</xdr:colOff>
      <xdr:row>21</xdr:row>
      <xdr:rowOff>124510</xdr:rowOff>
    </xdr:to>
    <mc:AlternateContent xmlns:mc="http://schemas.openxmlformats.org/markup-compatibility/2006">
      <mc:Choice xmlns:a14="http://schemas.microsoft.com/office/drawing/2010/main" Requires="a14">
        <xdr:graphicFrame macro="">
          <xdr:nvGraphicFramePr>
            <xdr:cNvPr id="143" name="Manager">
              <a:extLst>
                <a:ext uri="{FF2B5EF4-FFF2-40B4-BE49-F238E27FC236}">
                  <a16:creationId xmlns:a16="http://schemas.microsoft.com/office/drawing/2014/main" id="{735A27F5-C8F4-B6B6-D0F7-6985E07A894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269098" y="1492976"/>
              <a:ext cx="2187864" cy="2356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256439</xdr:colOff>
      <xdr:row>47</xdr:row>
      <xdr:rowOff>75434</xdr:rowOff>
    </xdr:from>
    <xdr:to>
      <xdr:col>4</xdr:col>
      <xdr:colOff>588596</xdr:colOff>
      <xdr:row>56</xdr:row>
      <xdr:rowOff>46469</xdr:rowOff>
    </xdr:to>
    <mc:AlternateContent xmlns:mc="http://schemas.openxmlformats.org/markup-compatibility/2006">
      <mc:Choice xmlns:a14="http://schemas.microsoft.com/office/drawing/2010/main" Requires="a14">
        <xdr:graphicFrame macro="">
          <xdr:nvGraphicFramePr>
            <xdr:cNvPr id="145" name="Purchase Type">
              <a:extLst>
                <a:ext uri="{FF2B5EF4-FFF2-40B4-BE49-F238E27FC236}">
                  <a16:creationId xmlns:a16="http://schemas.microsoft.com/office/drawing/2014/main" id="{BF6B1A1D-84D4-418C-E338-BFCF982BD8B3}"/>
                </a:ext>
              </a:extLst>
            </xdr:cNvPr>
            <xdr:cNvGraphicFramePr/>
          </xdr:nvGraphicFramePr>
          <xdr:xfrm>
            <a:off x="0" y="0"/>
            <a:ext cx="0" cy="0"/>
          </xdr:xfrm>
          <a:graphic>
            <a:graphicData uri="http://schemas.microsoft.com/office/drawing/2010/slicer">
              <sle:slicer xmlns:sle="http://schemas.microsoft.com/office/drawing/2010/slicer" name="Purchase Type"/>
            </a:graphicData>
          </a:graphic>
        </xdr:graphicFrame>
      </mc:Choice>
      <mc:Fallback>
        <xdr:sp macro="" textlink="">
          <xdr:nvSpPr>
            <xdr:cNvPr id="0" name=""/>
            <xdr:cNvSpPr>
              <a:spLocks noTextEdit="1"/>
            </xdr:cNvSpPr>
          </xdr:nvSpPr>
          <xdr:spPr>
            <a:xfrm>
              <a:off x="293074" y="8562453"/>
              <a:ext cx="2163887" cy="1619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132993</xdr:colOff>
      <xdr:row>56</xdr:row>
      <xdr:rowOff>137855</xdr:rowOff>
    </xdr:from>
    <xdr:to>
      <xdr:col>4</xdr:col>
      <xdr:colOff>585196</xdr:colOff>
      <xdr:row>65</xdr:row>
      <xdr:rowOff>90714</xdr:rowOff>
    </xdr:to>
    <mc:AlternateContent xmlns:mc="http://schemas.openxmlformats.org/markup-compatibility/2006">
      <mc:Choice xmlns:a14="http://schemas.microsoft.com/office/drawing/2010/main" Requires="a14">
        <xdr:graphicFrame macro="">
          <xdr:nvGraphicFramePr>
            <xdr:cNvPr id="146" name="Payment Method">
              <a:extLst>
                <a:ext uri="{FF2B5EF4-FFF2-40B4-BE49-F238E27FC236}">
                  <a16:creationId xmlns:a16="http://schemas.microsoft.com/office/drawing/2014/main" id="{0180D73D-1628-C7A5-1EAC-0A7168F7FA2B}"/>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69628" y="10273432"/>
              <a:ext cx="2283933" cy="1601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136959</xdr:colOff>
      <xdr:row>1</xdr:row>
      <xdr:rowOff>59503</xdr:rowOff>
    </xdr:from>
    <xdr:to>
      <xdr:col>5</xdr:col>
      <xdr:colOff>37351</xdr:colOff>
      <xdr:row>65</xdr:row>
      <xdr:rowOff>174314</xdr:rowOff>
    </xdr:to>
    <xdr:sp macro="" textlink="">
      <xdr:nvSpPr>
        <xdr:cNvPr id="147" name="Rectangle 146">
          <a:extLst>
            <a:ext uri="{FF2B5EF4-FFF2-40B4-BE49-F238E27FC236}">
              <a16:creationId xmlns:a16="http://schemas.microsoft.com/office/drawing/2014/main" id="{42FD86AE-F18B-F2BC-5150-0B76A1E2FC17}"/>
            </a:ext>
          </a:extLst>
        </xdr:cNvPr>
        <xdr:cNvSpPr/>
      </xdr:nvSpPr>
      <xdr:spPr>
        <a:xfrm>
          <a:off x="174312" y="121758"/>
          <a:ext cx="2340784" cy="12067752"/>
        </a:xfrm>
        <a:prstGeom prst="rect">
          <a:avLst/>
        </a:prstGeom>
        <a:noFill/>
        <a:ln>
          <a:solidFill>
            <a:schemeClr val="bg1"/>
          </a:solidFill>
        </a:ln>
        <a:effectLst>
          <a:glow rad="762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133143</xdr:colOff>
      <xdr:row>14</xdr:row>
      <xdr:rowOff>66207</xdr:rowOff>
    </xdr:from>
    <xdr:to>
      <xdr:col>27</xdr:col>
      <xdr:colOff>144432</xdr:colOff>
      <xdr:row>18</xdr:row>
      <xdr:rowOff>0</xdr:rowOff>
    </xdr:to>
    <xdr:sp macro="" textlink="">
      <xdr:nvSpPr>
        <xdr:cNvPr id="2" name="TextBox 1">
          <a:extLst>
            <a:ext uri="{FF2B5EF4-FFF2-40B4-BE49-F238E27FC236}">
              <a16:creationId xmlns:a16="http://schemas.microsoft.com/office/drawing/2014/main" id="{93DCDB90-97B5-672E-CFAF-C16CC557DF0B}"/>
            </a:ext>
          </a:extLst>
        </xdr:cNvPr>
        <xdr:cNvSpPr txBox="1"/>
      </xdr:nvSpPr>
      <xdr:spPr>
        <a:xfrm>
          <a:off x="9939008" y="2508515"/>
          <a:ext cx="6117059" cy="666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20000"/>
                  <a:lumOff val="80000"/>
                </a:schemeClr>
              </a:solidFill>
            </a:rPr>
            <a:t>Strong sales initially ($27,674), followed by a dip, and now stabilizing around $16,800</a:t>
          </a:r>
        </a:p>
      </xdr:txBody>
    </xdr:sp>
    <xdr:clientData/>
  </xdr:twoCellAnchor>
  <xdr:twoCellAnchor>
    <xdr:from>
      <xdr:col>27</xdr:col>
      <xdr:colOff>379169</xdr:colOff>
      <xdr:row>15</xdr:row>
      <xdr:rowOff>54128</xdr:rowOff>
    </xdr:from>
    <xdr:to>
      <xdr:col>38</xdr:col>
      <xdr:colOff>74705</xdr:colOff>
      <xdr:row>18</xdr:row>
      <xdr:rowOff>108639</xdr:rowOff>
    </xdr:to>
    <xdr:sp macro="" textlink="">
      <xdr:nvSpPr>
        <xdr:cNvPr id="3" name="TextBox 2">
          <a:extLst>
            <a:ext uri="{FF2B5EF4-FFF2-40B4-BE49-F238E27FC236}">
              <a16:creationId xmlns:a16="http://schemas.microsoft.com/office/drawing/2014/main" id="{CD85B73F-5DC5-4DCE-A9CC-833399474077}"/>
            </a:ext>
          </a:extLst>
        </xdr:cNvPr>
        <xdr:cNvSpPr txBox="1"/>
      </xdr:nvSpPr>
      <xdr:spPr>
        <a:xfrm>
          <a:off x="16279071" y="2731089"/>
          <a:ext cx="6406614" cy="614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20000"/>
                  <a:lumOff val="80000"/>
                </a:schemeClr>
              </a:solidFill>
            </a:rPr>
            <a:t>Average order value peaks mid-week, especially on</a:t>
          </a:r>
          <a:r>
            <a:rPr lang="en-US" sz="1400" b="1" baseline="0">
              <a:solidFill>
                <a:schemeClr val="accent1">
                  <a:lumMod val="20000"/>
                  <a:lumOff val="80000"/>
                </a:schemeClr>
              </a:solidFill>
            </a:rPr>
            <a:t> </a:t>
          </a:r>
          <a:r>
            <a:rPr lang="en-US" sz="1400" b="1">
              <a:solidFill>
                <a:schemeClr val="accent1">
                  <a:lumMod val="20000"/>
                  <a:lumOff val="80000"/>
                </a:schemeClr>
              </a:solidFill>
            </a:rPr>
            <a:t>Wednesdays and Thursdays</a:t>
          </a:r>
          <a:endParaRPr lang="en-US" sz="1400" b="1" baseline="0">
            <a:solidFill>
              <a:schemeClr val="accent1">
                <a:lumMod val="20000"/>
                <a:lumOff val="80000"/>
              </a:schemeClr>
            </a:solidFill>
          </a:endParaRPr>
        </a:p>
      </xdr:txBody>
    </xdr:sp>
    <xdr:clientData/>
  </xdr:twoCellAnchor>
  <xdr:twoCellAnchor>
    <xdr:from>
      <xdr:col>5</xdr:col>
      <xdr:colOff>176282</xdr:colOff>
      <xdr:row>29</xdr:row>
      <xdr:rowOff>117574</xdr:rowOff>
    </xdr:from>
    <xdr:to>
      <xdr:col>16</xdr:col>
      <xdr:colOff>429960</xdr:colOff>
      <xdr:row>32</xdr:row>
      <xdr:rowOff>99137</xdr:rowOff>
    </xdr:to>
    <xdr:sp macro="" textlink="">
      <xdr:nvSpPr>
        <xdr:cNvPr id="4" name="TextBox 3">
          <a:extLst>
            <a:ext uri="{FF2B5EF4-FFF2-40B4-BE49-F238E27FC236}">
              <a16:creationId xmlns:a16="http://schemas.microsoft.com/office/drawing/2014/main" id="{8311DA7F-4F44-43F8-A474-E95155ABF07A}"/>
            </a:ext>
          </a:extLst>
        </xdr:cNvPr>
        <xdr:cNvSpPr txBox="1"/>
      </xdr:nvSpPr>
      <xdr:spPr>
        <a:xfrm>
          <a:off x="2654027" y="5409241"/>
          <a:ext cx="6964757" cy="54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20000"/>
                  <a:lumOff val="80000"/>
                </a:schemeClr>
              </a:solidFill>
            </a:rPr>
            <a:t>Burgers are our top seller ($377,000), making up more than half of our revenue</a:t>
          </a:r>
        </a:p>
      </xdr:txBody>
    </xdr:sp>
    <xdr:clientData/>
  </xdr:twoCellAnchor>
  <xdr:twoCellAnchor>
    <xdr:from>
      <xdr:col>17</xdr:col>
      <xdr:colOff>115127</xdr:colOff>
      <xdr:row>28</xdr:row>
      <xdr:rowOff>149795</xdr:rowOff>
    </xdr:from>
    <xdr:to>
      <xdr:col>27</xdr:col>
      <xdr:colOff>112071</xdr:colOff>
      <xdr:row>31</xdr:row>
      <xdr:rowOff>131358</xdr:rowOff>
    </xdr:to>
    <xdr:sp macro="" textlink="">
      <xdr:nvSpPr>
        <xdr:cNvPr id="5" name="TextBox 4">
          <a:extLst>
            <a:ext uri="{FF2B5EF4-FFF2-40B4-BE49-F238E27FC236}">
              <a16:creationId xmlns:a16="http://schemas.microsoft.com/office/drawing/2014/main" id="{3F23E355-1B32-2B58-EBB5-26F681CB7B86}"/>
            </a:ext>
          </a:extLst>
        </xdr:cNvPr>
        <xdr:cNvSpPr txBox="1"/>
      </xdr:nvSpPr>
      <xdr:spPr>
        <a:xfrm>
          <a:off x="9914049" y="5254697"/>
          <a:ext cx="6097924" cy="54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20000"/>
                  <a:lumOff val="80000"/>
                </a:schemeClr>
              </a:solidFill>
            </a:rPr>
            <a:t>Beverages and fries are our top sellers by quantity, while burgers bring in the most revenue</a:t>
          </a:r>
        </a:p>
      </xdr:txBody>
    </xdr:sp>
    <xdr:clientData/>
  </xdr:twoCellAnchor>
  <xdr:twoCellAnchor>
    <xdr:from>
      <xdr:col>27</xdr:col>
      <xdr:colOff>376698</xdr:colOff>
      <xdr:row>29</xdr:row>
      <xdr:rowOff>135152</xdr:rowOff>
    </xdr:from>
    <xdr:to>
      <xdr:col>37</xdr:col>
      <xdr:colOff>582693</xdr:colOff>
      <xdr:row>32</xdr:row>
      <xdr:rowOff>116715</xdr:rowOff>
    </xdr:to>
    <xdr:sp macro="" textlink="">
      <xdr:nvSpPr>
        <xdr:cNvPr id="6" name="TextBox 5">
          <a:extLst>
            <a:ext uri="{FF2B5EF4-FFF2-40B4-BE49-F238E27FC236}">
              <a16:creationId xmlns:a16="http://schemas.microsoft.com/office/drawing/2014/main" id="{442C6097-B5AE-45EA-A487-3DEEBEF3CA6C}"/>
            </a:ext>
          </a:extLst>
        </xdr:cNvPr>
        <xdr:cNvSpPr txBox="1"/>
      </xdr:nvSpPr>
      <xdr:spPr>
        <a:xfrm>
          <a:off x="16276600" y="5426819"/>
          <a:ext cx="6306975" cy="54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20000"/>
                  <a:lumOff val="80000"/>
                </a:schemeClr>
              </a:solidFill>
            </a:rPr>
            <a:t>Burgers make up 48.99% of sales. To grow, we should promote other menu items</a:t>
          </a:r>
        </a:p>
      </xdr:txBody>
    </xdr:sp>
    <xdr:clientData/>
  </xdr:twoCellAnchor>
  <xdr:twoCellAnchor>
    <xdr:from>
      <xdr:col>5</xdr:col>
      <xdr:colOff>144080</xdr:colOff>
      <xdr:row>42</xdr:row>
      <xdr:rowOff>172264</xdr:rowOff>
    </xdr:from>
    <xdr:to>
      <xdr:col>16</xdr:col>
      <xdr:colOff>507178</xdr:colOff>
      <xdr:row>45</xdr:row>
      <xdr:rowOff>153827</xdr:rowOff>
    </xdr:to>
    <xdr:sp macro="" textlink="">
      <xdr:nvSpPr>
        <xdr:cNvPr id="7" name="TextBox 6">
          <a:extLst>
            <a:ext uri="{FF2B5EF4-FFF2-40B4-BE49-F238E27FC236}">
              <a16:creationId xmlns:a16="http://schemas.microsoft.com/office/drawing/2014/main" id="{ED7A194D-0F2D-43B2-AF44-ABAD592FA693}"/>
            </a:ext>
          </a:extLst>
        </xdr:cNvPr>
        <xdr:cNvSpPr txBox="1"/>
      </xdr:nvSpPr>
      <xdr:spPr>
        <a:xfrm>
          <a:off x="2621825" y="7891872"/>
          <a:ext cx="7074177" cy="54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20000"/>
                  <a:lumOff val="80000"/>
                </a:schemeClr>
              </a:solidFill>
            </a:rPr>
            <a:t>Lisbon and London drive most sales ($241k and $211k), while Paris ($79k) has room for growth</a:t>
          </a:r>
        </a:p>
      </xdr:txBody>
    </xdr:sp>
    <xdr:clientData/>
  </xdr:twoCellAnchor>
  <xdr:twoCellAnchor>
    <xdr:from>
      <xdr:col>17</xdr:col>
      <xdr:colOff>147684</xdr:colOff>
      <xdr:row>43</xdr:row>
      <xdr:rowOff>159811</xdr:rowOff>
    </xdr:from>
    <xdr:to>
      <xdr:col>27</xdr:col>
      <xdr:colOff>174336</xdr:colOff>
      <xdr:row>46</xdr:row>
      <xdr:rowOff>141374</xdr:rowOff>
    </xdr:to>
    <xdr:sp macro="" textlink="">
      <xdr:nvSpPr>
        <xdr:cNvPr id="8" name="TextBox 7">
          <a:extLst>
            <a:ext uri="{FF2B5EF4-FFF2-40B4-BE49-F238E27FC236}">
              <a16:creationId xmlns:a16="http://schemas.microsoft.com/office/drawing/2014/main" id="{2050047F-3173-49FA-8EFD-7995F3E974D0}"/>
            </a:ext>
          </a:extLst>
        </xdr:cNvPr>
        <xdr:cNvSpPr txBox="1"/>
      </xdr:nvSpPr>
      <xdr:spPr>
        <a:xfrm>
          <a:off x="9946606" y="8066184"/>
          <a:ext cx="6127632" cy="54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20000"/>
                  <a:lumOff val="80000"/>
                </a:schemeClr>
              </a:solidFill>
            </a:rPr>
            <a:t>Paris lags behind Lisbon and London in both revenue and quantity sold</a:t>
          </a:r>
        </a:p>
      </xdr:txBody>
    </xdr:sp>
    <xdr:clientData/>
  </xdr:twoCellAnchor>
  <xdr:twoCellAnchor>
    <xdr:from>
      <xdr:col>27</xdr:col>
      <xdr:colOff>401594</xdr:colOff>
      <xdr:row>42</xdr:row>
      <xdr:rowOff>177400</xdr:rowOff>
    </xdr:from>
    <xdr:to>
      <xdr:col>37</xdr:col>
      <xdr:colOff>557778</xdr:colOff>
      <xdr:row>45</xdr:row>
      <xdr:rowOff>158963</xdr:rowOff>
    </xdr:to>
    <xdr:sp macro="" textlink="">
      <xdr:nvSpPr>
        <xdr:cNvPr id="9" name="TextBox 8">
          <a:extLst>
            <a:ext uri="{FF2B5EF4-FFF2-40B4-BE49-F238E27FC236}">
              <a16:creationId xmlns:a16="http://schemas.microsoft.com/office/drawing/2014/main" id="{A6F528E8-D818-414D-98E6-550A24C18EC5}"/>
            </a:ext>
          </a:extLst>
        </xdr:cNvPr>
        <xdr:cNvSpPr txBox="1"/>
      </xdr:nvSpPr>
      <xdr:spPr>
        <a:xfrm>
          <a:off x="16301496" y="7897008"/>
          <a:ext cx="6257164" cy="54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20000"/>
                  <a:lumOff val="80000"/>
                </a:schemeClr>
              </a:solidFill>
            </a:rPr>
            <a:t>Top 3 cities (Lisbon, London, Madrid) cover over 50% of revenue, with Lisbon leading at 31.41%.</a:t>
          </a:r>
        </a:p>
      </xdr:txBody>
    </xdr:sp>
    <xdr:clientData/>
  </xdr:twoCellAnchor>
  <xdr:twoCellAnchor>
    <xdr:from>
      <xdr:col>5</xdr:col>
      <xdr:colOff>144093</xdr:colOff>
      <xdr:row>63</xdr:row>
      <xdr:rowOff>47405</xdr:rowOff>
    </xdr:from>
    <xdr:to>
      <xdr:col>13</xdr:col>
      <xdr:colOff>374650</xdr:colOff>
      <xdr:row>66</xdr:row>
      <xdr:rowOff>28968</xdr:rowOff>
    </xdr:to>
    <xdr:sp macro="" textlink="">
      <xdr:nvSpPr>
        <xdr:cNvPr id="10" name="TextBox 9">
          <a:extLst>
            <a:ext uri="{FF2B5EF4-FFF2-40B4-BE49-F238E27FC236}">
              <a16:creationId xmlns:a16="http://schemas.microsoft.com/office/drawing/2014/main" id="{B9923C97-A8C1-4FA0-8E5B-90EE1284E34D}"/>
            </a:ext>
          </a:extLst>
        </xdr:cNvPr>
        <xdr:cNvSpPr txBox="1"/>
      </xdr:nvSpPr>
      <xdr:spPr>
        <a:xfrm>
          <a:off x="2621838" y="11689072"/>
          <a:ext cx="5111341" cy="54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20000"/>
                  <a:lumOff val="80000"/>
                </a:schemeClr>
              </a:solidFill>
            </a:rPr>
            <a:t>Joao Silva excels with $241k revenue. Studying his approach can improve overall results</a:t>
          </a:r>
        </a:p>
      </xdr:txBody>
    </xdr:sp>
    <xdr:clientData/>
  </xdr:twoCellAnchor>
  <xdr:twoCellAnchor>
    <xdr:from>
      <xdr:col>14</xdr:col>
      <xdr:colOff>80500</xdr:colOff>
      <xdr:row>63</xdr:row>
      <xdr:rowOff>37889</xdr:rowOff>
    </xdr:from>
    <xdr:to>
      <xdr:col>20</xdr:col>
      <xdr:colOff>136346</xdr:colOff>
      <xdr:row>66</xdr:row>
      <xdr:rowOff>63126</xdr:rowOff>
    </xdr:to>
    <xdr:sp macro="" textlink="">
      <xdr:nvSpPr>
        <xdr:cNvPr id="11" name="TextBox 10">
          <a:extLst>
            <a:ext uri="{FF2B5EF4-FFF2-40B4-BE49-F238E27FC236}">
              <a16:creationId xmlns:a16="http://schemas.microsoft.com/office/drawing/2014/main" id="{F2D0E24D-F9A8-4BB7-9400-9FA61ABD02D2}"/>
            </a:ext>
          </a:extLst>
        </xdr:cNvPr>
        <xdr:cNvSpPr txBox="1"/>
      </xdr:nvSpPr>
      <xdr:spPr>
        <a:xfrm>
          <a:off x="8049127" y="11679556"/>
          <a:ext cx="3716435" cy="585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20000"/>
                  <a:lumOff val="80000"/>
                </a:schemeClr>
              </a:solidFill>
            </a:rPr>
            <a:t>Customers prefer online (40%) and in-store (37%) over drive-thru (23%)</a:t>
          </a:r>
        </a:p>
      </xdr:txBody>
    </xdr:sp>
    <xdr:clientData/>
  </xdr:twoCellAnchor>
  <xdr:twoCellAnchor>
    <xdr:from>
      <xdr:col>20</xdr:col>
      <xdr:colOff>308623</xdr:colOff>
      <xdr:row>63</xdr:row>
      <xdr:rowOff>40353</xdr:rowOff>
    </xdr:from>
    <xdr:to>
      <xdr:col>26</xdr:col>
      <xdr:colOff>320210</xdr:colOff>
      <xdr:row>66</xdr:row>
      <xdr:rowOff>21916</xdr:rowOff>
    </xdr:to>
    <xdr:sp macro="" textlink="">
      <xdr:nvSpPr>
        <xdr:cNvPr id="12" name="TextBox 11">
          <a:extLst>
            <a:ext uri="{FF2B5EF4-FFF2-40B4-BE49-F238E27FC236}">
              <a16:creationId xmlns:a16="http://schemas.microsoft.com/office/drawing/2014/main" id="{3523BD2C-6EB0-43CC-848B-411C014A0AC3}"/>
            </a:ext>
          </a:extLst>
        </xdr:cNvPr>
        <xdr:cNvSpPr txBox="1"/>
      </xdr:nvSpPr>
      <xdr:spPr>
        <a:xfrm>
          <a:off x="11937839" y="11682020"/>
          <a:ext cx="3672175" cy="54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accent1">
                  <a:lumMod val="20000"/>
                  <a:lumOff val="80000"/>
                </a:schemeClr>
              </a:solidFill>
            </a:rPr>
            <a:t>Credit cards (47%) and cash (30%) are top payment methods</a:t>
          </a:r>
        </a:p>
      </xdr:txBody>
    </xdr:sp>
    <xdr:clientData/>
  </xdr:twoCellAnchor>
  <xdr:twoCellAnchor>
    <xdr:from>
      <xdr:col>29</xdr:col>
      <xdr:colOff>444409</xdr:colOff>
      <xdr:row>45</xdr:row>
      <xdr:rowOff>139440</xdr:rowOff>
    </xdr:from>
    <xdr:to>
      <xdr:col>35</xdr:col>
      <xdr:colOff>189888</xdr:colOff>
      <xdr:row>48</xdr:row>
      <xdr:rowOff>12315</xdr:rowOff>
    </xdr:to>
    <xdr:sp macro="" textlink="">
      <xdr:nvSpPr>
        <xdr:cNvPr id="13" name="TextBox 12">
          <a:extLst>
            <a:ext uri="{FF2B5EF4-FFF2-40B4-BE49-F238E27FC236}">
              <a16:creationId xmlns:a16="http://schemas.microsoft.com/office/drawing/2014/main" id="{61571E56-79C6-484A-8280-1E5777987F27}"/>
            </a:ext>
          </a:extLst>
        </xdr:cNvPr>
        <xdr:cNvSpPr txBox="1"/>
      </xdr:nvSpPr>
      <xdr:spPr>
        <a:xfrm>
          <a:off x="17564507" y="8419342"/>
          <a:ext cx="3406067" cy="433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solidFill>
                <a:schemeClr val="bg1"/>
              </a:solidFill>
            </a:rPr>
            <a:t>Recommendation and Insight</a:t>
          </a:r>
        </a:p>
      </xdr:txBody>
    </xdr:sp>
    <xdr:clientData/>
  </xdr:twoCellAnchor>
  <xdr:twoCellAnchor>
    <xdr:from>
      <xdr:col>26</xdr:col>
      <xdr:colOff>420183</xdr:colOff>
      <xdr:row>48</xdr:row>
      <xdr:rowOff>75017</xdr:rowOff>
    </xdr:from>
    <xdr:to>
      <xdr:col>38</xdr:col>
      <xdr:colOff>60283</xdr:colOff>
      <xdr:row>65</xdr:row>
      <xdr:rowOff>158491</xdr:rowOff>
    </xdr:to>
    <xdr:sp macro="" textlink="">
      <xdr:nvSpPr>
        <xdr:cNvPr id="14" name="TextBox 13">
          <a:extLst>
            <a:ext uri="{FF2B5EF4-FFF2-40B4-BE49-F238E27FC236}">
              <a16:creationId xmlns:a16="http://schemas.microsoft.com/office/drawing/2014/main" id="{9EB91B35-40AC-4A9F-8681-0B99B15AB256}"/>
            </a:ext>
          </a:extLst>
        </xdr:cNvPr>
        <xdr:cNvSpPr txBox="1"/>
      </xdr:nvSpPr>
      <xdr:spPr>
        <a:xfrm>
          <a:off x="15721241" y="8745209"/>
          <a:ext cx="6967023" cy="31974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500" b="1">
              <a:solidFill>
                <a:schemeClr val="accent1">
                  <a:lumMod val="20000"/>
                  <a:lumOff val="80000"/>
                </a:schemeClr>
              </a:solidFill>
            </a:rPr>
            <a:t>📊 Insights:</a:t>
          </a:r>
        </a:p>
        <a:p>
          <a:pPr algn="l"/>
          <a:r>
            <a:rPr lang="en-US" sz="1500" b="1">
              <a:solidFill>
                <a:schemeClr val="accent1">
                  <a:lumMod val="20000"/>
                  <a:lumOff val="80000"/>
                </a:schemeClr>
              </a:solidFill>
            </a:rPr>
            <a:t>Burgers generate more</a:t>
          </a:r>
          <a:r>
            <a:rPr lang="en-US" sz="1500" b="1" baseline="0">
              <a:solidFill>
                <a:schemeClr val="accent1">
                  <a:lumMod val="20000"/>
                  <a:lumOff val="80000"/>
                </a:schemeClr>
              </a:solidFill>
            </a:rPr>
            <a:t> revenue</a:t>
          </a:r>
          <a:r>
            <a:rPr lang="en-US" sz="1500" b="1">
              <a:solidFill>
                <a:schemeClr val="accent1">
                  <a:lumMod val="20000"/>
                  <a:lumOff val="80000"/>
                </a:schemeClr>
              </a:solidFill>
            </a:rPr>
            <a:t>, but drinks and fries dominate in quantity. Lisbon and London are leading markets, while Paris falls behind. Joao Silva</a:t>
          </a:r>
          <a:r>
            <a:rPr lang="en-US" sz="1500" b="1" baseline="0">
              <a:solidFill>
                <a:schemeClr val="accent1">
                  <a:lumMod val="20000"/>
                  <a:lumOff val="80000"/>
                </a:schemeClr>
              </a:solidFill>
            </a:rPr>
            <a:t> is the Top performing manager among his peers. </a:t>
          </a:r>
          <a:r>
            <a:rPr lang="en-US" sz="1500" b="1">
              <a:solidFill>
                <a:schemeClr val="accent1">
                  <a:lumMod val="20000"/>
                  <a:lumOff val="80000"/>
                </a:schemeClr>
              </a:solidFill>
            </a:rPr>
            <a:t>And when it comes to customer behavior, spending peaks midweek, with most payments happening online through credit cards, while drive-thru lags behind.</a:t>
          </a:r>
        </a:p>
        <a:p>
          <a:pPr algn="l"/>
          <a:endParaRPr lang="en-US" sz="1500" b="1">
            <a:solidFill>
              <a:schemeClr val="accent1">
                <a:lumMod val="20000"/>
                <a:lumOff val="80000"/>
              </a:schemeClr>
            </a:solidFill>
          </a:endParaRPr>
        </a:p>
        <a:p>
          <a:pPr algn="l"/>
          <a:r>
            <a:rPr lang="en-US" sz="1500" b="1">
              <a:solidFill>
                <a:schemeClr val="accent1">
                  <a:lumMod val="20000"/>
                  <a:lumOff val="80000"/>
                </a:schemeClr>
              </a:solidFill>
            </a:rPr>
            <a:t>💡Recommendations:</a:t>
          </a:r>
        </a:p>
        <a:p>
          <a:pPr algn="l"/>
          <a:r>
            <a:rPr lang="en-US" sz="1500" b="1">
              <a:solidFill>
                <a:schemeClr val="accent1">
                  <a:lumMod val="20000"/>
                  <a:lumOff val="80000"/>
                </a:schemeClr>
              </a:solidFill>
            </a:rPr>
            <a:t>We need to reduce overdependence on burgers by promoting bundles with drinks and fries. Paris should be boosted with targeted campaigns, while Joao Silva’s winning approach should be shared across the team. Finally, we should double down on digital channels and improve the drive-thru experience to capture more customers.</a:t>
          </a:r>
        </a:p>
      </xdr:txBody>
    </xdr:sp>
    <xdr:clientData/>
  </xdr:twoCellAnchor>
  <xdr:twoCellAnchor>
    <xdr:from>
      <xdr:col>5</xdr:col>
      <xdr:colOff>101868</xdr:colOff>
      <xdr:row>1</xdr:row>
      <xdr:rowOff>140914</xdr:rowOff>
    </xdr:from>
    <xdr:to>
      <xdr:col>15</xdr:col>
      <xdr:colOff>451825</xdr:colOff>
      <xdr:row>6</xdr:row>
      <xdr:rowOff>30281</xdr:rowOff>
    </xdr:to>
    <xdr:grpSp>
      <xdr:nvGrpSpPr>
        <xdr:cNvPr id="49" name="Group 48">
          <a:extLst>
            <a:ext uri="{FF2B5EF4-FFF2-40B4-BE49-F238E27FC236}">
              <a16:creationId xmlns:a16="http://schemas.microsoft.com/office/drawing/2014/main" id="{CB7222B8-C3BB-1F7A-C965-692CF01FE994}"/>
            </a:ext>
          </a:extLst>
        </xdr:cNvPr>
        <xdr:cNvGrpSpPr/>
      </xdr:nvGrpSpPr>
      <xdr:grpSpPr>
        <a:xfrm>
          <a:off x="2580810" y="201972"/>
          <a:ext cx="6455727" cy="805232"/>
          <a:chOff x="2580810" y="201972"/>
          <a:chExt cx="7006309" cy="805232"/>
        </a:xfrm>
      </xdr:grpSpPr>
      <xdr:sp macro="" textlink="">
        <xdr:nvSpPr>
          <xdr:cNvPr id="15" name="TextBox 14">
            <a:extLst>
              <a:ext uri="{FF2B5EF4-FFF2-40B4-BE49-F238E27FC236}">
                <a16:creationId xmlns:a16="http://schemas.microsoft.com/office/drawing/2014/main" id="{57E5EF1C-DF93-55B3-2A9A-6B280682F967}"/>
              </a:ext>
            </a:extLst>
          </xdr:cNvPr>
          <xdr:cNvSpPr txBox="1"/>
        </xdr:nvSpPr>
        <xdr:spPr>
          <a:xfrm>
            <a:off x="2580819" y="201972"/>
            <a:ext cx="4009688" cy="484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800" b="1">
                <a:solidFill>
                  <a:schemeClr val="bg1"/>
                </a:solidFill>
              </a:rPr>
              <a:t>SAVORING SUCCESS</a:t>
            </a:r>
            <a:r>
              <a:rPr lang="en-US" sz="2800" b="1" baseline="0">
                <a:solidFill>
                  <a:schemeClr val="bg1"/>
                </a:solidFill>
              </a:rPr>
              <a:t>:</a:t>
            </a:r>
            <a:endParaRPr lang="en-US" sz="2800" b="1">
              <a:solidFill>
                <a:schemeClr val="bg1"/>
              </a:solidFill>
            </a:endParaRPr>
          </a:p>
        </xdr:txBody>
      </xdr:sp>
      <xdr:sp macro="" textlink="">
        <xdr:nvSpPr>
          <xdr:cNvPr id="16" name="TextBox 15">
            <a:extLst>
              <a:ext uri="{FF2B5EF4-FFF2-40B4-BE49-F238E27FC236}">
                <a16:creationId xmlns:a16="http://schemas.microsoft.com/office/drawing/2014/main" id="{14B0AF80-6D68-43BE-B321-789C4BD273DB}"/>
              </a:ext>
            </a:extLst>
          </xdr:cNvPr>
          <xdr:cNvSpPr txBox="1"/>
        </xdr:nvSpPr>
        <xdr:spPr>
          <a:xfrm>
            <a:off x="2580810" y="633809"/>
            <a:ext cx="7006309" cy="373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900" b="1">
                <a:solidFill>
                  <a:schemeClr val="accent4"/>
                </a:solidFill>
              </a:rPr>
              <a:t>RESTAURANT SALES DASHBOARD</a:t>
            </a:r>
          </a:p>
        </xdr:txBody>
      </xdr:sp>
    </xdr:grpSp>
    <xdr:clientData/>
  </xdr:twoCellAnchor>
  <xdr:twoCellAnchor>
    <xdr:from>
      <xdr:col>1</xdr:col>
      <xdr:colOff>219007</xdr:colOff>
      <xdr:row>1</xdr:row>
      <xdr:rowOff>137963</xdr:rowOff>
    </xdr:from>
    <xdr:to>
      <xdr:col>4</xdr:col>
      <xdr:colOff>556440</xdr:colOff>
      <xdr:row>8</xdr:row>
      <xdr:rowOff>112060</xdr:rowOff>
    </xdr:to>
    <mc:AlternateContent xmlns:mc="http://schemas.openxmlformats.org/markup-compatibility/2006">
      <mc:Choice xmlns:a14="http://schemas.microsoft.com/office/drawing/2010/main" Requires="a14">
        <xdr:graphicFrame macro="">
          <xdr:nvGraphicFramePr>
            <xdr:cNvPr id="17" name="Month">
              <a:extLst>
                <a:ext uri="{FF2B5EF4-FFF2-40B4-BE49-F238E27FC236}">
                  <a16:creationId xmlns:a16="http://schemas.microsoft.com/office/drawing/2014/main" id="{FF67AF1D-CCE9-2BDF-3438-42E13B8418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55642" y="199021"/>
              <a:ext cx="2169163" cy="1256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212661</xdr:colOff>
      <xdr:row>34</xdr:row>
      <xdr:rowOff>104446</xdr:rowOff>
    </xdr:from>
    <xdr:to>
      <xdr:col>4</xdr:col>
      <xdr:colOff>498039</xdr:colOff>
      <xdr:row>47</xdr:row>
      <xdr:rowOff>124731</xdr:rowOff>
    </xdr:to>
    <mc:AlternateContent xmlns:mc="http://schemas.openxmlformats.org/markup-compatibility/2006">
      <mc:Choice xmlns:a14="http://schemas.microsoft.com/office/drawing/2010/main" Requires="a14">
        <xdr:graphicFrame macro="">
          <xdr:nvGraphicFramePr>
            <xdr:cNvPr id="44" name="Product">
              <a:extLst>
                <a:ext uri="{FF2B5EF4-FFF2-40B4-BE49-F238E27FC236}">
                  <a16:creationId xmlns:a16="http://schemas.microsoft.com/office/drawing/2014/main" id="{B357023C-22EA-CCD9-914E-B1B363847B2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49296" y="6210215"/>
              <a:ext cx="2117108" cy="2401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66550925" backgroundQuery="1" createdVersion="8" refreshedVersion="8" minRefreshableVersion="3" recordCount="0" supportSubquery="1" supportAdvancedDrill="1" xr:uid="{3A4494D3-EAA3-46FE-94A2-5912AC8B2424}">
  <cacheSource type="external" connectionId="1"/>
  <cacheFields count="4">
    <cacheField name="[Table1].[Day].[Day]" caption="Day" numFmtId="0" hierarchy="3" level="1">
      <sharedItems count="7">
        <s v="Fri"/>
        <s v="Mon"/>
        <s v="Sat"/>
        <s v="Sun"/>
        <s v="Thu"/>
        <s v="Tue"/>
        <s v="Wed"/>
      </sharedItems>
    </cacheField>
    <cacheField name="[Table1].[Date].[Date]" caption="Date" numFmtId="0" hierarchy="1" level="1">
      <sharedItems containsSemiMixedTypes="0" containsNonDate="0" containsDate="1" containsString="0" minDate="2022-11-07T00:00:00" maxDate="2022-12-30T00:00:00" count="53">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sharedItems>
    </cacheField>
    <cacheField name="[Measures].[Sum of Total Sales]" caption="Sum of Total Sales" numFmtId="0" hierarchy="16"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2" memberValueDatatype="20" unbalanced="0"/>
    <cacheHierarchy uniqueName="[Table1].[Date]" caption="Date" attribute="1" time="1" defaultMemberUniqueName="[Table1].[Date].[All]" allUniqueName="[Table1].[Date].[All]" dimensionUniqueName="[Table1]" displayFolder="" count="2" memberValueDatatype="7" unbalanced="0">
      <fieldsUsage count="2">
        <fieldUsage x="-1"/>
        <fieldUsage x="1"/>
      </fieldsUsage>
    </cacheHierarchy>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3"/>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2" memberValueDatatype="5"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3726852" backgroundQuery="1" createdVersion="8" refreshedVersion="8" minRefreshableVersion="3" recordCount="0" supportSubquery="1" supportAdvancedDrill="1" xr:uid="{FFD8EF24-0061-4F6C-8924-DD03B41AB9C8}">
  <cacheSource type="external" connectionId="1"/>
  <cacheFields count="5">
    <cacheField name="[Table1].[City].[City]" caption="City" numFmtId="0" hierarchy="10" level="1">
      <sharedItems count="5">
        <s v="Berlin"/>
        <s v="Lisbon"/>
        <s v="London"/>
        <s v="Madrid"/>
        <s v="Paris"/>
      </sharedItems>
    </cacheField>
    <cacheField name="[Table1].[Day].[Day]" caption="Day" numFmtId="0" hierarchy="3" level="1">
      <sharedItems count="7">
        <s v="Fri"/>
        <s v="Mon"/>
        <s v="Sat"/>
        <s v="Sun"/>
        <s v="Thu"/>
        <s v="Tue"/>
        <s v="Wed"/>
      </sharedItems>
    </cacheField>
    <cacheField name="[Table1].[Total Sales].[Total Sales]" caption="Total Sales" numFmtId="0" hierarchy="11" level="1">
      <sharedItems containsSemiMixedTypes="0" containsString="0" containsNumber="1" minValue="999.99600000000009" maxValue="16074.434999999999" count="31">
        <n v="999.99600000000009"/>
        <n v="2000.0115000000003"/>
        <n v="2000.0143000000003"/>
        <n v="2000.0494999999999"/>
        <n v="2199.9913000000001"/>
        <n v="2199.9920000000002"/>
        <n v="2200.0445"/>
        <n v="2400.0032000000001"/>
        <n v="2400.0394999999999"/>
        <n v="2600.0344999999998"/>
        <n v="2800.0295000000001"/>
        <n v="3000.0244999999995"/>
        <n v="5800.0349999999999"/>
        <n v="5839.3405000000002"/>
        <n v="5999.9511000000002"/>
        <n v="6199.9971000000005"/>
        <n v="6400.0430999999999"/>
        <n v="6599.9592000000002"/>
        <n v="6800.0052000000005"/>
        <n v="7000.0511999999999"/>
        <n v="7199.9673000000003"/>
        <n v="7400.0132999999996"/>
        <n v="7600.0593000000008"/>
        <n v="7799.9754000000003"/>
        <n v="8199.9375"/>
        <n v="8399.9835000000003"/>
        <n v="8799.9456000000009"/>
        <n v="8999.9916000000012"/>
        <n v="9399.9537"/>
        <n v="9800.0456999999988"/>
        <n v="16074.434999999999"/>
      </sharedItems>
    </cacheField>
    <cacheField name="[Measures].[Sum of Total Sales]" caption="Sum of Total Sales" numFmtId="0" hierarchy="16"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4"/>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Total Sales]" caption="Total Sales" attribute="1" defaultMemberUniqueName="[Table1].[Total Sales].[All]" allUniqueName="[Table1].[Total Sales].[All]" dimensionUniqueName="[Table1]" displayFolder="" count="2" memberValueDatatype="5" unbalanced="0">
      <fieldsUsage count="2">
        <fieldUsage x="-1"/>
        <fieldUsage x="2"/>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4537038" backgroundQuery="1" createdVersion="8" refreshedVersion="8" minRefreshableVersion="3" recordCount="0" supportSubquery="1" supportAdvancedDrill="1" xr:uid="{8D7FC343-F930-4616-BE34-E23660CB1854}">
  <cacheSource type="external" connectionId="1"/>
  <cacheFields count="3">
    <cacheField name="[Table1].[City].[City]" caption="City" numFmtId="0" hierarchy="10" level="1">
      <sharedItems count="5">
        <s v="Berlin"/>
        <s v="Lisbon"/>
        <s v="London"/>
        <s v="Madrid"/>
        <s v="Paris"/>
      </sharedItems>
    </cacheField>
    <cacheField name="[Measures].[Sum of Total Sales]" caption="Sum of Total Sales" numFmtId="0" hierarchy="16"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2"/>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Total Sales]" caption="Total Sales" attribute="1" defaultMemberUniqueName="[Table1].[Total Sales].[All]" allUniqueName="[Table1].[Total Sale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5347223" backgroundQuery="1" createdVersion="8" refreshedVersion="8" minRefreshableVersion="3" recordCount="0" supportSubquery="1" supportAdvancedDrill="1" xr:uid="{1B23E9FE-B8D6-44CB-AE13-38A904434E3F}">
  <cacheSource type="external" connectionId="1"/>
  <cacheFields count="3">
    <cacheField name="[Table1].[Manager].[Manager]" caption="Manager" numFmtId="0" hierarchy="9" level="1">
      <sharedItems count="5">
        <s v="Joao Silva"/>
        <s v="Pablo Perez"/>
        <s v="Remy Monet"/>
        <s v="Tom Jackson"/>
        <s v="Walter Muller"/>
      </sharedItems>
    </cacheField>
    <cacheField name="[Measures].[Sum of Total Sales]" caption="Sum of Total Sales" numFmtId="0" hierarchy="16"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2"/>
      </fieldsUsage>
    </cacheHierarchy>
    <cacheHierarchy uniqueName="[Table1].[Manager]" caption="Manager" attribute="1" defaultMemberUniqueName="[Table1].[Manager].[All]" allUniqueName="[Table1].[Manager].[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6504631" backgroundQuery="1" createdVersion="8" refreshedVersion="8" minRefreshableVersion="3" recordCount="0" supportSubquery="1" supportAdvancedDrill="1" xr:uid="{57EDD4A4-DA10-42D0-964B-3B81AA263D75}">
  <cacheSource type="external" connectionId="1"/>
  <cacheFields count="3">
    <cacheField name="[Table1].[Product].[Product]" caption="Product" numFmtId="0" hierarchy="4" level="1">
      <sharedItems count="1">
        <s v="Burgers"/>
      </sharedItems>
    </cacheField>
    <cacheField name="[Measures].[Sum of Total Sales]" caption="Sum of Total Sales" numFmtId="0" hierarchy="16"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2"/>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7199078" backgroundQuery="1" createdVersion="8" refreshedVersion="8" minRefreshableVersion="3" recordCount="0" supportSubquery="1" supportAdvancedDrill="1" xr:uid="{9E45579B-87AD-437C-8E82-5E3EEC962048}">
  <cacheSource type="external" connectionId="1"/>
  <cacheFields count="5">
    <cacheField name="[Table1].[Day].[Day]" caption="Day" numFmtId="0" hierarchy="3" level="1">
      <sharedItems count="7">
        <s v="Fri"/>
        <s v="Mon"/>
        <s v="Sat"/>
        <s v="Sun"/>
        <s v="Thu"/>
        <s v="Tue"/>
        <s v="Wed"/>
      </sharedItems>
    </cacheField>
    <cacheField name="[Table1].[Total Sales].[Total Sales]" caption="Total Sales" numFmtId="0" hierarchy="11" level="1">
      <sharedItems containsSemiMixedTypes="0" containsString="0" containsNumber="1" minValue="999.99600000000009" maxValue="16074.434999999999" count="31">
        <n v="999.99600000000009"/>
        <n v="2000.0115000000003"/>
        <n v="2000.0143000000003"/>
        <n v="2000.0494999999999"/>
        <n v="2199.9913000000001"/>
        <n v="2199.9920000000002"/>
        <n v="2200.0445"/>
        <n v="2400.0032000000001"/>
        <n v="2400.0394999999999"/>
        <n v="2600.0344999999998"/>
        <n v="2800.0295000000001"/>
        <n v="3000.0244999999995"/>
        <n v="5800.0349999999999"/>
        <n v="5839.3405000000002"/>
        <n v="5999.9511000000002"/>
        <n v="6199.9971000000005"/>
        <n v="6400.0430999999999"/>
        <n v="6599.9592000000002"/>
        <n v="6800.0052000000005"/>
        <n v="7000.0511999999999"/>
        <n v="7199.9673000000003"/>
        <n v="7400.0132999999996"/>
        <n v="7600.0593000000008"/>
        <n v="7799.9754000000003"/>
        <n v="8199.9375"/>
        <n v="8399.9835000000003"/>
        <n v="8799.9456000000009"/>
        <n v="8999.9916000000012"/>
        <n v="9399.9537"/>
        <n v="9800.0456999999988"/>
        <n v="16074.434999999999"/>
      </sharedItems>
    </cacheField>
    <cacheField name="[Table1].[Product].[Product]" caption="Product" numFmtId="0" hierarchy="4" level="1">
      <sharedItems count="5">
        <s v="Beverages"/>
        <s v="Burgers"/>
        <s v="Chicken Sandwiches"/>
        <s v="Fries"/>
        <s v="Sides &amp; Other"/>
      </sharedItems>
    </cacheField>
    <cacheField name="[Measures].[Sum of Quantity]" caption="Sum of Quantity" numFmtId="0" hierarchy="19"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4"/>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2" memberValueDatatype="5" unbalanced="0">
      <fieldsUsage count="2">
        <fieldUsage x="-1"/>
        <fieldUsage x="1"/>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oneField="1" hidden="1">
      <fieldsUsage count="1">
        <fieldUsage x="3"/>
      </fieldsUsage>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8009263" backgroundQuery="1" createdVersion="8" refreshedVersion="8" minRefreshableVersion="3" recordCount="0" supportSubquery="1" supportAdvancedDrill="1" xr:uid="{8C5E2C00-34C1-4A60-88DF-824D55509429}">
  <cacheSource type="external" connectionId="1"/>
  <cacheFields count="5">
    <cacheField name="[Table1].[Day].[Day]" caption="Day" numFmtId="0" hierarchy="3" level="1">
      <sharedItems count="7">
        <s v="Fri"/>
        <s v="Mon"/>
        <s v="Sat"/>
        <s v="Sun"/>
        <s v="Thu"/>
        <s v="Tue"/>
        <s v="Wed"/>
      </sharedItems>
    </cacheField>
    <cacheField name="[Table1].[Total Sales].[Total Sales]" caption="Total Sales" numFmtId="0" hierarchy="11" level="1">
      <sharedItems containsSemiMixedTypes="0" containsString="0" containsNumber="1" minValue="999.99600000000009" maxValue="16074.434999999999" count="31">
        <n v="999.99600000000009"/>
        <n v="2000.0115000000003"/>
        <n v="2000.0143000000003"/>
        <n v="2000.0494999999999"/>
        <n v="2199.9913000000001"/>
        <n v="2199.9920000000002"/>
        <n v="2200.0445"/>
        <n v="2400.0032000000001"/>
        <n v="2400.0394999999999"/>
        <n v="2600.0344999999998"/>
        <n v="2800.0295000000001"/>
        <n v="3000.0244999999995"/>
        <n v="5800.0349999999999"/>
        <n v="5839.3405000000002"/>
        <n v="5999.9511000000002"/>
        <n v="6199.9971000000005"/>
        <n v="6400.0430999999999"/>
        <n v="6599.9592000000002"/>
        <n v="6800.0052000000005"/>
        <n v="7000.0511999999999"/>
        <n v="7199.9673000000003"/>
        <n v="7400.0132999999996"/>
        <n v="7600.0593000000008"/>
        <n v="7799.9754000000003"/>
        <n v="8199.9375"/>
        <n v="8399.9835000000003"/>
        <n v="8799.9456000000009"/>
        <n v="8999.9916000000012"/>
        <n v="9399.9537"/>
        <n v="9800.0456999999988"/>
        <n v="16074.434999999999"/>
      </sharedItems>
    </cacheField>
    <cacheField name="[Table1].[Product].[Product]" caption="Product" numFmtId="0" hierarchy="4" level="1">
      <sharedItems count="5">
        <s v="Beverages"/>
        <s v="Burgers"/>
        <s v="Chicken Sandwiches"/>
        <s v="Fries"/>
        <s v="Sides &amp; Other"/>
      </sharedItems>
    </cacheField>
    <cacheField name="[Measures].[Sum of Total Sales]" caption="Sum of Total Sales" numFmtId="0" hierarchy="16"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4"/>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2" memberValueDatatype="5" unbalanced="0">
      <fieldsUsage count="2">
        <fieldUsage x="-1"/>
        <fieldUsage x="1"/>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8587963" backgroundQuery="1" createdVersion="8" refreshedVersion="8" minRefreshableVersion="3" recordCount="0" supportSubquery="1" supportAdvancedDrill="1" xr:uid="{319C8ED5-311D-46FD-8C02-AD26EED630E9}">
  <cacheSource type="external" connectionId="1"/>
  <cacheFields count="2">
    <cacheField name="[Measures].[Count of Order ID]" caption="Count of Order ID" numFmtId="0" hierarchy="18"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1"/>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9050925" backgroundQuery="1" createdVersion="8" refreshedVersion="8" minRefreshableVersion="3" recordCount="0" supportSubquery="1" supportAdvancedDrill="1" xr:uid="{1FD79969-B92A-476D-93A2-6C86F5AEF02C}">
  <cacheSource type="external" connectionId="1"/>
  <cacheFields count="2">
    <cacheField name="[Measures].[Sum of Quantity]" caption="Sum of Quantity" numFmtId="0" hierarchy="19"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1"/>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9629633" backgroundQuery="1" createdVersion="8" refreshedVersion="8" minRefreshableVersion="3" recordCount="0" supportSubquery="1" supportAdvancedDrill="1" xr:uid="{60CA3E7C-FF18-4EDB-937F-EA0FC0BE8D43}">
  <cacheSource type="external" connectionId="1"/>
  <cacheFields count="2">
    <cacheField name="[Measures].[Sum of Total Sales]" caption="Sum of Total Sales" numFmtId="0" hierarchy="16"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1"/>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7.61219537037" backgroundQuery="1" createdVersion="3" refreshedVersion="8" minRefreshableVersion="3" recordCount="0" supportSubquery="1" supportAdvancedDrill="1" xr:uid="{FC5B0FB6-F5FD-40C4-9629-5E0657B2C10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7564051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6736111" backgroundQuery="1" createdVersion="8" refreshedVersion="8" minRefreshableVersion="3" recordCount="0" supportSubquery="1" supportAdvancedDrill="1" xr:uid="{27A24738-024E-4BD9-B141-F0CD29B4636F}">
  <cacheSource type="external" connectionId="1"/>
  <cacheFields count="2">
    <cacheField name="[Measures].[Average of Total Sales]" caption="Average of Total Sales" numFmtId="0" hierarchy="20"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1"/>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67939818" backgroundQuery="1" createdVersion="8" refreshedVersion="8" minRefreshableVersion="3" recordCount="0" supportSubquery="1" supportAdvancedDrill="1" xr:uid="{CEF7A35C-0520-431E-A217-9578AB6B54B3}">
  <cacheSource type="external" connectionId="1"/>
  <cacheFields count="5">
    <cacheField name="[Table1].[City].[City]" caption="City" numFmtId="0" hierarchy="10" level="1">
      <sharedItems count="5">
        <s v="Berlin"/>
        <s v="Lisbon"/>
        <s v="London"/>
        <s v="Madrid"/>
        <s v="Paris"/>
      </sharedItems>
    </cacheField>
    <cacheField name="[Table1].[Day].[Day]" caption="Day" numFmtId="0" hierarchy="3" level="1">
      <sharedItems count="7">
        <s v="Fri"/>
        <s v="Mon"/>
        <s v="Sat"/>
        <s v="Sun"/>
        <s v="Thu"/>
        <s v="Tue"/>
        <s v="Wed"/>
      </sharedItems>
    </cacheField>
    <cacheField name="[Table1].[Total Sales].[Total Sales]" caption="Total Sales" numFmtId="0" hierarchy="11" level="1">
      <sharedItems containsSemiMixedTypes="0" containsString="0" containsNumber="1" minValue="999.99600000000009" maxValue="16074.434999999999" count="31">
        <n v="999.99600000000009"/>
        <n v="2000.0115000000003"/>
        <n v="2000.0143000000003"/>
        <n v="2000.0494999999999"/>
        <n v="2199.9913000000001"/>
        <n v="2199.9920000000002"/>
        <n v="2200.0445"/>
        <n v="2400.0032000000001"/>
        <n v="2400.0394999999999"/>
        <n v="2600.0344999999998"/>
        <n v="2800.0295000000001"/>
        <n v="3000.0244999999995"/>
        <n v="5800.0349999999999"/>
        <n v="5839.3405000000002"/>
        <n v="5999.9511000000002"/>
        <n v="6199.9971000000005"/>
        <n v="6400.0430999999999"/>
        <n v="6599.9592000000002"/>
        <n v="6800.0052000000005"/>
        <n v="7000.0511999999999"/>
        <n v="7199.9673000000003"/>
        <n v="7400.0132999999996"/>
        <n v="7600.0593000000008"/>
        <n v="7799.9754000000003"/>
        <n v="8199.9375"/>
        <n v="8399.9835000000003"/>
        <n v="8799.9456000000009"/>
        <n v="8999.9916000000012"/>
        <n v="9399.9537"/>
        <n v="9800.0456999999988"/>
        <n v="16074.434999999999"/>
      </sharedItems>
    </cacheField>
    <cacheField name="[Measures].[Sum of Total Sales]" caption="Sum of Total Sales" numFmtId="0" hierarchy="16"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4"/>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Total Sales]" caption="Total Sales" attribute="1" defaultMemberUniqueName="[Table1].[Total Sales].[All]" allUniqueName="[Table1].[Total Sales].[All]" dimensionUniqueName="[Table1]" displayFolder="" count="2" memberValueDatatype="5" unbalanced="0">
      <fieldsUsage count="2">
        <fieldUsage x="-1"/>
        <fieldUsage x="2"/>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68750003" backgroundQuery="1" createdVersion="8" refreshedVersion="8" minRefreshableVersion="3" recordCount="0" supportSubquery="1" supportAdvancedDrill="1" xr:uid="{6B826E11-93D5-4A56-885F-EDCB6F079CAF}">
  <cacheSource type="external" connectionId="1"/>
  <cacheFields count="5">
    <cacheField name="[Table1].[Day].[Day]" caption="Day" numFmtId="0" hierarchy="3" level="1">
      <sharedItems count="7">
        <s v="Fri"/>
        <s v="Mon"/>
        <s v="Sat"/>
        <s v="Sun"/>
        <s v="Thu"/>
        <s v="Tue"/>
        <s v="Wed"/>
      </sharedItems>
    </cacheField>
    <cacheField name="[Table1].[Total Sales].[Total Sales]" caption="Total Sales" numFmtId="0" hierarchy="11" level="1">
      <sharedItems containsSemiMixedTypes="0" containsString="0" containsNumber="1" minValue="999.99600000000009" maxValue="16074.434999999999" count="31">
        <n v="999.99600000000009"/>
        <n v="2000.0115000000003"/>
        <n v="2000.0143000000003"/>
        <n v="2000.0494999999999"/>
        <n v="2199.9913000000001"/>
        <n v="2199.9920000000002"/>
        <n v="2200.0445"/>
        <n v="2400.0032000000001"/>
        <n v="2400.0394999999999"/>
        <n v="2600.0344999999998"/>
        <n v="2800.0295000000001"/>
        <n v="3000.0244999999995"/>
        <n v="5800.0349999999999"/>
        <n v="5839.3405000000002"/>
        <n v="5999.9511000000002"/>
        <n v="6199.9971000000005"/>
        <n v="6400.0430999999999"/>
        <n v="6599.9592000000002"/>
        <n v="6800.0052000000005"/>
        <n v="7000.0511999999999"/>
        <n v="7199.9673000000003"/>
        <n v="7400.0132999999996"/>
        <n v="7600.0593000000008"/>
        <n v="7799.9754000000003"/>
        <n v="8199.9375"/>
        <n v="8399.9835000000003"/>
        <n v="8799.9456000000009"/>
        <n v="8999.9916000000012"/>
        <n v="9399.9537"/>
        <n v="9800.0456999999988"/>
        <n v="16074.434999999999"/>
      </sharedItems>
    </cacheField>
    <cacheField name="[Table1].[Manager].[Manager]" caption="Manager" numFmtId="0" hierarchy="9" level="1">
      <sharedItems count="5">
        <s v="Joao Silva"/>
        <s v="Pablo Perez"/>
        <s v="Remy Monet"/>
        <s v="Tom Jackson"/>
        <s v="Walter Muller"/>
      </sharedItems>
    </cacheField>
    <cacheField name="[Measures].[Sum of Total Sales]" caption="Sum of Total Sales" numFmtId="0" hierarchy="16"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2"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4"/>
      </fieldsUsage>
    </cacheHierarchy>
    <cacheHierarchy uniqueName="[Table1].[Manager]" caption="Manager" attribute="1" defaultMemberUniqueName="[Table1].[Manager].[All]" allUniqueName="[Table1].[Manager].[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2" memberValueDatatype="5" unbalanced="0">
      <fieldsUsage count="2">
        <fieldUsage x="-1"/>
        <fieldUsage x="1"/>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69444442" backgroundQuery="1" createdVersion="8" refreshedVersion="8" minRefreshableVersion="3" recordCount="0" supportSubquery="1" supportAdvancedDrill="1" xr:uid="{9711C1C1-8647-4E69-B228-A67EAACE7902}">
  <cacheSource type="external" connectionId="1"/>
  <cacheFields count="4">
    <cacheField name="[Table1].[Day].[Day]" caption="Day" numFmtId="0" hierarchy="3" level="1">
      <sharedItems count="7">
        <s v="Fri"/>
        <s v="Mon"/>
        <s v="Sat"/>
        <s v="Sun"/>
        <s v="Thu"/>
        <s v="Tue"/>
        <s v="Wed"/>
      </sharedItems>
    </cacheField>
    <cacheField name="[Table1].[Total Sales].[Total Sales]" caption="Total Sales" numFmtId="0" hierarchy="11" level="1">
      <sharedItems containsSemiMixedTypes="0" containsString="0" containsNumber="1" minValue="999.99600000000009" maxValue="16074.434999999999" count="31">
        <n v="999.99600000000009"/>
        <n v="2000.0115000000003"/>
        <n v="2000.0143000000003"/>
        <n v="2000.0494999999999"/>
        <n v="2199.9913000000001"/>
        <n v="2199.9920000000002"/>
        <n v="2200.0445"/>
        <n v="2400.0032000000001"/>
        <n v="2400.0394999999999"/>
        <n v="2600.0344999999998"/>
        <n v="2800.0295000000001"/>
        <n v="3000.0244999999995"/>
        <n v="5800.0349999999999"/>
        <n v="5839.3405000000002"/>
        <n v="5999.9511000000002"/>
        <n v="6199.9971000000005"/>
        <n v="6400.0430999999999"/>
        <n v="6599.9592000000002"/>
        <n v="6800.0052000000005"/>
        <n v="7000.0511999999999"/>
        <n v="7199.9673000000003"/>
        <n v="7400.0132999999996"/>
        <n v="7600.0593000000008"/>
        <n v="7799.9754000000003"/>
        <n v="8199.9375"/>
        <n v="8399.9835000000003"/>
        <n v="8799.9456000000009"/>
        <n v="8999.9916000000012"/>
        <n v="9399.9537"/>
        <n v="9800.0456999999988"/>
        <n v="16074.434999999999"/>
      </sharedItems>
    </cacheField>
    <cacheField name="[Measures].[Count of Order ID]" caption="Count of Order ID" numFmtId="0" hierarchy="18"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3"/>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2" memberValueDatatype="5" unbalanced="0">
      <fieldsUsage count="2">
        <fieldUsage x="-1"/>
        <fieldUsage x="1"/>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0138889" backgroundQuery="1" createdVersion="8" refreshedVersion="8" minRefreshableVersion="3" recordCount="0" supportSubquery="1" supportAdvancedDrill="1" xr:uid="{9DA17CC4-EB16-4840-A0DA-2AF81403634B}">
  <cacheSource type="external" connectionId="1"/>
  <cacheFields count="5">
    <cacheField name="[Table1].[Day].[Day]" caption="Day" numFmtId="0" hierarchy="3" level="1">
      <sharedItems count="7">
        <s v="Fri"/>
        <s v="Mon"/>
        <s v="Sat"/>
        <s v="Sun"/>
        <s v="Thu"/>
        <s v="Tue"/>
        <s v="Wed"/>
      </sharedItems>
    </cacheField>
    <cacheField name="[Table1].[Total Sales].[Total Sales]" caption="Total Sales" numFmtId="0" hierarchy="11" level="1">
      <sharedItems containsSemiMixedTypes="0" containsString="0" containsNumber="1" minValue="999.99600000000009" maxValue="16074.434999999999" count="31">
        <n v="999.99600000000009"/>
        <n v="2000.0115000000003"/>
        <n v="2000.0143000000003"/>
        <n v="2000.0494999999999"/>
        <n v="2199.9913000000001"/>
        <n v="2199.9920000000002"/>
        <n v="2200.0445"/>
        <n v="2400.0032000000001"/>
        <n v="2400.0394999999999"/>
        <n v="2600.0344999999998"/>
        <n v="2800.0295000000001"/>
        <n v="3000.0244999999995"/>
        <n v="5800.0349999999999"/>
        <n v="5839.3405000000002"/>
        <n v="5999.9511000000002"/>
        <n v="6199.9971000000005"/>
        <n v="6400.0430999999999"/>
        <n v="6599.9592000000002"/>
        <n v="6800.0052000000005"/>
        <n v="7000.0511999999999"/>
        <n v="7199.9673000000003"/>
        <n v="7400.0132999999996"/>
        <n v="7600.0593000000008"/>
        <n v="7799.9754000000003"/>
        <n v="8199.9375"/>
        <n v="8399.9835000000003"/>
        <n v="8799.9456000000009"/>
        <n v="8999.9916000000012"/>
        <n v="9399.9537"/>
        <n v="9800.0456999999988"/>
        <n v="16074.434999999999"/>
      </sharedItems>
    </cacheField>
    <cacheField name="[Table1].[Product].[Product]" caption="Product" numFmtId="0" hierarchy="4" level="1">
      <sharedItems count="5">
        <s v="Beverages"/>
        <s v="Burgers"/>
        <s v="Chicken Sandwiches"/>
        <s v="Fries"/>
        <s v="Sides &amp; Other"/>
      </sharedItems>
    </cacheField>
    <cacheField name="[Measures].[Sum of Total Sales]" caption="Sum of Total Sales" numFmtId="0" hierarchy="16"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4"/>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2" memberValueDatatype="5" unbalanced="0">
      <fieldsUsage count="2">
        <fieldUsage x="-1"/>
        <fieldUsage x="1"/>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0833335" backgroundQuery="1" createdVersion="8" refreshedVersion="8" minRefreshableVersion="3" recordCount="0" supportSubquery="1" supportAdvancedDrill="1" xr:uid="{D46B8AB5-9380-481C-91BD-737E43E8FE6C}">
  <cacheSource type="external" connectionId="1"/>
  <cacheFields count="4">
    <cacheField name="[Table1].[Day].[Day]" caption="Day" numFmtId="0" hierarchy="3" level="1">
      <sharedItems count="7">
        <s v="Fri"/>
        <s v="Mon"/>
        <s v="Sat"/>
        <s v="Sun"/>
        <s v="Thu"/>
        <s v="Tue"/>
        <s v="Wed"/>
      </sharedItems>
    </cacheField>
    <cacheField name="[Table1].[Total Sales].[Total Sales]" caption="Total Sales" numFmtId="0" hierarchy="11" level="1">
      <sharedItems containsSemiMixedTypes="0" containsString="0" containsNumber="1" minValue="999.99600000000009" maxValue="16074.434999999999" count="31">
        <n v="999.99600000000009"/>
        <n v="2000.0115000000003"/>
        <n v="2000.0143000000003"/>
        <n v="2000.0494999999999"/>
        <n v="2199.9913000000001"/>
        <n v="2199.9920000000002"/>
        <n v="2200.0445"/>
        <n v="2400.0032000000001"/>
        <n v="2400.0394999999999"/>
        <n v="2600.0344999999998"/>
        <n v="2800.0295000000001"/>
        <n v="3000.0244999999995"/>
        <n v="5800.0349999999999"/>
        <n v="5839.3405000000002"/>
        <n v="5999.9511000000002"/>
        <n v="6199.9971000000005"/>
        <n v="6400.0430999999999"/>
        <n v="6599.9592000000002"/>
        <n v="6800.0052000000005"/>
        <n v="7000.0511999999999"/>
        <n v="7199.9673000000003"/>
        <n v="7400.0132999999996"/>
        <n v="7600.0593000000008"/>
        <n v="7799.9754000000003"/>
        <n v="8199.9375"/>
        <n v="8399.9835000000003"/>
        <n v="8799.9456000000009"/>
        <n v="8999.9916000000012"/>
        <n v="9399.9537"/>
        <n v="9800.0456999999988"/>
        <n v="16074.434999999999"/>
      </sharedItems>
    </cacheField>
    <cacheField name="[Table1].[Payment Method].[Payment Method]" caption="Payment Method" numFmtId="0" hierarchy="8" level="1">
      <sharedItems count="3">
        <s v=" Cash"/>
        <s v=" Credit Card"/>
        <s v=" Gift Card"/>
      </sharedItems>
    </cacheField>
    <cacheField name="[Measures].[Count of Order ID]" caption="Count of Order ID" numFmtId="0" hierarchy="18" level="32767"/>
  </cacheFields>
  <cacheHierarchies count="21">
    <cacheHierarchy uniqueName="[Table1].[Order ID]" caption="Order ID" attribute="1" defaultMemberUniqueName="[Table1].[Order ID].[All]" allUniqueName="[Table1].[Order ID].[All]" dimensionUniqueName="[Table1]" displayFolder="" count="2"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2"/>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2" memberValueDatatype="5" unbalanced="0">
      <fieldsUsage count="2">
        <fieldUsage x="-1"/>
        <fieldUsage x="1"/>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1759259" backgroundQuery="1" createdVersion="8" refreshedVersion="8" minRefreshableVersion="3" recordCount="0" supportSubquery="1" supportAdvancedDrill="1" xr:uid="{6394A9AE-E372-4438-B845-001A1FB67856}">
  <cacheSource type="external" connectionId="1"/>
  <cacheFields count="5">
    <cacheField name="[Table1].[Day].[Day]" caption="Day" numFmtId="0" hierarchy="3" level="1">
      <sharedItems count="7">
        <s v="Fri"/>
        <s v="Mon"/>
        <s v="Sat"/>
        <s v="Sun"/>
        <s v="Thu"/>
        <s v="Tue"/>
        <s v="Wed"/>
      </sharedItems>
    </cacheField>
    <cacheField name="[Table1].[Total Sales].[Total Sales]" caption="Total Sales" numFmtId="0" hierarchy="11" level="1">
      <sharedItems containsSemiMixedTypes="0" containsString="0" containsNumber="1" minValue="999.99600000000009" maxValue="16074.434999999999" count="31">
        <n v="999.99600000000009"/>
        <n v="2000.0115000000003"/>
        <n v="2000.0143000000003"/>
        <n v="2000.0494999999999"/>
        <n v="2199.9913000000001"/>
        <n v="2199.9920000000002"/>
        <n v="2200.0445"/>
        <n v="2400.0032000000001"/>
        <n v="2400.0394999999999"/>
        <n v="2600.0344999999998"/>
        <n v="2800.0295000000001"/>
        <n v="3000.0244999999995"/>
        <n v="5800.0349999999999"/>
        <n v="5839.3405000000002"/>
        <n v="5999.9511000000002"/>
        <n v="6199.9971000000005"/>
        <n v="6400.0430999999999"/>
        <n v="6599.9592000000002"/>
        <n v="6800.0052000000005"/>
        <n v="7000.0511999999999"/>
        <n v="7199.9673000000003"/>
        <n v="7400.0132999999996"/>
        <n v="7600.0593000000008"/>
        <n v="7799.9754000000003"/>
        <n v="8199.9375"/>
        <n v="8399.9835000000003"/>
        <n v="8799.9456000000009"/>
        <n v="8999.9916000000012"/>
        <n v="9399.9537"/>
        <n v="9800.0456999999988"/>
        <n v="16074.434999999999"/>
      </sharedItems>
    </cacheField>
    <cacheField name="[Table1].[Purchase Type].[Purchase Type]" caption="Purchase Type" numFmtId="0" hierarchy="7" level="1">
      <sharedItems count="3">
        <s v="Drive-thru"/>
        <s v="In-store"/>
        <s v="Online"/>
      </sharedItems>
    </cacheField>
    <cacheField name="[Measures].[Sum of Total Sales]" caption="Sum of Total Sales" numFmtId="0" hierarchy="16"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2"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fieldsUsage count="2">
        <fieldUsage x="-1"/>
        <fieldUsage x="2"/>
      </fieldsUsage>
    </cacheHierarchy>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4"/>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2" memberValueDatatype="5" unbalanced="0">
      <fieldsUsage count="2">
        <fieldUsage x="-1"/>
        <fieldUsage x="1"/>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251673032406" backgroundQuery="1" createdVersion="8" refreshedVersion="8" minRefreshableVersion="3" recordCount="0" supportSubquery="1" supportAdvancedDrill="1" xr:uid="{D8DAB03C-3E5F-4786-9AFB-831735BCA3F3}">
  <cacheSource type="external" connectionId="1"/>
  <cacheFields count="5">
    <cacheField name="[Table1].[City].[City]" caption="City" numFmtId="0" hierarchy="10" level="1">
      <sharedItems count="5">
        <s v="Berlin"/>
        <s v="Lisbon"/>
        <s v="London"/>
        <s v="Madrid"/>
        <s v="Paris"/>
      </sharedItems>
    </cacheField>
    <cacheField name="[Table1].[Day].[Day]" caption="Day" numFmtId="0" hierarchy="3" level="1">
      <sharedItems count="7">
        <s v="Fri"/>
        <s v="Mon"/>
        <s v="Sat"/>
        <s v="Sun"/>
        <s v="Thu"/>
        <s v="Tue"/>
        <s v="Wed"/>
      </sharedItems>
    </cacheField>
    <cacheField name="[Table1].[Total Sales].[Total Sales]" caption="Total Sales" numFmtId="0" hierarchy="11" level="1">
      <sharedItems containsSemiMixedTypes="0" containsString="0" containsNumber="1" minValue="999.99600000000009" maxValue="16074.434999999999" count="31">
        <n v="999.99600000000009"/>
        <n v="2000.0115000000003"/>
        <n v="2000.0143000000003"/>
        <n v="2000.0494999999999"/>
        <n v="2199.9913000000001"/>
        <n v="2199.9920000000002"/>
        <n v="2200.0445"/>
        <n v="2400.0032000000001"/>
        <n v="2400.0394999999999"/>
        <n v="2600.0344999999998"/>
        <n v="2800.0295000000001"/>
        <n v="3000.0244999999995"/>
        <n v="5800.0349999999999"/>
        <n v="5839.3405000000002"/>
        <n v="5999.9511000000002"/>
        <n v="6199.9971000000005"/>
        <n v="6400.0430999999999"/>
        <n v="6599.9592000000002"/>
        <n v="6800.0052000000005"/>
        <n v="7000.0511999999999"/>
        <n v="7199.9673000000003"/>
        <n v="7400.0132999999996"/>
        <n v="7600.0593000000008"/>
        <n v="7799.9754000000003"/>
        <n v="8199.9375"/>
        <n v="8399.9835000000003"/>
        <n v="8799.9456000000009"/>
        <n v="8999.9916000000012"/>
        <n v="9399.9537"/>
        <n v="9800.0456999999988"/>
        <n v="16074.434999999999"/>
      </sharedItems>
    </cacheField>
    <cacheField name="[Measures].[Sum of Quantity]" caption="Sum of Quantity" numFmtId="0" hierarchy="19" level="32767"/>
    <cacheField name="[Table1].[Payment Method].[Payment Method]" caption="Payment Method" numFmtId="0" hierarchy="8" level="1">
      <sharedItems containsSemiMixedTypes="0" containsNonDate="0" containsString="0"/>
    </cacheField>
  </cacheFields>
  <cacheHierarchies count="21">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5" unbalanced="0"/>
    <cacheHierarchy uniqueName="[Table1].[Purchase Type]" caption="Purchase Type" attribute="1" defaultMemberUniqueName="[Table1].[Purchase Type].[All]" allUniqueName="[Table1].[Purchase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4"/>
      </fieldsUsage>
    </cacheHierarchy>
    <cacheHierarchy uniqueName="[Table1].[Manager]" caption="Manager" attribute="1" defaultMemberUniqueName="[Table1].[Manager].[All]" allUniqueName="[Table1].[Manager].[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Total Sales]" caption="Total Sales" attribute="1" defaultMemberUniqueName="[Table1].[Total Sales].[All]" allUniqueName="[Table1].[Total Sales].[All]" dimensionUniqueName="[Table1]" displayFolder="" count="2" memberValueDatatype="5" unbalanced="0">
      <fieldsUsage count="2">
        <fieldUsage x="-1"/>
        <fieldUsage x="2"/>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1" count="0" oneField="1" hidden="1">
      <fieldsUsage count="1">
        <fieldUsage x="3"/>
      </fieldsUsage>
      <extLst>
        <ext xmlns:x15="http://schemas.microsoft.com/office/spreadsheetml/2010/11/main" uri="{B97F6D7D-B522-45F9-BDA1-12C45D357490}">
          <x15:cacheHierarchy aggregatedColumn="6"/>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817551-6C56-4441-A852-84888CEBE453}" name="Purchase Methods" cacheId="6" applyNumberFormats="0" applyBorderFormats="0" applyFontFormats="0" applyPatternFormats="0" applyAlignmentFormats="0" applyWidthHeightFormats="1" dataCaption="Values" updatedVersion="8" minRefreshableVersion="3" showDrill="0" useAutoFormatting="1" subtotalHiddenItems="1" colGrandTotals="0" itemPrintTitles="1" createdVersion="8" indent="0" outline="1" outlineData="1" multipleFieldFilters="0" chartFormat="24">
  <location ref="D187:E191" firstHeaderRow="1" firstDataRow="1" firstDataCol="1"/>
  <pivotFields count="4">
    <pivotField name="Week" allDrilled="1" subtotalTop="0" showAll="0" sortType="ascending" defaultSubtotal="0" defaultAttributeDrillState="1">
      <items count="7">
        <item x="3"/>
        <item x="1"/>
        <item x="5"/>
        <item x="6"/>
        <item x="4"/>
        <item x="0"/>
        <item x="2"/>
      </items>
    </pivotField>
    <pivotField name="Total Revenue"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4">
    <i>
      <x v="2"/>
    </i>
    <i>
      <x/>
    </i>
    <i>
      <x v="1"/>
    </i>
    <i t="grand">
      <x/>
    </i>
  </rowItems>
  <colItems count="1">
    <i/>
  </colItems>
  <dataFields count="1">
    <dataField name="Count of Order ID" fld="3" subtotal="count" baseField="2" baseItem="0"/>
  </dataFields>
  <chartFormats count="4">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2" count="1" selected="0">
            <x v="0"/>
          </reference>
        </references>
      </pivotArea>
    </chartFormat>
    <chartFormat chart="23" format="4">
      <pivotArea type="data" outline="0" fieldPosition="0">
        <references count="2">
          <reference field="4294967294" count="1" selected="0">
            <x v="0"/>
          </reference>
          <reference field="2" count="1" selected="0">
            <x v="1"/>
          </reference>
        </references>
      </pivotArea>
    </chartFormat>
    <chartFormat chart="23" format="5">
      <pivotArea type="data" outline="0" fieldPosition="0">
        <references count="2">
          <reference field="4294967294" count="1" selected="0">
            <x v="0"/>
          </reference>
          <reference field="2" count="1" selected="0">
            <x v="2"/>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City"/>
    <pivotHierarchy dragToData="1"/>
    <pivotHierarchy dragToData="1" caption="Count of Order ID"/>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DDE1FB-4D2F-4B6A-B4A5-8262FE38BF97}" name="Revenue by City" cacheId="9" applyNumberFormats="0" applyBorderFormats="0" applyFontFormats="0" applyPatternFormats="0" applyAlignmentFormats="0" applyWidthHeightFormats="1" dataCaption="Values" updatedVersion="8" minRefreshableVersion="3" showDrill="0" useAutoFormatting="1" subtotalHiddenItems="1" rowGrandTotals="0" itemPrintTitles="1" createdVersion="8" indent="0" outline="1" outlineData="1" multipleFieldFilters="0" chartFormat="13">
  <location ref="A132:B137" firstHeaderRow="1"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name="Week" allDrilled="1" subtotalTop="0" showAll="0" sortType="ascending" defaultSubtotal="0" defaultAttributeDrillState="1">
      <items count="7">
        <item x="3"/>
        <item x="1"/>
        <item x="5"/>
        <item x="6"/>
        <item x="4"/>
        <item x="0"/>
        <item x="2"/>
      </items>
    </pivotField>
    <pivotField name="Total Revenue"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5">
    <i>
      <x v="1"/>
    </i>
    <i>
      <x v="2"/>
    </i>
    <i>
      <x v="3"/>
    </i>
    <i>
      <x/>
    </i>
    <i>
      <x v="4"/>
    </i>
  </rowItems>
  <colItems count="1">
    <i/>
  </colItems>
  <dataFields count="1">
    <dataField name="Sum of Total Revenue" fld="3" baseField="0" baseItem="1" numFmtId="165"/>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City"/>
    <pivotHierarchy dragToData="1"/>
    <pivotHierarchy dragToData="1" caption="Order Volume Trend"/>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D3C0A-3D89-41C3-9109-5F80DD0296A5}" name="Top Product by Revenue" cacheId="14" applyNumberFormats="0" applyBorderFormats="0" applyFontFormats="0" applyPatternFormats="0" applyAlignmentFormats="0" applyWidthHeightFormats="1" dataCaption="Values" updatedVersion="8" minRefreshableVersion="3" showDrill="0" useAutoFormatting="1" subtotalHiddenItems="1" rowGrandTotals="0" itemPrintTitles="1" createdVersion="8" indent="0" outline="1" outlineData="1" multipleFieldFilters="0" chartFormat="9">
  <location ref="E97:F102" firstHeaderRow="1" firstDataRow="1" firstDataCol="1"/>
  <pivotFields count="5">
    <pivotField name="Week" allDrilled="1" subtotalTop="0" showAll="0" sortType="ascending" defaultSubtotal="0" defaultAttributeDrillState="1">
      <items count="7">
        <item x="3"/>
        <item x="1"/>
        <item x="5"/>
        <item x="6"/>
        <item x="4"/>
        <item x="0"/>
        <item x="2"/>
      </items>
    </pivotField>
    <pivotField name="Total Revenue"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4"/>
    </i>
    <i>
      <x/>
    </i>
    <i>
      <x v="2"/>
    </i>
    <i>
      <x v="3"/>
    </i>
    <i>
      <x v="1"/>
    </i>
  </rowItems>
  <colItems count="1">
    <i/>
  </colItems>
  <dataFields count="1">
    <dataField name="Sum of Total Revenue" fld="3" baseField="2" baseItem="0" numFmtId="165"/>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City"/>
    <pivotHierarchy dragToData="1"/>
    <pivotHierarchy dragToData="1" caption="Order Volume Trend"/>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C04796-E3EE-45FF-9F4E-3683FE7BEF8A}" name="City Contribution %" cacheId="2" applyNumberFormats="0" applyBorderFormats="0" applyFontFormats="0" applyPatternFormats="0" applyAlignmentFormats="0" applyWidthHeightFormats="1" dataCaption="Values" updatedVersion="8" minRefreshableVersion="3" showDrill="0" useAutoFormatting="1" subtotalHiddenItems="1" rowGrandTotals="0" itemPrintTitles="1" createdVersion="8" indent="0" outline="1" outlineData="1" multipleFieldFilters="0" chartFormat="15">
  <location ref="A154:B159" firstHeaderRow="1" firstDataRow="1" firstDataCol="1"/>
  <pivotFields count="5">
    <pivotField axis="axisRow" allDrilled="1" subtotalTop="0" showAll="0" dataSourceSort="1" defaultSubtotal="0" defaultAttributeDrillState="1">
      <items count="5">
        <item x="0"/>
        <item x="1"/>
        <item x="2"/>
        <item x="3"/>
        <item x="4"/>
      </items>
    </pivotField>
    <pivotField name="Week" allDrilled="1" subtotalTop="0" showAll="0" sortType="ascending" defaultSubtotal="0" defaultAttributeDrillState="1">
      <items count="7">
        <item x="3"/>
        <item x="1"/>
        <item x="5"/>
        <item x="6"/>
        <item x="4"/>
        <item x="0"/>
        <item x="2"/>
      </items>
    </pivotField>
    <pivotField name="Total Revenue"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Total Revenue" fld="3" showDataAs="percentOfTotal" baseField="0" baseItem="2" numFmtId="10"/>
  </dataFields>
  <chartFormats count="8">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0" count="1" selected="0">
            <x v="0"/>
          </reference>
        </references>
      </pivotArea>
    </chartFormat>
    <chartFormat chart="13" format="9">
      <pivotArea type="data" outline="0" fieldPosition="0">
        <references count="2">
          <reference field="4294967294" count="1" selected="0">
            <x v="0"/>
          </reference>
          <reference field="0" count="1" selected="0">
            <x v="1"/>
          </reference>
        </references>
      </pivotArea>
    </chartFormat>
    <chartFormat chart="13" format="10">
      <pivotArea type="data" outline="0" fieldPosition="0">
        <references count="2">
          <reference field="4294967294" count="1" selected="0">
            <x v="0"/>
          </reference>
          <reference field="0" count="1" selected="0">
            <x v="2"/>
          </reference>
        </references>
      </pivotArea>
    </chartFormat>
    <chartFormat chart="13" format="11">
      <pivotArea type="data" outline="0" fieldPosition="0">
        <references count="2">
          <reference field="4294967294" count="1" selected="0">
            <x v="0"/>
          </reference>
          <reference field="0" count="1" selected="0">
            <x v="3"/>
          </reference>
        </references>
      </pivotArea>
    </chartFormat>
    <chartFormat chart="13" format="12">
      <pivotArea type="data" outline="0" fieldPosition="0">
        <references count="2">
          <reference field="4294967294" count="1" selected="0">
            <x v="0"/>
          </reference>
          <reference field="0" count="1" selected="0">
            <x v="4"/>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City"/>
    <pivotHierarchy dragToData="1"/>
    <pivotHierarchy dragToData="1" caption="Order Volume Trend"/>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9B43714-D3C6-450C-928B-CF6ECA1B7D84}" name="Sales Trend"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21:B75" firstHeaderRow="1" firstDataRow="1" firstDataCol="1"/>
  <pivotFields count="4">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ataField="1" subtotalTop="0" showAll="0" defaultSubtotal="0"/>
    <pivotField allDrilled="1" subtotalTop="0" showAll="0" dataSourceSort="1" defaultSubtotal="0" defaultAttributeDrillState="1"/>
  </pivotFields>
  <rowFields count="1">
    <field x="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ales Trend" fld="2" baseField="1" baseItem="0" numFmtId="165"/>
  </dataFields>
  <chartFormats count="9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49"/>
          </reference>
        </references>
      </pivotArea>
    </chartFormat>
    <chartFormat chart="0" format="3">
      <pivotArea type="data" outline="0" fieldPosition="0">
        <references count="2">
          <reference field="4294967294" count="1" selected="0">
            <x v="0"/>
          </reference>
          <reference field="1" count="1" selected="0">
            <x v="28"/>
          </reference>
        </references>
      </pivotArea>
    </chartFormat>
    <chartFormat chart="0" format="4">
      <pivotArea type="data" outline="0" fieldPosition="0">
        <references count="2">
          <reference field="4294967294" count="1" selected="0">
            <x v="0"/>
          </reference>
          <reference field="1" count="1" selected="0">
            <x v="26"/>
          </reference>
        </references>
      </pivotArea>
    </chartFormat>
    <chartFormat chart="0" format="5">
      <pivotArea type="data" outline="0" fieldPosition="0">
        <references count="2">
          <reference field="4294967294" count="1" selected="0">
            <x v="0"/>
          </reference>
          <reference field="1" count="1" selected="0">
            <x v="31"/>
          </reference>
        </references>
      </pivotArea>
    </chartFormat>
    <chartFormat chart="0" format="6">
      <pivotArea type="data" outline="0" fieldPosition="0">
        <references count="2">
          <reference field="4294967294" count="1" selected="0">
            <x v="0"/>
          </reference>
          <reference field="1" count="1" selected="0">
            <x v="37"/>
          </reference>
        </references>
      </pivotArea>
    </chartFormat>
    <chartFormat chart="0" format="7">
      <pivotArea type="data" outline="0" fieldPosition="0">
        <references count="2">
          <reference field="4294967294" count="1" selected="0">
            <x v="0"/>
          </reference>
          <reference field="1" count="1" selected="0">
            <x v="43"/>
          </reference>
        </references>
      </pivotArea>
    </chartFormat>
    <chartFormat chart="0" format="8">
      <pivotArea type="data" outline="0" fieldPosition="0">
        <references count="2">
          <reference field="4294967294" count="1" selected="0">
            <x v="0"/>
          </reference>
          <reference field="1" count="1" selected="0">
            <x v="42"/>
          </reference>
        </references>
      </pivotArea>
    </chartFormat>
    <chartFormat chart="0" format="9">
      <pivotArea type="data" outline="0" fieldPosition="0">
        <references count="2">
          <reference field="4294967294" count="1" selected="0">
            <x v="0"/>
          </reference>
          <reference field="1" count="1" selected="0">
            <x v="41"/>
          </reference>
        </references>
      </pivotArea>
    </chartFormat>
    <chartFormat chart="0" format="10">
      <pivotArea type="data" outline="0" fieldPosition="0">
        <references count="2">
          <reference field="4294967294" count="1" selected="0">
            <x v="0"/>
          </reference>
          <reference field="1" count="1" selected="0">
            <x v="40"/>
          </reference>
        </references>
      </pivotArea>
    </chartFormat>
    <chartFormat chart="0" format="11">
      <pivotArea type="data" outline="0" fieldPosition="0">
        <references count="2">
          <reference field="4294967294" count="1" selected="0">
            <x v="0"/>
          </reference>
          <reference field="1" count="1" selected="0">
            <x v="39"/>
          </reference>
        </references>
      </pivotArea>
    </chartFormat>
    <chartFormat chart="0" format="12">
      <pivotArea type="data" outline="0" fieldPosition="0">
        <references count="2">
          <reference field="4294967294" count="1" selected="0">
            <x v="0"/>
          </reference>
          <reference field="1" count="1" selected="0">
            <x v="38"/>
          </reference>
        </references>
      </pivotArea>
    </chartFormat>
    <chartFormat chart="0" format="13">
      <pivotArea type="data" outline="0" fieldPosition="0">
        <references count="2">
          <reference field="4294967294" count="1" selected="0">
            <x v="0"/>
          </reference>
          <reference field="1" count="1" selected="0">
            <x v="36"/>
          </reference>
        </references>
      </pivotArea>
    </chartFormat>
    <chartFormat chart="0" format="14">
      <pivotArea type="data" outline="0" fieldPosition="0">
        <references count="2">
          <reference field="4294967294" count="1" selected="0">
            <x v="0"/>
          </reference>
          <reference field="1" count="1" selected="0">
            <x v="35"/>
          </reference>
        </references>
      </pivotArea>
    </chartFormat>
    <chartFormat chart="0" format="15">
      <pivotArea type="data" outline="0" fieldPosition="0">
        <references count="2">
          <reference field="4294967294" count="1" selected="0">
            <x v="0"/>
          </reference>
          <reference field="1" count="1" selected="0">
            <x v="34"/>
          </reference>
        </references>
      </pivotArea>
    </chartFormat>
    <chartFormat chart="0" format="16">
      <pivotArea type="data" outline="0" fieldPosition="0">
        <references count="2">
          <reference field="4294967294" count="1" selected="0">
            <x v="0"/>
          </reference>
          <reference field="1" count="1" selected="0">
            <x v="33"/>
          </reference>
        </references>
      </pivotArea>
    </chartFormat>
    <chartFormat chart="0" format="17">
      <pivotArea type="data" outline="0" fieldPosition="0">
        <references count="2">
          <reference field="4294967294" count="1" selected="0">
            <x v="0"/>
          </reference>
          <reference field="1" count="1" selected="0">
            <x v="32"/>
          </reference>
        </references>
      </pivotArea>
    </chartFormat>
    <chartFormat chart="0" format="18">
      <pivotArea type="data" outline="0" fieldPosition="0">
        <references count="2">
          <reference field="4294967294" count="1" selected="0">
            <x v="0"/>
          </reference>
          <reference field="1" count="1" selected="0">
            <x v="30"/>
          </reference>
        </references>
      </pivotArea>
    </chartFormat>
    <chartFormat chart="0" format="19">
      <pivotArea type="data" outline="0" fieldPosition="0">
        <references count="2">
          <reference field="4294967294" count="1" selected="0">
            <x v="0"/>
          </reference>
          <reference field="1" count="1" selected="0">
            <x v="29"/>
          </reference>
        </references>
      </pivotArea>
    </chartFormat>
    <chartFormat chart="0" format="20">
      <pivotArea type="data" outline="0" fieldPosition="0">
        <references count="2">
          <reference field="4294967294" count="1" selected="0">
            <x v="0"/>
          </reference>
          <reference field="1" count="1" selected="0">
            <x v="25"/>
          </reference>
        </references>
      </pivotArea>
    </chartFormat>
    <chartFormat chart="0" format="21">
      <pivotArea type="data" outline="0" fieldPosition="0">
        <references count="2">
          <reference field="4294967294" count="1" selected="0">
            <x v="0"/>
          </reference>
          <reference field="1" count="1" selected="0">
            <x v="24"/>
          </reference>
        </references>
      </pivotArea>
    </chartFormat>
    <chartFormat chart="0" format="22">
      <pivotArea type="data" outline="0" fieldPosition="0">
        <references count="2">
          <reference field="4294967294" count="1" selected="0">
            <x v="0"/>
          </reference>
          <reference field="1" count="1" selected="0">
            <x v="23"/>
          </reference>
        </references>
      </pivotArea>
    </chartFormat>
    <chartFormat chart="0" format="23">
      <pivotArea type="data" outline="0" fieldPosition="0">
        <references count="2">
          <reference field="4294967294" count="1" selected="0">
            <x v="0"/>
          </reference>
          <reference field="1" count="1" selected="0">
            <x v="22"/>
          </reference>
        </references>
      </pivotArea>
    </chartFormat>
    <chartFormat chart="0" format="24">
      <pivotArea type="data" outline="0" fieldPosition="0">
        <references count="2">
          <reference field="4294967294" count="1" selected="0">
            <x v="0"/>
          </reference>
          <reference field="1" count="1" selected="0">
            <x v="21"/>
          </reference>
        </references>
      </pivotArea>
    </chartFormat>
    <chartFormat chart="0" format="25">
      <pivotArea type="data" outline="0" fieldPosition="0">
        <references count="2">
          <reference field="4294967294" count="1" selected="0">
            <x v="0"/>
          </reference>
          <reference field="1" count="1" selected="0">
            <x v="20"/>
          </reference>
        </references>
      </pivotArea>
    </chartFormat>
    <chartFormat chart="0" format="26">
      <pivotArea type="data" outline="0" fieldPosition="0">
        <references count="2">
          <reference field="4294967294" count="1" selected="0">
            <x v="0"/>
          </reference>
          <reference field="1" count="1" selected="0">
            <x v="19"/>
          </reference>
        </references>
      </pivotArea>
    </chartFormat>
    <chartFormat chart="0" format="27">
      <pivotArea type="data" outline="0" fieldPosition="0">
        <references count="2">
          <reference field="4294967294" count="1" selected="0">
            <x v="0"/>
          </reference>
          <reference field="1" count="1" selected="0">
            <x v="18"/>
          </reference>
        </references>
      </pivotArea>
    </chartFormat>
    <chartFormat chart="0" format="28">
      <pivotArea type="data" outline="0" fieldPosition="0">
        <references count="2">
          <reference field="4294967294" count="1" selected="0">
            <x v="0"/>
          </reference>
          <reference field="1" count="1" selected="0">
            <x v="17"/>
          </reference>
        </references>
      </pivotArea>
    </chartFormat>
    <chartFormat chart="0" format="29">
      <pivotArea type="data" outline="0" fieldPosition="0">
        <references count="2">
          <reference field="4294967294" count="1" selected="0">
            <x v="0"/>
          </reference>
          <reference field="1" count="1" selected="0">
            <x v="16"/>
          </reference>
        </references>
      </pivotArea>
    </chartFormat>
    <chartFormat chart="0" format="30">
      <pivotArea type="data" outline="0" fieldPosition="0">
        <references count="2">
          <reference field="4294967294" count="1" selected="0">
            <x v="0"/>
          </reference>
          <reference field="1" count="1" selected="0">
            <x v="15"/>
          </reference>
        </references>
      </pivotArea>
    </chartFormat>
    <chartFormat chart="0" format="31">
      <pivotArea type="data" outline="0" fieldPosition="0">
        <references count="2">
          <reference field="4294967294" count="1" selected="0">
            <x v="0"/>
          </reference>
          <reference field="1" count="1" selected="0">
            <x v="14"/>
          </reference>
        </references>
      </pivotArea>
    </chartFormat>
    <chartFormat chart="0" format="32">
      <pivotArea type="data" outline="0" fieldPosition="0">
        <references count="2">
          <reference field="4294967294" count="1" selected="0">
            <x v="0"/>
          </reference>
          <reference field="1" count="1" selected="0">
            <x v="12"/>
          </reference>
        </references>
      </pivotArea>
    </chartFormat>
    <chartFormat chart="0" format="33">
      <pivotArea type="data" outline="0" fieldPosition="0">
        <references count="2">
          <reference field="4294967294" count="1" selected="0">
            <x v="0"/>
          </reference>
          <reference field="1" count="1" selected="0">
            <x v="11"/>
          </reference>
        </references>
      </pivotArea>
    </chartFormat>
    <chartFormat chart="0" format="34">
      <pivotArea type="data" outline="0" fieldPosition="0">
        <references count="2">
          <reference field="4294967294" count="1" selected="0">
            <x v="0"/>
          </reference>
          <reference field="1" count="1" selected="0">
            <x v="48"/>
          </reference>
        </references>
      </pivotArea>
    </chartFormat>
    <chartFormat chart="0" format="35">
      <pivotArea type="data" outline="0" fieldPosition="0">
        <references count="2">
          <reference field="4294967294" count="1" selected="0">
            <x v="0"/>
          </reference>
          <reference field="1" count="1" selected="0">
            <x v="47"/>
          </reference>
        </references>
      </pivotArea>
    </chartFormat>
    <chartFormat chart="0" format="36">
      <pivotArea type="data" outline="0" fieldPosition="0">
        <references count="2">
          <reference field="4294967294" count="1" selected="0">
            <x v="0"/>
          </reference>
          <reference field="1" count="1" selected="0">
            <x v="46"/>
          </reference>
        </references>
      </pivotArea>
    </chartFormat>
    <chartFormat chart="0" format="37">
      <pivotArea type="data" outline="0" fieldPosition="0">
        <references count="2">
          <reference field="4294967294" count="1" selected="0">
            <x v="0"/>
          </reference>
          <reference field="1" count="1" selected="0">
            <x v="45"/>
          </reference>
        </references>
      </pivotArea>
    </chartFormat>
    <chartFormat chart="0" format="38">
      <pivotArea type="data" outline="0" fieldPosition="0">
        <references count="2">
          <reference field="4294967294" count="1" selected="0">
            <x v="0"/>
          </reference>
          <reference field="1" count="1" selected="0">
            <x v="44"/>
          </reference>
        </references>
      </pivotArea>
    </chartFormat>
    <chartFormat chart="0" format="39">
      <pivotArea type="data" outline="0" fieldPosition="0">
        <references count="2">
          <reference field="4294967294" count="1" selected="0">
            <x v="0"/>
          </reference>
          <reference field="1" count="1" selected="0">
            <x v="50"/>
          </reference>
        </references>
      </pivotArea>
    </chartFormat>
    <chartFormat chart="0" format="40">
      <pivotArea type="data" outline="0" fieldPosition="0">
        <references count="2">
          <reference field="4294967294" count="1" selected="0">
            <x v="0"/>
          </reference>
          <reference field="1" count="1" selected="0">
            <x v="51"/>
          </reference>
        </references>
      </pivotArea>
    </chartFormat>
    <chartFormat chart="0" format="41">
      <pivotArea type="data" outline="0" fieldPosition="0">
        <references count="2">
          <reference field="4294967294" count="1" selected="0">
            <x v="0"/>
          </reference>
          <reference field="1" count="1" selected="0">
            <x v="10"/>
          </reference>
        </references>
      </pivotArea>
    </chartFormat>
    <chartFormat chart="0" format="42">
      <pivotArea type="data" outline="0" fieldPosition="0">
        <references count="2">
          <reference field="4294967294" count="1" selected="0">
            <x v="0"/>
          </reference>
          <reference field="1" count="1" selected="0">
            <x v="9"/>
          </reference>
        </references>
      </pivotArea>
    </chartFormat>
    <chartFormat chart="0" format="43">
      <pivotArea type="data" outline="0" fieldPosition="0">
        <references count="2">
          <reference field="4294967294" count="1" selected="0">
            <x v="0"/>
          </reference>
          <reference field="1" count="1" selected="0">
            <x v="8"/>
          </reference>
        </references>
      </pivotArea>
    </chartFormat>
    <chartFormat chart="0" format="44">
      <pivotArea type="data" outline="0" fieldPosition="0">
        <references count="2">
          <reference field="4294967294" count="1" selected="0">
            <x v="0"/>
          </reference>
          <reference field="1" count="1" selected="0">
            <x v="5"/>
          </reference>
        </references>
      </pivotArea>
    </chartFormat>
    <chartFormat chart="0" format="45">
      <pivotArea type="data" outline="0" fieldPosition="0">
        <references count="2">
          <reference field="4294967294" count="1" selected="0">
            <x v="0"/>
          </reference>
          <reference field="1" count="1" selected="0">
            <x v="4"/>
          </reference>
        </references>
      </pivotArea>
    </chartFormat>
    <chartFormat chart="0" format="46">
      <pivotArea type="data" outline="0" fieldPosition="0">
        <references count="2">
          <reference field="4294967294" count="1" selected="0">
            <x v="0"/>
          </reference>
          <reference field="1" count="1" selected="0">
            <x v="3"/>
          </reference>
        </references>
      </pivotArea>
    </chartFormat>
    <chartFormat chart="0" format="47">
      <pivotArea type="data" outline="0" fieldPosition="0">
        <references count="2">
          <reference field="4294967294" count="1" selected="0">
            <x v="0"/>
          </reference>
          <reference field="1" count="1" selected="0">
            <x v="2"/>
          </reference>
        </references>
      </pivotArea>
    </chartFormat>
    <chartFormat chart="0" format="48">
      <pivotArea type="data" outline="0" fieldPosition="0">
        <references count="2">
          <reference field="4294967294" count="1" selected="0">
            <x v="0"/>
          </reference>
          <reference field="1" count="1" selected="0">
            <x v="1"/>
          </reference>
        </references>
      </pivotArea>
    </chartFormat>
    <chartFormat chart="0" format="49">
      <pivotArea type="data" outline="0" fieldPosition="0">
        <references count="2">
          <reference field="4294967294" count="1" selected="0">
            <x v="0"/>
          </reference>
          <reference field="1" count="1" selected="0">
            <x v="7"/>
          </reference>
        </references>
      </pivotArea>
    </chartFormat>
    <chartFormat chart="3" format="99" series="1">
      <pivotArea type="data" outline="0" fieldPosition="0">
        <references count="1">
          <reference field="4294967294" count="1" selected="0">
            <x v="0"/>
          </reference>
        </references>
      </pivotArea>
    </chartFormat>
    <chartFormat chart="3" format="100">
      <pivotArea type="data" outline="0" fieldPosition="0">
        <references count="2">
          <reference field="4294967294" count="1" selected="0">
            <x v="0"/>
          </reference>
          <reference field="1" count="1" selected="0">
            <x v="1"/>
          </reference>
        </references>
      </pivotArea>
    </chartFormat>
    <chartFormat chart="3" format="101">
      <pivotArea type="data" outline="0" fieldPosition="0">
        <references count="2">
          <reference field="4294967294" count="1" selected="0">
            <x v="0"/>
          </reference>
          <reference field="1" count="1" selected="0">
            <x v="2"/>
          </reference>
        </references>
      </pivotArea>
    </chartFormat>
    <chartFormat chart="3" format="102">
      <pivotArea type="data" outline="0" fieldPosition="0">
        <references count="2">
          <reference field="4294967294" count="1" selected="0">
            <x v="0"/>
          </reference>
          <reference field="1" count="1" selected="0">
            <x v="3"/>
          </reference>
        </references>
      </pivotArea>
    </chartFormat>
    <chartFormat chart="3" format="103">
      <pivotArea type="data" outline="0" fieldPosition="0">
        <references count="2">
          <reference field="4294967294" count="1" selected="0">
            <x v="0"/>
          </reference>
          <reference field="1" count="1" selected="0">
            <x v="4"/>
          </reference>
        </references>
      </pivotArea>
    </chartFormat>
    <chartFormat chart="3" format="104">
      <pivotArea type="data" outline="0" fieldPosition="0">
        <references count="2">
          <reference field="4294967294" count="1" selected="0">
            <x v="0"/>
          </reference>
          <reference field="1" count="1" selected="0">
            <x v="5"/>
          </reference>
        </references>
      </pivotArea>
    </chartFormat>
    <chartFormat chart="3" format="105">
      <pivotArea type="data" outline="0" fieldPosition="0">
        <references count="2">
          <reference field="4294967294" count="1" selected="0">
            <x v="0"/>
          </reference>
          <reference field="1" count="1" selected="0">
            <x v="7"/>
          </reference>
        </references>
      </pivotArea>
    </chartFormat>
    <chartFormat chart="3" format="106">
      <pivotArea type="data" outline="0" fieldPosition="0">
        <references count="2">
          <reference field="4294967294" count="1" selected="0">
            <x v="0"/>
          </reference>
          <reference field="1" count="1" selected="0">
            <x v="8"/>
          </reference>
        </references>
      </pivotArea>
    </chartFormat>
    <chartFormat chart="3" format="107">
      <pivotArea type="data" outline="0" fieldPosition="0">
        <references count="2">
          <reference field="4294967294" count="1" selected="0">
            <x v="0"/>
          </reference>
          <reference field="1" count="1" selected="0">
            <x v="9"/>
          </reference>
        </references>
      </pivotArea>
    </chartFormat>
    <chartFormat chart="3" format="108">
      <pivotArea type="data" outline="0" fieldPosition="0">
        <references count="2">
          <reference field="4294967294" count="1" selected="0">
            <x v="0"/>
          </reference>
          <reference field="1" count="1" selected="0">
            <x v="10"/>
          </reference>
        </references>
      </pivotArea>
    </chartFormat>
    <chartFormat chart="3" format="109">
      <pivotArea type="data" outline="0" fieldPosition="0">
        <references count="2">
          <reference field="4294967294" count="1" selected="0">
            <x v="0"/>
          </reference>
          <reference field="1" count="1" selected="0">
            <x v="11"/>
          </reference>
        </references>
      </pivotArea>
    </chartFormat>
    <chartFormat chart="3" format="110">
      <pivotArea type="data" outline="0" fieldPosition="0">
        <references count="2">
          <reference field="4294967294" count="1" selected="0">
            <x v="0"/>
          </reference>
          <reference field="1" count="1" selected="0">
            <x v="12"/>
          </reference>
        </references>
      </pivotArea>
    </chartFormat>
    <chartFormat chart="3" format="111">
      <pivotArea type="data" outline="0" fieldPosition="0">
        <references count="2">
          <reference field="4294967294" count="1" selected="0">
            <x v="0"/>
          </reference>
          <reference field="1" count="1" selected="0">
            <x v="14"/>
          </reference>
        </references>
      </pivotArea>
    </chartFormat>
    <chartFormat chart="3" format="112">
      <pivotArea type="data" outline="0" fieldPosition="0">
        <references count="2">
          <reference field="4294967294" count="1" selected="0">
            <x v="0"/>
          </reference>
          <reference field="1" count="1" selected="0">
            <x v="15"/>
          </reference>
        </references>
      </pivotArea>
    </chartFormat>
    <chartFormat chart="3" format="113">
      <pivotArea type="data" outline="0" fieldPosition="0">
        <references count="2">
          <reference field="4294967294" count="1" selected="0">
            <x v="0"/>
          </reference>
          <reference field="1" count="1" selected="0">
            <x v="16"/>
          </reference>
        </references>
      </pivotArea>
    </chartFormat>
    <chartFormat chart="3" format="114">
      <pivotArea type="data" outline="0" fieldPosition="0">
        <references count="2">
          <reference field="4294967294" count="1" selected="0">
            <x v="0"/>
          </reference>
          <reference field="1" count="1" selected="0">
            <x v="17"/>
          </reference>
        </references>
      </pivotArea>
    </chartFormat>
    <chartFormat chart="3" format="115">
      <pivotArea type="data" outline="0" fieldPosition="0">
        <references count="2">
          <reference field="4294967294" count="1" selected="0">
            <x v="0"/>
          </reference>
          <reference field="1" count="1" selected="0">
            <x v="18"/>
          </reference>
        </references>
      </pivotArea>
    </chartFormat>
    <chartFormat chart="3" format="116">
      <pivotArea type="data" outline="0" fieldPosition="0">
        <references count="2">
          <reference field="4294967294" count="1" selected="0">
            <x v="0"/>
          </reference>
          <reference field="1" count="1" selected="0">
            <x v="19"/>
          </reference>
        </references>
      </pivotArea>
    </chartFormat>
    <chartFormat chart="3" format="117">
      <pivotArea type="data" outline="0" fieldPosition="0">
        <references count="2">
          <reference field="4294967294" count="1" selected="0">
            <x v="0"/>
          </reference>
          <reference field="1" count="1" selected="0">
            <x v="20"/>
          </reference>
        </references>
      </pivotArea>
    </chartFormat>
    <chartFormat chart="3" format="118">
      <pivotArea type="data" outline="0" fieldPosition="0">
        <references count="2">
          <reference field="4294967294" count="1" selected="0">
            <x v="0"/>
          </reference>
          <reference field="1" count="1" selected="0">
            <x v="21"/>
          </reference>
        </references>
      </pivotArea>
    </chartFormat>
    <chartFormat chart="3" format="119">
      <pivotArea type="data" outline="0" fieldPosition="0">
        <references count="2">
          <reference field="4294967294" count="1" selected="0">
            <x v="0"/>
          </reference>
          <reference field="1" count="1" selected="0">
            <x v="22"/>
          </reference>
        </references>
      </pivotArea>
    </chartFormat>
    <chartFormat chart="3" format="120">
      <pivotArea type="data" outline="0" fieldPosition="0">
        <references count="2">
          <reference field="4294967294" count="1" selected="0">
            <x v="0"/>
          </reference>
          <reference field="1" count="1" selected="0">
            <x v="23"/>
          </reference>
        </references>
      </pivotArea>
    </chartFormat>
    <chartFormat chart="3" format="121">
      <pivotArea type="data" outline="0" fieldPosition="0">
        <references count="2">
          <reference field="4294967294" count="1" selected="0">
            <x v="0"/>
          </reference>
          <reference field="1" count="1" selected="0">
            <x v="24"/>
          </reference>
        </references>
      </pivotArea>
    </chartFormat>
    <chartFormat chart="3" format="122">
      <pivotArea type="data" outline="0" fieldPosition="0">
        <references count="2">
          <reference field="4294967294" count="1" selected="0">
            <x v="0"/>
          </reference>
          <reference field="1" count="1" selected="0">
            <x v="25"/>
          </reference>
        </references>
      </pivotArea>
    </chartFormat>
    <chartFormat chart="3" format="123">
      <pivotArea type="data" outline="0" fieldPosition="0">
        <references count="2">
          <reference field="4294967294" count="1" selected="0">
            <x v="0"/>
          </reference>
          <reference field="1" count="1" selected="0">
            <x v="26"/>
          </reference>
        </references>
      </pivotArea>
    </chartFormat>
    <chartFormat chart="3" format="124">
      <pivotArea type="data" outline="0" fieldPosition="0">
        <references count="2">
          <reference field="4294967294" count="1" selected="0">
            <x v="0"/>
          </reference>
          <reference field="1" count="1" selected="0">
            <x v="28"/>
          </reference>
        </references>
      </pivotArea>
    </chartFormat>
    <chartFormat chart="3" format="125">
      <pivotArea type="data" outline="0" fieldPosition="0">
        <references count="2">
          <reference field="4294967294" count="1" selected="0">
            <x v="0"/>
          </reference>
          <reference field="1" count="1" selected="0">
            <x v="29"/>
          </reference>
        </references>
      </pivotArea>
    </chartFormat>
    <chartFormat chart="3" format="126">
      <pivotArea type="data" outline="0" fieldPosition="0">
        <references count="2">
          <reference field="4294967294" count="1" selected="0">
            <x v="0"/>
          </reference>
          <reference field="1" count="1" selected="0">
            <x v="30"/>
          </reference>
        </references>
      </pivotArea>
    </chartFormat>
    <chartFormat chart="3" format="127">
      <pivotArea type="data" outline="0" fieldPosition="0">
        <references count="2">
          <reference field="4294967294" count="1" selected="0">
            <x v="0"/>
          </reference>
          <reference field="1" count="1" selected="0">
            <x v="31"/>
          </reference>
        </references>
      </pivotArea>
    </chartFormat>
    <chartFormat chart="3" format="128">
      <pivotArea type="data" outline="0" fieldPosition="0">
        <references count="2">
          <reference field="4294967294" count="1" selected="0">
            <x v="0"/>
          </reference>
          <reference field="1" count="1" selected="0">
            <x v="32"/>
          </reference>
        </references>
      </pivotArea>
    </chartFormat>
    <chartFormat chart="3" format="129">
      <pivotArea type="data" outline="0" fieldPosition="0">
        <references count="2">
          <reference field="4294967294" count="1" selected="0">
            <x v="0"/>
          </reference>
          <reference field="1" count="1" selected="0">
            <x v="33"/>
          </reference>
        </references>
      </pivotArea>
    </chartFormat>
    <chartFormat chart="3" format="130">
      <pivotArea type="data" outline="0" fieldPosition="0">
        <references count="2">
          <reference field="4294967294" count="1" selected="0">
            <x v="0"/>
          </reference>
          <reference field="1" count="1" selected="0">
            <x v="34"/>
          </reference>
        </references>
      </pivotArea>
    </chartFormat>
    <chartFormat chart="3" format="131">
      <pivotArea type="data" outline="0" fieldPosition="0">
        <references count="2">
          <reference field="4294967294" count="1" selected="0">
            <x v="0"/>
          </reference>
          <reference field="1" count="1" selected="0">
            <x v="35"/>
          </reference>
        </references>
      </pivotArea>
    </chartFormat>
    <chartFormat chart="3" format="132">
      <pivotArea type="data" outline="0" fieldPosition="0">
        <references count="2">
          <reference field="4294967294" count="1" selected="0">
            <x v="0"/>
          </reference>
          <reference field="1" count="1" selected="0">
            <x v="36"/>
          </reference>
        </references>
      </pivotArea>
    </chartFormat>
    <chartFormat chart="3" format="133">
      <pivotArea type="data" outline="0" fieldPosition="0">
        <references count="2">
          <reference field="4294967294" count="1" selected="0">
            <x v="0"/>
          </reference>
          <reference field="1" count="1" selected="0">
            <x v="37"/>
          </reference>
        </references>
      </pivotArea>
    </chartFormat>
    <chartFormat chart="3" format="134">
      <pivotArea type="data" outline="0" fieldPosition="0">
        <references count="2">
          <reference field="4294967294" count="1" selected="0">
            <x v="0"/>
          </reference>
          <reference field="1" count="1" selected="0">
            <x v="38"/>
          </reference>
        </references>
      </pivotArea>
    </chartFormat>
    <chartFormat chart="3" format="135">
      <pivotArea type="data" outline="0" fieldPosition="0">
        <references count="2">
          <reference field="4294967294" count="1" selected="0">
            <x v="0"/>
          </reference>
          <reference field="1" count="1" selected="0">
            <x v="39"/>
          </reference>
        </references>
      </pivotArea>
    </chartFormat>
    <chartFormat chart="3" format="136">
      <pivotArea type="data" outline="0" fieldPosition="0">
        <references count="2">
          <reference field="4294967294" count="1" selected="0">
            <x v="0"/>
          </reference>
          <reference field="1" count="1" selected="0">
            <x v="40"/>
          </reference>
        </references>
      </pivotArea>
    </chartFormat>
    <chartFormat chart="3" format="137">
      <pivotArea type="data" outline="0" fieldPosition="0">
        <references count="2">
          <reference field="4294967294" count="1" selected="0">
            <x v="0"/>
          </reference>
          <reference field="1" count="1" selected="0">
            <x v="41"/>
          </reference>
        </references>
      </pivotArea>
    </chartFormat>
    <chartFormat chart="3" format="138">
      <pivotArea type="data" outline="0" fieldPosition="0">
        <references count="2">
          <reference field="4294967294" count="1" selected="0">
            <x v="0"/>
          </reference>
          <reference field="1" count="1" selected="0">
            <x v="42"/>
          </reference>
        </references>
      </pivotArea>
    </chartFormat>
    <chartFormat chart="3" format="139">
      <pivotArea type="data" outline="0" fieldPosition="0">
        <references count="2">
          <reference field="4294967294" count="1" selected="0">
            <x v="0"/>
          </reference>
          <reference field="1" count="1" selected="0">
            <x v="43"/>
          </reference>
        </references>
      </pivotArea>
    </chartFormat>
    <chartFormat chart="3" format="140">
      <pivotArea type="data" outline="0" fieldPosition="0">
        <references count="2">
          <reference field="4294967294" count="1" selected="0">
            <x v="0"/>
          </reference>
          <reference field="1" count="1" selected="0">
            <x v="44"/>
          </reference>
        </references>
      </pivotArea>
    </chartFormat>
    <chartFormat chart="3" format="141">
      <pivotArea type="data" outline="0" fieldPosition="0">
        <references count="2">
          <reference field="4294967294" count="1" selected="0">
            <x v="0"/>
          </reference>
          <reference field="1" count="1" selected="0">
            <x v="45"/>
          </reference>
        </references>
      </pivotArea>
    </chartFormat>
    <chartFormat chart="3" format="142">
      <pivotArea type="data" outline="0" fieldPosition="0">
        <references count="2">
          <reference field="4294967294" count="1" selected="0">
            <x v="0"/>
          </reference>
          <reference field="1" count="1" selected="0">
            <x v="46"/>
          </reference>
        </references>
      </pivotArea>
    </chartFormat>
    <chartFormat chart="3" format="143">
      <pivotArea type="data" outline="0" fieldPosition="0">
        <references count="2">
          <reference field="4294967294" count="1" selected="0">
            <x v="0"/>
          </reference>
          <reference field="1" count="1" selected="0">
            <x v="47"/>
          </reference>
        </references>
      </pivotArea>
    </chartFormat>
    <chartFormat chart="3" format="144">
      <pivotArea type="data" outline="0" fieldPosition="0">
        <references count="2">
          <reference field="4294967294" count="1" selected="0">
            <x v="0"/>
          </reference>
          <reference field="1" count="1" selected="0">
            <x v="48"/>
          </reference>
        </references>
      </pivotArea>
    </chartFormat>
    <chartFormat chart="3" format="145">
      <pivotArea type="data" outline="0" fieldPosition="0">
        <references count="2">
          <reference field="4294967294" count="1" selected="0">
            <x v="0"/>
          </reference>
          <reference field="1" count="1" selected="0">
            <x v="49"/>
          </reference>
        </references>
      </pivotArea>
    </chartFormat>
    <chartFormat chart="3" format="146">
      <pivotArea type="data" outline="0" fieldPosition="0">
        <references count="2">
          <reference field="4294967294" count="1" selected="0">
            <x v="0"/>
          </reference>
          <reference field="1" count="1" selected="0">
            <x v="50"/>
          </reference>
        </references>
      </pivotArea>
    </chartFormat>
    <chartFormat chart="3" format="147">
      <pivotArea type="data" outline="0" fieldPosition="0">
        <references count="2">
          <reference field="4294967294" count="1" selected="0">
            <x v="0"/>
          </reference>
          <reference field="1" count="1" selected="0">
            <x v="51"/>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ales Trend"/>
    <pivotHierarchy dragToData="1"/>
    <pivotHierarchy dragToData="1" caption="Total Orders"/>
    <pivotHierarchy dragToData="1" caption="Total Quantity"/>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7F99FE9-D9FB-4641-BB22-0F7616AFA60B}" name="Total Sales"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66"/>
  </dataField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056A6DE-4940-446E-A43D-41325EED16B5}" name="Avg Order Value" cacheId="1" applyNumberFormats="0" applyBorderFormats="0" applyFontFormats="0" applyPatternFormats="0" applyAlignmentFormats="0" applyWidthHeightFormats="1" dataCaption="Values" updatedVersion="8" minRefreshableVersion="3" showDrill="0" useAutoFormatting="1" subtotalHiddenItems="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Order Value" fld="0" subtotal="average" baseField="0" baseItem="0" numFmtId="2"/>
  </dataField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Total Orders"/>
    <pivotHierarchy dragToData="1" caption="Total Quantity"/>
    <pivotHierarchy dragToData="1" caption="Avg Order Val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DD5B9C4-BF1A-4141-9260-35ADC0EF349E}" name="Top Product by Quantity" cacheId="13" applyNumberFormats="0" applyBorderFormats="0" applyFontFormats="0" applyPatternFormats="0" applyAlignmentFormats="0" applyWidthHeightFormats="1" dataCaption="Values" updatedVersion="8" minRefreshableVersion="3" showDrill="0" useAutoFormatting="1" subtotalHiddenItems="1" rowGrandTotals="0" itemPrintTitles="1" createdVersion="8" indent="0" outline="1" outlineData="1" multipleFieldFilters="0" chartFormat="9">
  <location ref="A97:B102" firstHeaderRow="1" firstDataRow="1" firstDataCol="1"/>
  <pivotFields count="5">
    <pivotField name="Week" allDrilled="1" subtotalTop="0" showAll="0" sortType="ascending" defaultSubtotal="0" defaultAttributeDrillState="1">
      <items count="7">
        <item x="3"/>
        <item x="1"/>
        <item x="5"/>
        <item x="6"/>
        <item x="4"/>
        <item x="0"/>
        <item x="2"/>
      </items>
    </pivotField>
    <pivotField name="Total Revenue"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4"/>
    </i>
    <i>
      <x v="2"/>
    </i>
    <i>
      <x v="1"/>
    </i>
    <i>
      <x v="3"/>
    </i>
    <i>
      <x/>
    </i>
  </rowItems>
  <colItems count="1">
    <i/>
  </colItems>
  <dataFields count="1">
    <dataField name="Sum of Quantity" fld="3" baseField="2" baseItem="3" numFmtId="1"/>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City"/>
    <pivotHierarchy dragToData="1"/>
    <pivotHierarchy dragToData="1" caption="Order Volume Trend"/>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95D5A87-211E-49A3-952F-ADAEC5AAE5EF}" name="Order Volume Trend" cacheId="4" applyNumberFormats="0" applyBorderFormats="0" applyFontFormats="0" applyPatternFormats="0" applyAlignmentFormats="0" applyWidthHeightFormats="1" dataCaption="Values" updatedVersion="8" minRefreshableVersion="3" showDrill="0" useAutoFormatting="1" subtotalHiddenItems="1" rowGrandTotals="0" itemPrintTitles="1" createdVersion="8" indent="0" outline="1" outlineData="1" multipleFieldFilters="0" chartFormat="4">
  <location ref="A80:B87" firstHeaderRow="1" firstDataRow="1" firstDataCol="1"/>
  <pivotFields count="4">
    <pivotField name="Week" axis="axisRow" allDrilled="1" subtotalTop="0" showAll="0" sortType="ascending" defaultSubtotal="0" defaultAttributeDrillState="1">
      <items count="7">
        <item x="3"/>
        <item x="1"/>
        <item x="5"/>
        <item x="6"/>
        <item x="4"/>
        <item x="0"/>
        <item x="2"/>
      </items>
    </pivotField>
    <pivotField name="Total Revenue"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Order Volume Trend"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City"/>
    <pivotHierarchy dragToData="1"/>
    <pivotHierarchy dragToData="1" caption="Order Volume Trend"/>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73B57B8-16F7-4CED-A119-C19FBAF4015D}" name="Manager Performance" cacheId="3" applyNumberFormats="0" applyBorderFormats="0" applyFontFormats="0" applyPatternFormats="0" applyAlignmentFormats="0" applyWidthHeightFormats="1" dataCaption="Values" updatedVersion="8" minRefreshableVersion="3" showDrill="0" useAutoFormatting="1" subtotalHiddenItems="1" rowGrandTotals="0" itemPrintTitles="1" createdVersion="8" indent="0" outline="1" outlineData="1" multipleFieldFilters="0" chartFormat="16">
  <location ref="A170:B175" firstHeaderRow="1" firstDataRow="1" firstDataCol="1"/>
  <pivotFields count="5">
    <pivotField name="Week" allDrilled="1" subtotalTop="0" showAll="0" sortType="ascending" defaultSubtotal="0" defaultAttributeDrillState="1">
      <items count="7">
        <item x="3"/>
        <item x="1"/>
        <item x="5"/>
        <item x="6"/>
        <item x="4"/>
        <item x="0"/>
        <item x="2"/>
      </items>
    </pivotField>
    <pivotField name="Total Revenue"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2"/>
    </i>
    <i>
      <x v="4"/>
    </i>
    <i>
      <x v="1"/>
    </i>
    <i>
      <x v="3"/>
    </i>
    <i>
      <x/>
    </i>
  </rowItems>
  <colItems count="1">
    <i/>
  </colItems>
  <dataFields count="1">
    <dataField name="Sum of Total Revenue" fld="3" baseField="2" baseItem="1" numFmtId="165"/>
  </dataFields>
  <chartFormats count="2">
    <chartFormat chart="12" format="0" series="1">
      <pivotArea type="data" outline="0" fieldPosition="0">
        <references count="1">
          <reference field="4294967294" count="1" selected="0">
            <x v="0"/>
          </reference>
        </references>
      </pivotArea>
    </chartFormat>
    <chartFormat chart="15" format="256"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City"/>
    <pivotHierarchy dragToData="1"/>
    <pivotHierarchy dragToData="1" caption="Count of Order ID"/>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0E2151-5A5F-414C-9706-14B7E5A2698A}" name="Top Manager" cacheId="11" applyNumberFormats="0" applyBorderFormats="0" applyFontFormats="0" applyPatternFormats="0" applyAlignmentFormats="0" applyWidthHeightFormats="1" dataCaption="Values" updatedVersion="8" minRefreshableVersion="3" showDrill="0" useAutoFormatting="1" subtotalHiddenItems="1" rowGrandTotals="0" itemPrintTitles="1" createdVersion="8" indent="0" outline="1" outlineData="1" multipleFieldFilters="0">
  <location ref="A13:B1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Top Manager" fld="1" baseField="0" baseItem="0" numFmtId="167"/>
  </dataField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Manager"/>
    <pivotHierarchy dragToData="1"/>
    <pivotHierarchy dragToData="1" caption="Total Orders"/>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3A51B5-A49E-48F5-B2CF-17A8080AEC0C}" name="Quantity by City" cacheId="8" applyNumberFormats="0" applyBorderFormats="0" applyFontFormats="0" applyPatternFormats="0" applyAlignmentFormats="0" applyWidthHeightFormats="1" dataCaption="Values" updatedVersion="8" minRefreshableVersion="3" showDrill="0" useAutoFormatting="1" subtotalHiddenItems="1" rowGrandTotals="0" itemPrintTitles="1" createdVersion="8" indent="0" outline="1" outlineData="1" multipleFieldFilters="0" chartFormat="14">
  <location ref="E132:F137" firstHeaderRow="1"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name="Week" allDrilled="1" subtotalTop="0" showAll="0" sortType="ascending" defaultSubtotal="0" defaultAttributeDrillState="1">
      <items count="7">
        <item x="3"/>
        <item x="1"/>
        <item x="5"/>
        <item x="6"/>
        <item x="4"/>
        <item x="0"/>
        <item x="2"/>
      </items>
    </pivotField>
    <pivotField name="Total Revenue"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5">
    <i>
      <x v="1"/>
    </i>
    <i>
      <x v="2"/>
    </i>
    <i>
      <x v="3"/>
    </i>
    <i>
      <x/>
    </i>
    <i>
      <x v="4"/>
    </i>
  </rowItems>
  <colItems count="1">
    <i/>
  </colItems>
  <dataFields count="1">
    <dataField name="Sum of Quantity" fld="3" baseField="0" baseItem="2" numFmtId="1"/>
  </dataFields>
  <chartFormats count="4">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City"/>
    <pivotHierarchy dragToData="1"/>
    <pivotHierarchy dragToData="1" caption="Order Volume Trend"/>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184382-1ED2-457B-99C2-0128BCFF8D91}" name="Top Product" cacheId="12" applyNumberFormats="0" applyBorderFormats="0" applyFontFormats="0" applyPatternFormats="0" applyAlignmentFormats="0" applyWidthHeightFormats="1" dataCaption="Values" updatedVersion="8" minRefreshableVersion="3" showDrill="0" useAutoFormatting="1" subtotalHiddenItems="1" rowGrandTotals="0" itemPrintTitles="1" createdVersion="8" indent="0" outline="1" outlineData="1" multipleFieldFilters="0">
  <location ref="A10:B11"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name="Top Product" fld="1" baseField="0" baseItem="0" numFmtId="167"/>
  </dataField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Product"/>
    <pivotHierarchy dragToData="1"/>
    <pivotHierarchy dragToData="1" caption="Total Orders"/>
    <pivotHierarchy dragToData="1" caption="Total Quantity"/>
    <pivotHierarchy dragToData="1" caption="Avg Order Value"/>
  </pivotHierarchies>
  <pivotTableStyleInfo name="PivotStyleLight16" showRowHeaders="1" showColHeaders="1" showRowStripes="0" showColStripes="0" showLastColumn="1"/>
  <filters count="1">
    <filter fld="0" type="count" id="1" iMeasureHier="16">
      <autoFilter ref="A1">
        <filterColumn colId="0">
          <top10 val="1" filterVal="1"/>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C42776-DDA2-415A-8348-DA2272DA52C8}" name="Top City" cacheId="10" applyNumberFormats="0" applyBorderFormats="0" applyFontFormats="0" applyPatternFormats="0" applyAlignmentFormats="0" applyWidthHeightFormats="1" dataCaption="Values" updatedVersion="8" minRefreshableVersion="3" showDrill="0" useAutoFormatting="1" subtotalHiddenItems="1" rowGrandTotals="0" itemPrintTitles="1" createdVersion="8" indent="0" outline="1" outlineData="1" multipleFieldFilters="0">
  <location ref="D10:E15"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Top City" fld="1" baseField="0" baseItem="0" numFmtId="167"/>
  </dataField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City"/>
    <pivotHierarchy dragToData="1"/>
    <pivotHierarchy dragToData="1" caption="Total Orders"/>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6732B6-8F00-4519-8444-11DD52CB3EA4}" name="Purchase Type Split"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A187:B191" firstHeaderRow="1" firstDataRow="1" firstDataCol="1"/>
  <pivotFields count="5">
    <pivotField name="Week" allDrilled="1" subtotalTop="0" showAll="0" sortType="ascending" defaultSubtotal="0" defaultAttributeDrillState="1">
      <items count="7">
        <item x="3"/>
        <item x="1"/>
        <item x="5"/>
        <item x="6"/>
        <item x="4"/>
        <item x="0"/>
        <item x="2"/>
      </items>
    </pivotField>
    <pivotField name="Total Revenue"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Total Revenue" fld="3" baseField="2" baseItem="0" numFmtId="165"/>
  </dataFields>
  <chartFormats count="32">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2" count="1" selected="0">
            <x v="2"/>
          </reference>
        </references>
      </pivotArea>
    </chartFormat>
    <chartFormat chart="26" format="1" series="1">
      <pivotArea type="data" outline="0" fieldPosition="0">
        <references count="1">
          <reference field="4294967294" count="1" selected="0">
            <x v="0"/>
          </reference>
        </references>
      </pivotArea>
    </chartFormat>
    <chartFormat chart="26" format="2">
      <pivotArea type="data" outline="0" fieldPosition="0">
        <references count="2">
          <reference field="4294967294" count="1" selected="0">
            <x v="0"/>
          </reference>
          <reference field="2" count="1" selected="0">
            <x v="0"/>
          </reference>
        </references>
      </pivotArea>
    </chartFormat>
    <chartFormat chart="26" format="3">
      <pivotArea type="data" outline="0" fieldPosition="0">
        <references count="2">
          <reference field="4294967294" count="1" selected="0">
            <x v="0"/>
          </reference>
          <reference field="2" count="1" selected="0">
            <x v="1"/>
          </reference>
        </references>
      </pivotArea>
    </chartFormat>
    <chartFormat chart="26" format="4">
      <pivotArea type="data" outline="0" fieldPosition="0">
        <references count="2">
          <reference field="4294967294" count="1" selected="0">
            <x v="0"/>
          </reference>
          <reference field="2" count="1" selected="0">
            <x v="2"/>
          </reference>
        </references>
      </pivotArea>
    </chartFormat>
    <chartFormat chart="23" format="4">
      <pivotArea type="data" outline="0" fieldPosition="0">
        <references count="2">
          <reference field="4294967294" count="1" selected="0">
            <x v="0"/>
          </reference>
          <reference field="2" count="1" selected="0">
            <x v="0"/>
          </reference>
        </references>
      </pivotArea>
    </chartFormat>
    <chartFormat chart="23" format="5">
      <pivotArea type="data" outline="0" fieldPosition="0">
        <references count="2">
          <reference field="4294967294" count="1" selected="0">
            <x v="0"/>
          </reference>
          <reference field="2" count="1" selected="0">
            <x v="1"/>
          </reference>
        </references>
      </pivotArea>
    </chartFormat>
    <chartFormat chart="28" format="9" series="1">
      <pivotArea type="data" outline="0" fieldPosition="0">
        <references count="1">
          <reference field="4294967294" count="1" selected="0">
            <x v="0"/>
          </reference>
        </references>
      </pivotArea>
    </chartFormat>
    <chartFormat chart="28" format="10">
      <pivotArea type="data" outline="0" fieldPosition="0">
        <references count="2">
          <reference field="4294967294" count="1" selected="0">
            <x v="0"/>
          </reference>
          <reference field="2" count="1" selected="0">
            <x v="0"/>
          </reference>
        </references>
      </pivotArea>
    </chartFormat>
    <chartFormat chart="28" format="11">
      <pivotArea type="data" outline="0" fieldPosition="0">
        <references count="2">
          <reference field="4294967294" count="1" selected="0">
            <x v="0"/>
          </reference>
          <reference field="2" count="1" selected="0">
            <x v="1"/>
          </reference>
        </references>
      </pivotArea>
    </chartFormat>
    <chartFormat chart="28" format="12">
      <pivotArea type="data" outline="0" fieldPosition="0">
        <references count="2">
          <reference field="4294967294" count="1" selected="0">
            <x v="0"/>
          </reference>
          <reference field="2" count="1" selected="0">
            <x v="2"/>
          </reference>
        </references>
      </pivotArea>
    </chartFormat>
    <chartFormat chart="29" format="13" series="1">
      <pivotArea type="data" outline="0" fieldPosition="0">
        <references count="1">
          <reference field="4294967294" count="1" selected="0">
            <x v="0"/>
          </reference>
        </references>
      </pivotArea>
    </chartFormat>
    <chartFormat chart="29" format="14">
      <pivotArea type="data" outline="0" fieldPosition="0">
        <references count="2">
          <reference field="4294967294" count="1" selected="0">
            <x v="0"/>
          </reference>
          <reference field="2" count="1" selected="0">
            <x v="0"/>
          </reference>
        </references>
      </pivotArea>
    </chartFormat>
    <chartFormat chart="29" format="15">
      <pivotArea type="data" outline="0" fieldPosition="0">
        <references count="2">
          <reference field="4294967294" count="1" selected="0">
            <x v="0"/>
          </reference>
          <reference field="2" count="1" selected="0">
            <x v="1"/>
          </reference>
        </references>
      </pivotArea>
    </chartFormat>
    <chartFormat chart="29" format="16">
      <pivotArea type="data" outline="0" fieldPosition="0">
        <references count="2">
          <reference field="4294967294" count="1" selected="0">
            <x v="0"/>
          </reference>
          <reference field="2" count="1" selected="0">
            <x v="2"/>
          </reference>
        </references>
      </pivotArea>
    </chartFormat>
    <chartFormat chart="30" format="13" series="1">
      <pivotArea type="data" outline="0" fieldPosition="0">
        <references count="1">
          <reference field="4294967294" count="1" selected="0">
            <x v="0"/>
          </reference>
        </references>
      </pivotArea>
    </chartFormat>
    <chartFormat chart="30" format="14">
      <pivotArea type="data" outline="0" fieldPosition="0">
        <references count="2">
          <reference field="4294967294" count="1" selected="0">
            <x v="0"/>
          </reference>
          <reference field="2" count="1" selected="0">
            <x v="0"/>
          </reference>
        </references>
      </pivotArea>
    </chartFormat>
    <chartFormat chart="30" format="15">
      <pivotArea type="data" outline="0" fieldPosition="0">
        <references count="2">
          <reference field="4294967294" count="1" selected="0">
            <x v="0"/>
          </reference>
          <reference field="2" count="1" selected="0">
            <x v="1"/>
          </reference>
        </references>
      </pivotArea>
    </chartFormat>
    <chartFormat chart="30" format="16">
      <pivotArea type="data" outline="0" fieldPosition="0">
        <references count="2">
          <reference field="4294967294" count="1" selected="0">
            <x v="0"/>
          </reference>
          <reference field="2" count="1" selected="0">
            <x v="2"/>
          </reference>
        </references>
      </pivotArea>
    </chartFormat>
    <chartFormat chart="31" format="17" series="1">
      <pivotArea type="data" outline="0" fieldPosition="0">
        <references count="1">
          <reference field="4294967294" count="1" selected="0">
            <x v="0"/>
          </reference>
        </references>
      </pivotArea>
    </chartFormat>
    <chartFormat chart="31" format="18">
      <pivotArea type="data" outline="0" fieldPosition="0">
        <references count="2">
          <reference field="4294967294" count="1" selected="0">
            <x v="0"/>
          </reference>
          <reference field="2" count="1" selected="0">
            <x v="0"/>
          </reference>
        </references>
      </pivotArea>
    </chartFormat>
    <chartFormat chart="31" format="19">
      <pivotArea type="data" outline="0" fieldPosition="0">
        <references count="2">
          <reference field="4294967294" count="1" selected="0">
            <x v="0"/>
          </reference>
          <reference field="2" count="1" selected="0">
            <x v="1"/>
          </reference>
        </references>
      </pivotArea>
    </chartFormat>
    <chartFormat chart="31" format="20">
      <pivotArea type="data" outline="0" fieldPosition="0">
        <references count="2">
          <reference field="4294967294" count="1" selected="0">
            <x v="0"/>
          </reference>
          <reference field="2" count="1" selected="0">
            <x v="2"/>
          </reference>
        </references>
      </pivotArea>
    </chartFormat>
    <chartFormat chart="33" format="13" series="1">
      <pivotArea type="data" outline="0" fieldPosition="0">
        <references count="1">
          <reference field="4294967294" count="1" selected="0">
            <x v="0"/>
          </reference>
        </references>
      </pivotArea>
    </chartFormat>
    <chartFormat chart="33" format="14">
      <pivotArea type="data" outline="0" fieldPosition="0">
        <references count="2">
          <reference field="4294967294" count="1" selected="0">
            <x v="0"/>
          </reference>
          <reference field="2" count="1" selected="0">
            <x v="0"/>
          </reference>
        </references>
      </pivotArea>
    </chartFormat>
    <chartFormat chart="33" format="15">
      <pivotArea type="data" outline="0" fieldPosition="0">
        <references count="2">
          <reference field="4294967294" count="1" selected="0">
            <x v="0"/>
          </reference>
          <reference field="2" count="1" selected="0">
            <x v="1"/>
          </reference>
        </references>
      </pivotArea>
    </chartFormat>
    <chartFormat chart="33" format="16">
      <pivotArea type="data" outline="0" fieldPosition="0">
        <references count="2">
          <reference field="4294967294" count="1" selected="0">
            <x v="0"/>
          </reference>
          <reference field="2" count="1" selected="0">
            <x v="2"/>
          </reference>
        </references>
      </pivotArea>
    </chartFormat>
    <chartFormat chart="34" format="17" series="1">
      <pivotArea type="data" outline="0" fieldPosition="0">
        <references count="1">
          <reference field="4294967294" count="1" selected="0">
            <x v="0"/>
          </reference>
        </references>
      </pivotArea>
    </chartFormat>
    <chartFormat chart="34" format="18">
      <pivotArea type="data" outline="0" fieldPosition="0">
        <references count="2">
          <reference field="4294967294" count="1" selected="0">
            <x v="0"/>
          </reference>
          <reference field="2" count="1" selected="0">
            <x v="0"/>
          </reference>
        </references>
      </pivotArea>
    </chartFormat>
    <chartFormat chart="34" format="19">
      <pivotArea type="data" outline="0" fieldPosition="0">
        <references count="2">
          <reference field="4294967294" count="1" selected="0">
            <x v="0"/>
          </reference>
          <reference field="2" count="1" selected="0">
            <x v="1"/>
          </reference>
        </references>
      </pivotArea>
    </chartFormat>
    <chartFormat chart="34" format="20">
      <pivotArea type="data" outline="0" fieldPosition="0">
        <references count="2">
          <reference field="4294967294" count="1" selected="0">
            <x v="0"/>
          </reference>
          <reference field="2" count="1" selected="0">
            <x v="2"/>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City"/>
    <pivotHierarchy dragToData="1"/>
    <pivotHierarchy dragToData="1" caption="Count of Order ID"/>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172719-976F-41E3-A836-D3B6A7FC53DC}" name="Total Quantity"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tity" fld="0" baseField="0" baseItem="0" numFmtId="1"/>
  </dataField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Total Orders"/>
    <pivotHierarchy dragToData="1" caption="Total Quantity"/>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691309-4159-4116-A95A-FE056766F2BA}" name="Poduction Mix Contribution" cacheId="5" applyNumberFormats="0" applyBorderFormats="0" applyFontFormats="0" applyPatternFormats="0" applyAlignmentFormats="0" applyWidthHeightFormats="1" dataCaption="Values" updatedVersion="8" minRefreshableVersion="3" showDrill="0" useAutoFormatting="1" subtotalHiddenItems="1" rowGrandTotals="0" itemPrintTitles="1" createdVersion="8" indent="0" outline="1" outlineData="1" multipleFieldFilters="0" chartFormat="11">
  <location ref="A118:B123" firstHeaderRow="1" firstDataRow="1" firstDataCol="1"/>
  <pivotFields count="5">
    <pivotField name="Week" allDrilled="1" subtotalTop="0" showAll="0" sortType="ascending" defaultSubtotal="0" defaultAttributeDrillState="1">
      <items count="7">
        <item x="3"/>
        <item x="1"/>
        <item x="5"/>
        <item x="6"/>
        <item x="4"/>
        <item x="0"/>
        <item x="2"/>
      </items>
    </pivotField>
    <pivotField name="Total Revenue"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1"/>
    </i>
    <i>
      <x v="3"/>
    </i>
    <i>
      <x v="2"/>
    </i>
    <i>
      <x/>
    </i>
    <i>
      <x v="4"/>
    </i>
  </rowItems>
  <colItems count="1">
    <i/>
  </colItems>
  <dataFields count="1">
    <dataField name="Sum of Total Revenue" fld="3" showDataAs="percentOfTotal" baseField="2" baseItem="0" numFmtId="10"/>
  </dataFields>
  <chartFormats count="8">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2" count="1" selected="0">
            <x v="1"/>
          </reference>
        </references>
      </pivotArea>
    </chartFormat>
    <chartFormat chart="10" format="9">
      <pivotArea type="data" outline="0" fieldPosition="0">
        <references count="2">
          <reference field="4294967294" count="1" selected="0">
            <x v="0"/>
          </reference>
          <reference field="2" count="1" selected="0">
            <x v="3"/>
          </reference>
        </references>
      </pivotArea>
    </chartFormat>
    <chartFormat chart="10" format="10">
      <pivotArea type="data" outline="0" fieldPosition="0">
        <references count="2">
          <reference field="4294967294" count="1" selected="0">
            <x v="0"/>
          </reference>
          <reference field="2" count="1" selected="0">
            <x v="2"/>
          </reference>
        </references>
      </pivotArea>
    </chartFormat>
    <chartFormat chart="10" format="11">
      <pivotArea type="data" outline="0" fieldPosition="0">
        <references count="2">
          <reference field="4294967294" count="1" selected="0">
            <x v="0"/>
          </reference>
          <reference field="2" count="1" selected="0">
            <x v="0"/>
          </reference>
        </references>
      </pivotArea>
    </chartFormat>
    <chartFormat chart="10" format="12">
      <pivotArea type="data" outline="0" fieldPosition="0">
        <references count="2">
          <reference field="4294967294" count="1" selected="0">
            <x v="0"/>
          </reference>
          <reference field="2" count="1" selected="0">
            <x v="4"/>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p City"/>
    <pivotHierarchy dragToData="1"/>
    <pivotHierarchy dragToData="1" caption="Order Volume Trend"/>
    <pivotHierarchy dragToData="1" caption="Total Quantity"/>
    <pivotHierarchy dragToData="1" caption="Avg Order Value"/>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8BB32C-1100-40EE-A5A3-4C6FCA872C2E}" name="Total Orders"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2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Total Order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Sales-Data-Analysis.project wor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D317764-D8B9-4B5A-97D2-FF36454310BD}" sourceName="[Table1].[City]">
  <pivotTables>
    <pivotTable tabId="5" name="Sales Trend"/>
    <pivotTable tabId="5" name="Avg Order Value"/>
    <pivotTable tabId="5" name="City Contribution %"/>
    <pivotTable tabId="5" name="Manager Performance"/>
    <pivotTable tabId="5" name="Order Volume Trend"/>
    <pivotTable tabId="5" name="Poduction Mix Contribution"/>
    <pivotTable tabId="5" name="Purchase Methods"/>
    <pivotTable tabId="5" name="Purchase Type Split"/>
    <pivotTable tabId="5" name="Quantity by City"/>
    <pivotTable tabId="5" name="Revenue by City"/>
    <pivotTable tabId="5" name="Top City"/>
    <pivotTable tabId="5" name="Top Manager"/>
    <pivotTable tabId="5" name="Top Product"/>
    <pivotTable tabId="5" name="Top Product by Quantity"/>
    <pivotTable tabId="5" name="Top Product by Revenue"/>
    <pivotTable tabId="5" name="Total Orders"/>
    <pivotTable tabId="5" name="Total Quantity"/>
    <pivotTable tabId="5" name="Total Sales"/>
  </pivotTables>
  <data>
    <olap pivotCacheId="756405155">
      <levels count="2">
        <level uniqueName="[Table1].[City].[(All)]" sourceCaption="(All)" count="0"/>
        <level uniqueName="[Table1].[City].[City]" sourceCaption="City" count="5">
          <ranges>
            <range startItem="0">
              <i n="[Table1].[City].&amp;[Berlin]" c="Berlin"/>
              <i n="[Table1].[City].&amp;[Lisbon]" c="Lisbon"/>
              <i n="[Table1].[City].&amp;[London]" c="London"/>
              <i n="[Table1].[City].&amp;[Madrid]" c="Madrid"/>
              <i n="[Table1].[City].&amp;[Paris]" c="Paris"/>
            </range>
          </ranges>
        </level>
      </levels>
      <selections count="1">
        <selection n="[Table1].[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4314826E-B4C8-4F1C-B646-79BEA050AE58}" sourceName="[Table1].[Manager]">
  <pivotTables>
    <pivotTable tabId="5" name="Sales Trend"/>
    <pivotTable tabId="5" name="Avg Order Value"/>
    <pivotTable tabId="5" name="City Contribution %"/>
    <pivotTable tabId="5" name="Manager Performance"/>
    <pivotTable tabId="5" name="Order Volume Trend"/>
    <pivotTable tabId="5" name="Poduction Mix Contribution"/>
    <pivotTable tabId="5" name="Purchase Methods"/>
    <pivotTable tabId="5" name="Purchase Type Split"/>
    <pivotTable tabId="5" name="Quantity by City"/>
    <pivotTable tabId="5" name="Revenue by City"/>
    <pivotTable tabId="5" name="Top City"/>
    <pivotTable tabId="5" name="Top Manager"/>
    <pivotTable tabId="5" name="Top Product"/>
    <pivotTable tabId="5" name="Top Product by Quantity"/>
    <pivotTable tabId="5" name="Top Product by Revenue"/>
    <pivotTable tabId="5" name="Total Orders"/>
    <pivotTable tabId="5" name="Total Quantity"/>
    <pivotTable tabId="5" name="Total Sales"/>
  </pivotTables>
  <data>
    <olap pivotCacheId="756405155">
      <levels count="2">
        <level uniqueName="[Table1].[Manager].[(All)]" sourceCaption="(All)" count="0"/>
        <level uniqueName="[Table1].[Manager].[Manager]" sourceCaption="Manager" count="5">
          <ranges>
            <range startItem="0">
              <i n="[Table1].[Manager].&amp;[Joao Silva]" c="Joao Silva"/>
              <i n="[Table1].[Manager].&amp;[Pablo Perez]" c="Pablo Perez"/>
              <i n="[Table1].[Manager].&amp;[Remy Monet]" c="Remy Monet"/>
              <i n="[Table1].[Manager].&amp;[Tom Jackson]" c="Tom Jackson"/>
              <i n="[Table1].[Manager].&amp;[Walter Muller]" c="Walter Muller"/>
            </range>
          </ranges>
        </level>
      </levels>
      <selections count="1">
        <selection n="[Table1].[Manag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Type" xr10:uid="{2D3EAD56-7F74-48AA-BC6B-52F5CFD8320F}" sourceName="[Table1].[Purchase Type]">
  <pivotTables>
    <pivotTable tabId="5" name="Sales Trend"/>
    <pivotTable tabId="5" name="Avg Order Value"/>
    <pivotTable tabId="5" name="City Contribution %"/>
    <pivotTable tabId="5" name="Manager Performance"/>
    <pivotTable tabId="5" name="Order Volume Trend"/>
    <pivotTable tabId="5" name="Poduction Mix Contribution"/>
    <pivotTable tabId="5" name="Purchase Methods"/>
    <pivotTable tabId="5" name="Purchase Type Split"/>
    <pivotTable tabId="5" name="Quantity by City"/>
    <pivotTable tabId="5" name="Revenue by City"/>
    <pivotTable tabId="5" name="Top City"/>
    <pivotTable tabId="5" name="Top Manager"/>
    <pivotTable tabId="5" name="Top Product"/>
    <pivotTable tabId="5" name="Top Product by Quantity"/>
    <pivotTable tabId="5" name="Top Product by Revenue"/>
    <pivotTable tabId="5" name="Total Orders"/>
    <pivotTable tabId="5" name="Total Quantity"/>
    <pivotTable tabId="5" name="Total Sales"/>
  </pivotTables>
  <data>
    <olap pivotCacheId="756405155">
      <levels count="2">
        <level uniqueName="[Table1].[Purchase Type].[(All)]" sourceCaption="(All)" count="0"/>
        <level uniqueName="[Table1].[Purchase Type].[Purchase Type]" sourceCaption="Purchase Type" count="3">
          <ranges>
            <range startItem="0">
              <i n="[Table1].[Purchase Type].&amp;[Drive-thru]" c="Drive-thru"/>
              <i n="[Table1].[Purchase Type].&amp;[In-store]" c="In-store"/>
              <i n="[Table1].[Purchase Type].&amp;[Online]" c="Online"/>
            </range>
          </ranges>
        </level>
      </levels>
      <selections count="1">
        <selection n="[Table1].[Purchase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562513F-1B60-465C-AF26-5B3A1FF7E4BE}" sourceName="[Table1].[Payment Method]">
  <pivotTables>
    <pivotTable tabId="5" name="Sales Trend"/>
    <pivotTable tabId="5" name="Avg Order Value"/>
    <pivotTable tabId="5" name="City Contribution %"/>
    <pivotTable tabId="5" name="Manager Performance"/>
    <pivotTable tabId="5" name="Order Volume Trend"/>
    <pivotTable tabId="5" name="Poduction Mix Contribution"/>
    <pivotTable tabId="5" name="Purchase Methods"/>
    <pivotTable tabId="5" name="Purchase Type Split"/>
    <pivotTable tabId="5" name="Quantity by City"/>
    <pivotTable tabId="5" name="Revenue by City"/>
    <pivotTable tabId="5" name="Top City"/>
    <pivotTable tabId="5" name="Top Manager"/>
    <pivotTable tabId="5" name="Top Product"/>
    <pivotTable tabId="5" name="Top Product by Quantity"/>
    <pivotTable tabId="5" name="Top Product by Revenue"/>
    <pivotTable tabId="5" name="Total Orders"/>
    <pivotTable tabId="5" name="Total Quantity"/>
    <pivotTable tabId="5" name="Total Sales"/>
  </pivotTables>
  <data>
    <olap pivotCacheId="756405155">
      <levels count="2">
        <level uniqueName="[Table1].[Payment Method].[(All)]" sourceCaption="(All)" count="0"/>
        <level uniqueName="[Table1].[Payment Method].[Payment Method]" sourceCaption="Payment Method" count="3">
          <ranges>
            <range startItem="0">
              <i n="[Table1].[Payment Method].&amp;[ Cash]" c=" Cash"/>
              <i n="[Table1].[Payment Method].&amp;[ Credit Card]" c=" Credit Card"/>
              <i n="[Table1].[Payment Method].&amp;[ Gift Card]" c=" Gift Card"/>
            </range>
          </ranges>
        </level>
      </levels>
      <selections count="1">
        <selection n="[Table1].[Payment Metho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9338DF4-DBD0-4374-8C3E-EE617ADCF02F}" sourceName="[Table1].[Month]">
  <pivotTables>
    <pivotTable tabId="5" name="Sales Trend"/>
    <pivotTable tabId="5" name="Avg Order Value"/>
    <pivotTable tabId="5" name="City Contribution %"/>
    <pivotTable tabId="5" name="Manager Performance"/>
    <pivotTable tabId="5" name="Order Volume Trend"/>
    <pivotTable tabId="5" name="Poduction Mix Contribution"/>
    <pivotTable tabId="5" name="Purchase Methods"/>
    <pivotTable tabId="5" name="Purchase Type Split"/>
    <pivotTable tabId="5" name="Quantity by City"/>
    <pivotTable tabId="5" name="Revenue by City"/>
    <pivotTable tabId="5" name="Top City"/>
    <pivotTable tabId="5" name="Top Manager"/>
    <pivotTable tabId="5" name="Top Product"/>
    <pivotTable tabId="5" name="Top Product by Quantity"/>
    <pivotTable tabId="5" name="Top Product by Revenue"/>
    <pivotTable tabId="5" name="Total Orders"/>
    <pivotTable tabId="5" name="Total Quantity"/>
    <pivotTable tabId="5" name="Total Sales"/>
  </pivotTables>
  <data>
    <olap pivotCacheId="756405155">
      <levels count="2">
        <level uniqueName="[Table1].[Month].[(All)]" sourceCaption="(All)" count="0"/>
        <level uniqueName="[Table1].[Month].[Month]" sourceCaption="Month" count="2">
          <ranges>
            <range startItem="0">
              <i n="[Table1].[Month].&amp;[December]" c="December"/>
              <i n="[Table1].[Month].&amp;[November]" c="November"/>
            </range>
          </ranges>
        </level>
      </levels>
      <selections count="1">
        <selection n="[Table1].[Month].[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5F1805E-8D4C-4D67-8F93-54F494E2FBB4}" sourceName="[Table1].[Product]">
  <pivotTables>
    <pivotTable tabId="5" name="Sales Trend"/>
    <pivotTable tabId="5" name="Avg Order Value"/>
    <pivotTable tabId="5" name="City Contribution %"/>
    <pivotTable tabId="5" name="Manager Performance"/>
    <pivotTable tabId="5" name="Order Volume Trend"/>
    <pivotTable tabId="5" name="Poduction Mix Contribution"/>
    <pivotTable tabId="5" name="Purchase Methods"/>
    <pivotTable tabId="5" name="Purchase Type Split"/>
    <pivotTable tabId="5" name="Quantity by City"/>
    <pivotTable tabId="5" name="Revenue by City"/>
    <pivotTable tabId="5" name="Top City"/>
    <pivotTable tabId="5" name="Top Manager"/>
    <pivotTable tabId="5" name="Top Product"/>
    <pivotTable tabId="5" name="Top Product by Quantity"/>
    <pivotTable tabId="5" name="Top Product by Revenue"/>
    <pivotTable tabId="5" name="Total Orders"/>
    <pivotTable tabId="5" name="Total Quantity"/>
    <pivotTable tabId="5" name="Total Sales"/>
  </pivotTables>
  <data>
    <olap pivotCacheId="756405155">
      <levels count="2">
        <level uniqueName="[Table1].[Product].[(All)]" sourceCaption="(All)" count="0"/>
        <level uniqueName="[Table1].[Product].[Product]" sourceCaption="Product" count="5">
          <ranges>
            <range startItem="0">
              <i n="[Table1].[Product].&amp;[Beverages]" c="Beverages"/>
              <i n="[Table1].[Product].&amp;[Burgers]" c="Burgers"/>
              <i n="[Table1].[Product].&amp;[Chicken Sandwiches]" c="Chicken Sandwiches"/>
              <i n="[Table1].[Product].&amp;[Fries]" c="Fries"/>
              <i n="[Table1].[Product].&amp;[Sides &amp; Other]" c="Sides &amp; Other"/>
            </range>
          </ranges>
        </level>
      </levels>
      <selections count="1">
        <selection n="[Table1].[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A575997-70F7-4B09-A61D-388877DFA1AC}" cache="Slicer_City" caption="Select City" level="1" style="Slicer Style 1" rowHeight="320040"/>
  <slicer name="Manager" xr10:uid="{BC9E69F8-FF01-4348-B98C-F53D29C49D57}" cache="Slicer_Manager" caption="Select Manager" level="1" style="Slicer Style 1" rowHeight="320040"/>
  <slicer name="Purchase Type" xr10:uid="{6D1A1466-8A01-47BD-8311-F9FCEB363EA4}" cache="Slicer_Purchase_Type" caption="Purchase Type" level="1" style="Slicer Style 1" rowHeight="320040"/>
  <slicer name="Payment Method" xr10:uid="{13FE059C-F244-4223-AAAE-20B99EDD491B}" cache="Slicer_Payment_Method" caption="Payment Mode" level="1" style="Slicer Style 1" rowHeight="320040"/>
  <slicer name="Month" xr10:uid="{AA71DCFA-4F81-493D-86F7-D7BBC05D8B7A}" cache="Slicer_Month" caption="Select Month" level="1" style="Slicer Style 1" rowHeight="320040"/>
  <slicer name="Product" xr10:uid="{792B4EA3-B532-464B-BD68-0638BF383AF5}" cache="Slicer_Product" caption="Select Product" level="1" style="Slicer Style 1" rowHeight="3200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349AD0-8339-4D40-A4F8-028CF07E430E}" name="Table1" displayName="Table1" ref="A1:L255" totalsRowShown="0">
  <autoFilter ref="A1:L255" xr:uid="{23349AD0-8339-4D40-A4F8-028CF07E430E}"/>
  <tableColumns count="12">
    <tableColumn id="1" xr3:uid="{FCD87FB1-3EEB-46BD-AE85-3CC99842F591}" name="Order ID"/>
    <tableColumn id="11" xr3:uid="{57AAD84E-1945-4024-A110-4313950958E0}" name="Date" dataDxfId="4"/>
    <tableColumn id="16" xr3:uid="{249FABCE-5948-40E9-BC4C-6D1978664EBF}" name="Month" dataDxfId="3">
      <calculatedColumnFormula>TEXT(B2,"mmmm")</calculatedColumnFormula>
    </tableColumn>
    <tableColumn id="15" xr3:uid="{29644873-B737-4D64-BDAD-6B886E363BF6}" name="Day" dataDxfId="2">
      <calculatedColumnFormula>TEXT(B2, "ddd")</calculatedColumnFormula>
    </tableColumn>
    <tableColumn id="3" xr3:uid="{47CC2078-8E82-4006-9925-B809B6F3A4F4}" name="Product"/>
    <tableColumn id="4" xr3:uid="{5D1FD3C3-7F1A-4AEA-8730-AE771CA29026}" name="Price"/>
    <tableColumn id="5" xr3:uid="{48A37D46-3AC0-4D82-9964-AD7B3338BD41}" name="Quantity" dataDxfId="1"/>
    <tableColumn id="6" xr3:uid="{79B78C79-E120-4F1C-B4DD-832710EC32A1}" name="Purchase Type"/>
    <tableColumn id="7" xr3:uid="{A85AF3AB-A049-458E-BBE9-F078E3D0A745}" name="Payment Method"/>
    <tableColumn id="10" xr3:uid="{4152768D-9D63-43D6-8D04-FEEE63843D98}" name="Manager"/>
    <tableColumn id="9" xr3:uid="{8751069F-F6C3-4739-9E34-1536D328E6F1}" name="City"/>
    <tableColumn id="12" xr3:uid="{A3DC99FB-D050-4A0B-A682-8F22F2E0E992}" name="Total Revenue" dataDxfId="0">
      <calculatedColumnFormula>Table1[[#This Row],[Price]]*Table1[[#This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CDD4E-836D-421F-B145-D397D37359AB}">
  <sheetPr>
    <tabColor theme="4" tint="0.39997558519241921"/>
  </sheetPr>
  <dimension ref="A1:L255"/>
  <sheetViews>
    <sheetView topLeftCell="G86" workbookViewId="0">
      <selection activeCell="M18" sqref="M18"/>
    </sheetView>
  </sheetViews>
  <sheetFormatPr defaultRowHeight="14.5" x14ac:dyDescent="0.35"/>
  <cols>
    <col min="1" max="1" width="10.26953125" bestFit="1" customWidth="1"/>
    <col min="2" max="2" width="10.54296875" bestFit="1" customWidth="1"/>
    <col min="3" max="4" width="10.54296875" customWidth="1"/>
    <col min="5" max="5" width="17.6328125" bestFit="1" customWidth="1"/>
    <col min="6" max="6" width="7.1796875" bestFit="1" customWidth="1"/>
    <col min="7" max="7" width="10.453125" bestFit="1" customWidth="1"/>
    <col min="8" max="8" width="15.26953125" bestFit="1" customWidth="1"/>
    <col min="9" max="9" width="17.81640625" bestFit="1" customWidth="1"/>
    <col min="10" max="10" width="17.81640625" customWidth="1"/>
    <col min="11" max="11" width="7.08984375" bestFit="1" customWidth="1"/>
    <col min="12" max="12" width="15" bestFit="1" customWidth="1"/>
    <col min="13" max="13" width="17.81640625" customWidth="1"/>
  </cols>
  <sheetData>
    <row r="1" spans="1:12" x14ac:dyDescent="0.35">
      <c r="A1" t="s">
        <v>0</v>
      </c>
      <c r="B1" t="s">
        <v>1</v>
      </c>
      <c r="C1" t="s">
        <v>30</v>
      </c>
      <c r="D1" t="s">
        <v>31</v>
      </c>
      <c r="E1" t="s">
        <v>2</v>
      </c>
      <c r="F1" t="s">
        <v>3</v>
      </c>
      <c r="G1" t="s">
        <v>4</v>
      </c>
      <c r="H1" t="s">
        <v>5</v>
      </c>
      <c r="I1" t="s">
        <v>6</v>
      </c>
      <c r="J1" t="s">
        <v>7</v>
      </c>
      <c r="K1" t="s">
        <v>8</v>
      </c>
      <c r="L1" t="s">
        <v>41</v>
      </c>
    </row>
    <row r="2" spans="1:12" x14ac:dyDescent="0.35">
      <c r="A2">
        <v>10452</v>
      </c>
      <c r="B2" s="1">
        <v>44872</v>
      </c>
      <c r="C2" s="2" t="str">
        <f t="shared" ref="C2:C65" si="0">TEXT(B2,"mmmm")</f>
        <v>November</v>
      </c>
      <c r="D2" s="1" t="str">
        <f t="shared" ref="D2:D65" si="1">TEXT(B2, "ddd")</f>
        <v>Mon</v>
      </c>
      <c r="E2" t="s">
        <v>9</v>
      </c>
      <c r="F2">
        <v>3.49</v>
      </c>
      <c r="G2" s="3">
        <v>573.07000000000005</v>
      </c>
      <c r="H2" t="s">
        <v>10</v>
      </c>
      <c r="I2" t="s">
        <v>11</v>
      </c>
      <c r="J2" t="s">
        <v>29</v>
      </c>
      <c r="K2" t="s">
        <v>12</v>
      </c>
      <c r="L2" s="3">
        <f>Table1[[#This Row],[Price]]*Table1[[#This Row],[Quantity]]</f>
        <v>2000.0143000000003</v>
      </c>
    </row>
    <row r="3" spans="1:12" x14ac:dyDescent="0.35">
      <c r="A3">
        <v>10453</v>
      </c>
      <c r="B3" s="1">
        <v>44872</v>
      </c>
      <c r="C3" s="2" t="str">
        <f t="shared" si="0"/>
        <v>November</v>
      </c>
      <c r="D3" s="1" t="str">
        <f t="shared" si="1"/>
        <v>Mon</v>
      </c>
      <c r="E3" t="s">
        <v>13</v>
      </c>
      <c r="F3">
        <v>2.95</v>
      </c>
      <c r="G3" s="3">
        <v>745.76</v>
      </c>
      <c r="H3" t="s">
        <v>10</v>
      </c>
      <c r="I3" t="s">
        <v>11</v>
      </c>
      <c r="J3" t="s">
        <v>25</v>
      </c>
      <c r="K3" t="s">
        <v>14</v>
      </c>
      <c r="L3" s="3">
        <f>Table1[[#This Row],[Price]]*Table1[[#This Row],[Quantity]]</f>
        <v>2199.9920000000002</v>
      </c>
    </row>
    <row r="4" spans="1:12" x14ac:dyDescent="0.35">
      <c r="A4">
        <v>10454</v>
      </c>
      <c r="B4" s="1">
        <v>44872</v>
      </c>
      <c r="C4" s="2" t="str">
        <f t="shared" si="0"/>
        <v>November</v>
      </c>
      <c r="D4" s="1" t="str">
        <f t="shared" si="1"/>
        <v>Mon</v>
      </c>
      <c r="E4" t="s">
        <v>15</v>
      </c>
      <c r="F4">
        <v>4.99</v>
      </c>
      <c r="G4" s="3">
        <v>200.4</v>
      </c>
      <c r="H4" t="s">
        <v>16</v>
      </c>
      <c r="I4" t="s">
        <v>11</v>
      </c>
      <c r="J4" t="s">
        <v>26</v>
      </c>
      <c r="K4" t="s">
        <v>17</v>
      </c>
      <c r="L4" s="3">
        <f>Table1[[#This Row],[Price]]*Table1[[#This Row],[Quantity]]</f>
        <v>999.99600000000009</v>
      </c>
    </row>
    <row r="5" spans="1:12" x14ac:dyDescent="0.35">
      <c r="A5">
        <v>10455</v>
      </c>
      <c r="B5" s="1">
        <v>44873</v>
      </c>
      <c r="C5" s="2" t="str">
        <f t="shared" si="0"/>
        <v>November</v>
      </c>
      <c r="D5" s="1" t="str">
        <f t="shared" si="1"/>
        <v>Tue</v>
      </c>
      <c r="E5" t="s">
        <v>18</v>
      </c>
      <c r="F5">
        <v>12.99</v>
      </c>
      <c r="G5" s="3">
        <v>569.66999999999996</v>
      </c>
      <c r="H5" t="s">
        <v>16</v>
      </c>
      <c r="I5" t="s">
        <v>19</v>
      </c>
      <c r="J5" t="s">
        <v>20</v>
      </c>
      <c r="K5" t="s">
        <v>21</v>
      </c>
      <c r="L5" s="3">
        <f>Table1[[#This Row],[Price]]*Table1[[#This Row],[Quantity]]</f>
        <v>7400.0132999999996</v>
      </c>
    </row>
    <row r="6" spans="1:12" x14ac:dyDescent="0.35">
      <c r="A6">
        <v>10456</v>
      </c>
      <c r="B6" s="1">
        <v>44873</v>
      </c>
      <c r="C6" s="2" t="str">
        <f t="shared" si="0"/>
        <v>November</v>
      </c>
      <c r="D6" s="1" t="str">
        <f t="shared" si="1"/>
        <v>Tue</v>
      </c>
      <c r="E6" t="s">
        <v>22</v>
      </c>
      <c r="F6">
        <v>9.9499999999999993</v>
      </c>
      <c r="G6" s="3">
        <v>201.01</v>
      </c>
      <c r="H6" t="s">
        <v>16</v>
      </c>
      <c r="I6" t="s">
        <v>19</v>
      </c>
      <c r="J6" t="s">
        <v>20</v>
      </c>
      <c r="K6" t="s">
        <v>21</v>
      </c>
      <c r="L6" s="3">
        <f>Table1[[#This Row],[Price]]*Table1[[#This Row],[Quantity]]</f>
        <v>2000.0494999999999</v>
      </c>
    </row>
    <row r="7" spans="1:12" x14ac:dyDescent="0.35">
      <c r="A7">
        <v>10457</v>
      </c>
      <c r="B7" s="1">
        <v>44873</v>
      </c>
      <c r="C7" s="2" t="str">
        <f t="shared" si="0"/>
        <v>November</v>
      </c>
      <c r="D7" s="1" t="str">
        <f t="shared" si="1"/>
        <v>Tue</v>
      </c>
      <c r="E7" t="s">
        <v>9</v>
      </c>
      <c r="F7">
        <v>3.49</v>
      </c>
      <c r="G7" s="3">
        <v>573.07000000000005</v>
      </c>
      <c r="H7" t="s">
        <v>16</v>
      </c>
      <c r="I7" t="s">
        <v>19</v>
      </c>
      <c r="J7" t="s">
        <v>24</v>
      </c>
      <c r="K7" t="s">
        <v>23</v>
      </c>
      <c r="L7" s="3">
        <f>Table1[[#This Row],[Price]]*Table1[[#This Row],[Quantity]]</f>
        <v>2000.0143000000003</v>
      </c>
    </row>
    <row r="8" spans="1:12" x14ac:dyDescent="0.35">
      <c r="A8">
        <v>10459</v>
      </c>
      <c r="B8" s="1">
        <v>44873</v>
      </c>
      <c r="C8" s="2" t="str">
        <f t="shared" si="0"/>
        <v>November</v>
      </c>
      <c r="D8" s="1" t="str">
        <f t="shared" si="1"/>
        <v>Tue</v>
      </c>
      <c r="E8" t="s">
        <v>15</v>
      </c>
      <c r="F8">
        <v>4.99</v>
      </c>
      <c r="G8" s="3">
        <v>200.4</v>
      </c>
      <c r="H8" t="s">
        <v>16</v>
      </c>
      <c r="I8" t="s">
        <v>19</v>
      </c>
      <c r="J8" t="s">
        <v>20</v>
      </c>
      <c r="K8" t="s">
        <v>21</v>
      </c>
      <c r="L8" s="3">
        <f>Table1[[#This Row],[Price]]*Table1[[#This Row],[Quantity]]</f>
        <v>999.99600000000009</v>
      </c>
    </row>
    <row r="9" spans="1:12" x14ac:dyDescent="0.35">
      <c r="A9">
        <v>10460</v>
      </c>
      <c r="B9" s="1">
        <v>44874</v>
      </c>
      <c r="C9" s="2" t="str">
        <f t="shared" si="0"/>
        <v>November</v>
      </c>
      <c r="D9" s="1" t="str">
        <f t="shared" si="1"/>
        <v>Wed</v>
      </c>
      <c r="E9" t="s">
        <v>18</v>
      </c>
      <c r="F9">
        <v>12.99</v>
      </c>
      <c r="G9" s="3">
        <v>554.27</v>
      </c>
      <c r="H9" t="s">
        <v>16</v>
      </c>
      <c r="I9" t="s">
        <v>19</v>
      </c>
      <c r="J9" t="s">
        <v>24</v>
      </c>
      <c r="K9" t="s">
        <v>23</v>
      </c>
      <c r="L9" s="3">
        <f>Table1[[#This Row],[Price]]*Table1[[#This Row],[Quantity]]</f>
        <v>7199.9673000000003</v>
      </c>
    </row>
    <row r="10" spans="1:12" x14ac:dyDescent="0.35">
      <c r="A10">
        <v>10461</v>
      </c>
      <c r="B10" s="1">
        <v>44874</v>
      </c>
      <c r="C10" s="2" t="str">
        <f t="shared" si="0"/>
        <v>November</v>
      </c>
      <c r="D10" s="1" t="str">
        <f t="shared" si="1"/>
        <v>Wed</v>
      </c>
      <c r="E10" t="s">
        <v>22</v>
      </c>
      <c r="F10">
        <v>9.9499999999999993</v>
      </c>
      <c r="G10" s="3">
        <v>201.01</v>
      </c>
      <c r="H10" t="s">
        <v>16</v>
      </c>
      <c r="I10" t="s">
        <v>19</v>
      </c>
      <c r="J10" t="s">
        <v>24</v>
      </c>
      <c r="K10" t="s">
        <v>23</v>
      </c>
      <c r="L10" s="3">
        <f>Table1[[#This Row],[Price]]*Table1[[#This Row],[Quantity]]</f>
        <v>2000.0494999999999</v>
      </c>
    </row>
    <row r="11" spans="1:12" x14ac:dyDescent="0.35">
      <c r="A11">
        <v>10462</v>
      </c>
      <c r="B11" s="1">
        <v>44874</v>
      </c>
      <c r="C11" s="2" t="str">
        <f t="shared" si="0"/>
        <v>November</v>
      </c>
      <c r="D11" s="1" t="str">
        <f t="shared" si="1"/>
        <v>Wed</v>
      </c>
      <c r="E11" t="s">
        <v>9</v>
      </c>
      <c r="F11">
        <v>3.49</v>
      </c>
      <c r="G11" s="3">
        <v>573.07000000000005</v>
      </c>
      <c r="H11" t="s">
        <v>16</v>
      </c>
      <c r="I11" t="s">
        <v>19</v>
      </c>
      <c r="J11" t="s">
        <v>24</v>
      </c>
      <c r="K11" t="s">
        <v>23</v>
      </c>
      <c r="L11" s="3">
        <f>Table1[[#This Row],[Price]]*Table1[[#This Row],[Quantity]]</f>
        <v>2000.0143000000003</v>
      </c>
    </row>
    <row r="12" spans="1:12" x14ac:dyDescent="0.35">
      <c r="A12">
        <v>10463</v>
      </c>
      <c r="B12" s="1">
        <v>44874</v>
      </c>
      <c r="C12" s="2" t="str">
        <f t="shared" si="0"/>
        <v>November</v>
      </c>
      <c r="D12" s="1" t="str">
        <f t="shared" si="1"/>
        <v>Wed</v>
      </c>
      <c r="E12" t="s">
        <v>13</v>
      </c>
      <c r="F12">
        <v>2.95</v>
      </c>
      <c r="G12" s="3">
        <v>677.97</v>
      </c>
      <c r="H12" t="s">
        <v>16</v>
      </c>
      <c r="I12" t="s">
        <v>19</v>
      </c>
      <c r="J12" t="s">
        <v>24</v>
      </c>
      <c r="K12" t="s">
        <v>23</v>
      </c>
      <c r="L12" s="3">
        <f>Table1[[#This Row],[Price]]*Table1[[#This Row],[Quantity]]</f>
        <v>2000.0115000000003</v>
      </c>
    </row>
    <row r="13" spans="1:12" x14ac:dyDescent="0.35">
      <c r="A13">
        <v>10464</v>
      </c>
      <c r="B13" s="1">
        <v>44874</v>
      </c>
      <c r="C13" s="2" t="str">
        <f t="shared" si="0"/>
        <v>November</v>
      </c>
      <c r="D13" s="1" t="str">
        <f t="shared" si="1"/>
        <v>Wed</v>
      </c>
      <c r="E13" t="s">
        <v>15</v>
      </c>
      <c r="F13">
        <v>4.99</v>
      </c>
      <c r="G13" s="3">
        <v>200.4</v>
      </c>
      <c r="H13" t="s">
        <v>16</v>
      </c>
      <c r="I13" t="s">
        <v>19</v>
      </c>
      <c r="J13" t="s">
        <v>24</v>
      </c>
      <c r="K13" t="s">
        <v>23</v>
      </c>
      <c r="L13" s="3">
        <f>Table1[[#This Row],[Price]]*Table1[[#This Row],[Quantity]]</f>
        <v>999.99600000000009</v>
      </c>
    </row>
    <row r="14" spans="1:12" x14ac:dyDescent="0.35">
      <c r="A14">
        <v>10465</v>
      </c>
      <c r="B14" s="1">
        <v>44875</v>
      </c>
      <c r="C14" s="2" t="str">
        <f t="shared" si="0"/>
        <v>November</v>
      </c>
      <c r="D14" s="1" t="str">
        <f t="shared" si="1"/>
        <v>Thu</v>
      </c>
      <c r="E14" t="s">
        <v>18</v>
      </c>
      <c r="F14">
        <v>12.99</v>
      </c>
      <c r="G14" s="3">
        <v>554.27</v>
      </c>
      <c r="H14" t="s">
        <v>16</v>
      </c>
      <c r="I14" t="s">
        <v>19</v>
      </c>
      <c r="J14" t="s">
        <v>25</v>
      </c>
      <c r="K14" t="s">
        <v>14</v>
      </c>
      <c r="L14" s="3">
        <f>Table1[[#This Row],[Price]]*Table1[[#This Row],[Quantity]]</f>
        <v>7199.9673000000003</v>
      </c>
    </row>
    <row r="15" spans="1:12" x14ac:dyDescent="0.35">
      <c r="A15">
        <v>10466</v>
      </c>
      <c r="B15" s="1">
        <v>44875</v>
      </c>
      <c r="C15" s="2" t="str">
        <f t="shared" si="0"/>
        <v>November</v>
      </c>
      <c r="D15" s="1" t="str">
        <f t="shared" si="1"/>
        <v>Thu</v>
      </c>
      <c r="E15" t="s">
        <v>22</v>
      </c>
      <c r="F15">
        <v>9.9499999999999993</v>
      </c>
      <c r="G15" s="3">
        <v>201.01</v>
      </c>
      <c r="H15" t="s">
        <v>16</v>
      </c>
      <c r="I15" t="s">
        <v>19</v>
      </c>
      <c r="J15" t="s">
        <v>25</v>
      </c>
      <c r="K15" t="s">
        <v>14</v>
      </c>
      <c r="L15" s="3">
        <f>Table1[[#This Row],[Price]]*Table1[[#This Row],[Quantity]]</f>
        <v>2000.0494999999999</v>
      </c>
    </row>
    <row r="16" spans="1:12" x14ac:dyDescent="0.35">
      <c r="A16">
        <v>10467</v>
      </c>
      <c r="B16" s="1">
        <v>44875</v>
      </c>
      <c r="C16" s="2" t="str">
        <f t="shared" si="0"/>
        <v>November</v>
      </c>
      <c r="D16" s="1" t="str">
        <f t="shared" si="1"/>
        <v>Thu</v>
      </c>
      <c r="E16" t="s">
        <v>9</v>
      </c>
      <c r="F16">
        <v>3.49</v>
      </c>
      <c r="G16" s="3">
        <v>573.07000000000005</v>
      </c>
      <c r="H16" t="s">
        <v>16</v>
      </c>
      <c r="I16" t="s">
        <v>19</v>
      </c>
      <c r="J16" t="s">
        <v>25</v>
      </c>
      <c r="K16" t="s">
        <v>14</v>
      </c>
      <c r="L16" s="3">
        <f>Table1[[#This Row],[Price]]*Table1[[#This Row],[Quantity]]</f>
        <v>2000.0143000000003</v>
      </c>
    </row>
    <row r="17" spans="1:12" x14ac:dyDescent="0.35">
      <c r="A17">
        <v>10468</v>
      </c>
      <c r="B17" s="1">
        <v>44875</v>
      </c>
      <c r="C17" s="2" t="str">
        <f t="shared" si="0"/>
        <v>November</v>
      </c>
      <c r="D17" s="1" t="str">
        <f t="shared" si="1"/>
        <v>Thu</v>
      </c>
      <c r="E17" t="s">
        <v>13</v>
      </c>
      <c r="F17">
        <v>2.95</v>
      </c>
      <c r="G17" s="3">
        <v>677.97</v>
      </c>
      <c r="H17" t="s">
        <v>16</v>
      </c>
      <c r="I17" t="s">
        <v>19</v>
      </c>
      <c r="J17" t="s">
        <v>25</v>
      </c>
      <c r="K17" t="s">
        <v>14</v>
      </c>
      <c r="L17" s="3">
        <f>Table1[[#This Row],[Price]]*Table1[[#This Row],[Quantity]]</f>
        <v>2000.0115000000003</v>
      </c>
    </row>
    <row r="18" spans="1:12" x14ac:dyDescent="0.35">
      <c r="A18">
        <v>10470</v>
      </c>
      <c r="B18" s="1">
        <v>44876</v>
      </c>
      <c r="C18" s="2" t="str">
        <f t="shared" si="0"/>
        <v>November</v>
      </c>
      <c r="D18" s="1" t="str">
        <f t="shared" si="1"/>
        <v>Fri</v>
      </c>
      <c r="E18" t="s">
        <v>18</v>
      </c>
      <c r="F18">
        <v>12.99</v>
      </c>
      <c r="G18" s="3">
        <v>554.27</v>
      </c>
      <c r="H18" t="s">
        <v>16</v>
      </c>
      <c r="I18" t="s">
        <v>19</v>
      </c>
      <c r="J18" t="s">
        <v>25</v>
      </c>
      <c r="K18" t="s">
        <v>14</v>
      </c>
      <c r="L18" s="3">
        <f>Table1[[#This Row],[Price]]*Table1[[#This Row],[Quantity]]</f>
        <v>7199.9673000000003</v>
      </c>
    </row>
    <row r="19" spans="1:12" x14ac:dyDescent="0.35">
      <c r="A19">
        <v>10471</v>
      </c>
      <c r="B19" s="1">
        <v>44876</v>
      </c>
      <c r="C19" s="2" t="str">
        <f t="shared" si="0"/>
        <v>November</v>
      </c>
      <c r="D19" s="1" t="str">
        <f t="shared" si="1"/>
        <v>Fri</v>
      </c>
      <c r="E19" t="s">
        <v>22</v>
      </c>
      <c r="F19">
        <v>9.9499999999999993</v>
      </c>
      <c r="G19" s="3">
        <v>201.01</v>
      </c>
      <c r="H19" t="s">
        <v>16</v>
      </c>
      <c r="I19" t="s">
        <v>19</v>
      </c>
      <c r="J19" t="s">
        <v>25</v>
      </c>
      <c r="K19" t="s">
        <v>14</v>
      </c>
      <c r="L19" s="3">
        <f>Table1[[#This Row],[Price]]*Table1[[#This Row],[Quantity]]</f>
        <v>2000.0494999999999</v>
      </c>
    </row>
    <row r="20" spans="1:12" x14ac:dyDescent="0.35">
      <c r="A20">
        <v>10472</v>
      </c>
      <c r="B20" s="1">
        <v>44876</v>
      </c>
      <c r="C20" s="2" t="str">
        <f t="shared" si="0"/>
        <v>November</v>
      </c>
      <c r="D20" s="1" t="str">
        <f t="shared" si="1"/>
        <v>Fri</v>
      </c>
      <c r="E20" t="s">
        <v>9</v>
      </c>
      <c r="F20">
        <v>3.49</v>
      </c>
      <c r="G20" s="3">
        <v>630.37</v>
      </c>
      <c r="H20" t="s">
        <v>16</v>
      </c>
      <c r="I20" t="s">
        <v>19</v>
      </c>
      <c r="J20" t="s">
        <v>25</v>
      </c>
      <c r="K20" t="s">
        <v>14</v>
      </c>
      <c r="L20" s="3">
        <f>Table1[[#This Row],[Price]]*Table1[[#This Row],[Quantity]]</f>
        <v>2199.9913000000001</v>
      </c>
    </row>
    <row r="21" spans="1:12" x14ac:dyDescent="0.35">
      <c r="A21">
        <v>10473</v>
      </c>
      <c r="B21" s="1">
        <v>44876</v>
      </c>
      <c r="C21" s="2" t="str">
        <f t="shared" si="0"/>
        <v>November</v>
      </c>
      <c r="D21" s="1" t="str">
        <f t="shared" si="1"/>
        <v>Fri</v>
      </c>
      <c r="E21" t="s">
        <v>13</v>
      </c>
      <c r="F21">
        <v>2.95</v>
      </c>
      <c r="G21" s="3">
        <v>677.97</v>
      </c>
      <c r="H21" t="s">
        <v>16</v>
      </c>
      <c r="I21" t="s">
        <v>19</v>
      </c>
      <c r="J21" t="s">
        <v>25</v>
      </c>
      <c r="K21" t="s">
        <v>14</v>
      </c>
      <c r="L21" s="3">
        <f>Table1[[#This Row],[Price]]*Table1[[#This Row],[Quantity]]</f>
        <v>2000.0115000000003</v>
      </c>
    </row>
    <row r="22" spans="1:12" x14ac:dyDescent="0.35">
      <c r="A22">
        <v>10474</v>
      </c>
      <c r="B22" s="1">
        <v>44876</v>
      </c>
      <c r="C22" s="2" t="str">
        <f t="shared" si="0"/>
        <v>November</v>
      </c>
      <c r="D22" s="1" t="str">
        <f t="shared" si="1"/>
        <v>Fri</v>
      </c>
      <c r="E22" t="s">
        <v>15</v>
      </c>
      <c r="F22">
        <v>4.99</v>
      </c>
      <c r="G22" s="3">
        <v>200.4</v>
      </c>
      <c r="H22" t="s">
        <v>16</v>
      </c>
      <c r="I22" t="s">
        <v>19</v>
      </c>
      <c r="J22" t="s">
        <v>25</v>
      </c>
      <c r="K22" t="s">
        <v>14</v>
      </c>
      <c r="L22" s="3">
        <f>Table1[[#This Row],[Price]]*Table1[[#This Row],[Quantity]]</f>
        <v>999.99600000000009</v>
      </c>
    </row>
    <row r="23" spans="1:12" x14ac:dyDescent="0.35">
      <c r="A23">
        <v>10475</v>
      </c>
      <c r="B23" s="1">
        <v>44877</v>
      </c>
      <c r="C23" s="2" t="str">
        <f t="shared" si="0"/>
        <v>November</v>
      </c>
      <c r="D23" s="1" t="str">
        <f t="shared" si="1"/>
        <v>Sat</v>
      </c>
      <c r="E23" t="s">
        <v>18</v>
      </c>
      <c r="F23">
        <v>12.99</v>
      </c>
      <c r="G23" s="3">
        <v>523.48</v>
      </c>
      <c r="H23" t="s">
        <v>16</v>
      </c>
      <c r="I23" t="s">
        <v>19</v>
      </c>
      <c r="J23" t="s">
        <v>25</v>
      </c>
      <c r="K23" t="s">
        <v>14</v>
      </c>
      <c r="L23" s="3">
        <f>Table1[[#This Row],[Price]]*Table1[[#This Row],[Quantity]]</f>
        <v>6800.0052000000005</v>
      </c>
    </row>
    <row r="24" spans="1:12" x14ac:dyDescent="0.35">
      <c r="A24">
        <v>10476</v>
      </c>
      <c r="B24" s="1">
        <v>44877</v>
      </c>
      <c r="C24" s="2" t="str">
        <f t="shared" si="0"/>
        <v>November</v>
      </c>
      <c r="D24" s="1" t="str">
        <f t="shared" si="1"/>
        <v>Sat</v>
      </c>
      <c r="E24" t="s">
        <v>22</v>
      </c>
      <c r="F24">
        <v>9.9499999999999993</v>
      </c>
      <c r="G24" s="3">
        <v>201.01</v>
      </c>
      <c r="H24" t="s">
        <v>16</v>
      </c>
      <c r="I24" t="s">
        <v>19</v>
      </c>
      <c r="J24" t="s">
        <v>25</v>
      </c>
      <c r="K24" t="s">
        <v>14</v>
      </c>
      <c r="L24" s="3">
        <f>Table1[[#This Row],[Price]]*Table1[[#This Row],[Quantity]]</f>
        <v>2000.0494999999999</v>
      </c>
    </row>
    <row r="25" spans="1:12" x14ac:dyDescent="0.35">
      <c r="A25">
        <v>10477</v>
      </c>
      <c r="B25" s="1">
        <v>44877</v>
      </c>
      <c r="C25" s="2" t="str">
        <f t="shared" si="0"/>
        <v>November</v>
      </c>
      <c r="D25" s="1" t="str">
        <f t="shared" si="1"/>
        <v>Sat</v>
      </c>
      <c r="E25" t="s">
        <v>9</v>
      </c>
      <c r="F25">
        <v>3.49</v>
      </c>
      <c r="G25" s="3">
        <v>630.37</v>
      </c>
      <c r="H25" t="s">
        <v>16</v>
      </c>
      <c r="I25" t="s">
        <v>19</v>
      </c>
      <c r="J25" t="s">
        <v>25</v>
      </c>
      <c r="K25" t="s">
        <v>14</v>
      </c>
      <c r="L25" s="3">
        <f>Table1[[#This Row],[Price]]*Table1[[#This Row],[Quantity]]</f>
        <v>2199.9913000000001</v>
      </c>
    </row>
    <row r="26" spans="1:12" x14ac:dyDescent="0.35">
      <c r="A26">
        <v>10478</v>
      </c>
      <c r="B26" s="1">
        <v>44877</v>
      </c>
      <c r="C26" s="2" t="str">
        <f t="shared" si="0"/>
        <v>November</v>
      </c>
      <c r="D26" s="1" t="str">
        <f t="shared" si="1"/>
        <v>Sat</v>
      </c>
      <c r="E26" t="s">
        <v>13</v>
      </c>
      <c r="F26">
        <v>2.95</v>
      </c>
      <c r="G26" s="3">
        <v>677.97</v>
      </c>
      <c r="H26" t="s">
        <v>16</v>
      </c>
      <c r="I26" t="s">
        <v>19</v>
      </c>
      <c r="J26" t="s">
        <v>25</v>
      </c>
      <c r="K26" t="s">
        <v>14</v>
      </c>
      <c r="L26" s="3">
        <f>Table1[[#This Row],[Price]]*Table1[[#This Row],[Quantity]]</f>
        <v>2000.0115000000003</v>
      </c>
    </row>
    <row r="27" spans="1:12" x14ac:dyDescent="0.35">
      <c r="A27">
        <v>10479</v>
      </c>
      <c r="B27" s="1">
        <v>44877</v>
      </c>
      <c r="C27" s="2" t="str">
        <f t="shared" si="0"/>
        <v>November</v>
      </c>
      <c r="D27" s="1" t="str">
        <f t="shared" si="1"/>
        <v>Sat</v>
      </c>
      <c r="E27" t="s">
        <v>15</v>
      </c>
      <c r="F27">
        <v>4.99</v>
      </c>
      <c r="G27" s="3">
        <v>200.4</v>
      </c>
      <c r="H27" t="s">
        <v>16</v>
      </c>
      <c r="I27" t="s">
        <v>19</v>
      </c>
      <c r="J27" t="s">
        <v>25</v>
      </c>
      <c r="K27" t="s">
        <v>14</v>
      </c>
      <c r="L27" s="3">
        <f>Table1[[#This Row],[Price]]*Table1[[#This Row],[Quantity]]</f>
        <v>999.99600000000009</v>
      </c>
    </row>
    <row r="28" spans="1:12" x14ac:dyDescent="0.35">
      <c r="A28">
        <v>10480</v>
      </c>
      <c r="B28" s="1">
        <v>44878</v>
      </c>
      <c r="C28" s="2" t="str">
        <f t="shared" si="0"/>
        <v>November</v>
      </c>
      <c r="D28" s="1" t="str">
        <f t="shared" si="1"/>
        <v>Sun</v>
      </c>
      <c r="E28" t="s">
        <v>18</v>
      </c>
      <c r="F28">
        <v>12.99</v>
      </c>
      <c r="G28" s="3">
        <v>508.08</v>
      </c>
      <c r="H28" t="s">
        <v>16</v>
      </c>
      <c r="I28" t="s">
        <v>19</v>
      </c>
      <c r="J28" t="s">
        <v>25</v>
      </c>
      <c r="K28" t="s">
        <v>14</v>
      </c>
      <c r="L28" s="3">
        <f>Table1[[#This Row],[Price]]*Table1[[#This Row],[Quantity]]</f>
        <v>6599.9592000000002</v>
      </c>
    </row>
    <row r="29" spans="1:12" x14ac:dyDescent="0.35">
      <c r="A29">
        <v>10481</v>
      </c>
      <c r="B29" s="1">
        <v>44878</v>
      </c>
      <c r="C29" s="2" t="str">
        <f t="shared" si="0"/>
        <v>November</v>
      </c>
      <c r="D29" s="1" t="str">
        <f t="shared" si="1"/>
        <v>Sun</v>
      </c>
      <c r="E29" t="s">
        <v>22</v>
      </c>
      <c r="F29">
        <v>9.9499999999999993</v>
      </c>
      <c r="G29" s="3">
        <v>201.01</v>
      </c>
      <c r="H29" t="s">
        <v>16</v>
      </c>
      <c r="I29" t="s">
        <v>19</v>
      </c>
      <c r="J29" t="s">
        <v>25</v>
      </c>
      <c r="K29" t="s">
        <v>14</v>
      </c>
      <c r="L29" s="3">
        <f>Table1[[#This Row],[Price]]*Table1[[#This Row],[Quantity]]</f>
        <v>2000.0494999999999</v>
      </c>
    </row>
    <row r="30" spans="1:12" x14ac:dyDescent="0.35">
      <c r="A30">
        <v>10482</v>
      </c>
      <c r="B30" s="1">
        <v>44878</v>
      </c>
      <c r="C30" s="2" t="str">
        <f t="shared" si="0"/>
        <v>November</v>
      </c>
      <c r="D30" s="1" t="str">
        <f t="shared" si="1"/>
        <v>Sun</v>
      </c>
      <c r="E30" t="s">
        <v>9</v>
      </c>
      <c r="F30">
        <v>25.5</v>
      </c>
      <c r="G30" s="3">
        <v>630.37</v>
      </c>
      <c r="H30" t="s">
        <v>16</v>
      </c>
      <c r="I30" t="s">
        <v>19</v>
      </c>
      <c r="J30" t="s">
        <v>26</v>
      </c>
      <c r="K30" t="s">
        <v>17</v>
      </c>
      <c r="L30" s="3">
        <f>Table1[[#This Row],[Price]]*Table1[[#This Row],[Quantity]]</f>
        <v>16074.434999999999</v>
      </c>
    </row>
    <row r="31" spans="1:12" x14ac:dyDescent="0.35">
      <c r="A31">
        <v>10486</v>
      </c>
      <c r="B31" s="1">
        <v>44879</v>
      </c>
      <c r="C31" s="2" t="str">
        <f t="shared" si="0"/>
        <v>November</v>
      </c>
      <c r="D31" s="1" t="str">
        <f t="shared" si="1"/>
        <v>Mon</v>
      </c>
      <c r="E31" t="s">
        <v>22</v>
      </c>
      <c r="F31">
        <v>29.05</v>
      </c>
      <c r="G31" s="3">
        <v>201.01</v>
      </c>
      <c r="H31" t="s">
        <v>16</v>
      </c>
      <c r="I31" t="s">
        <v>19</v>
      </c>
      <c r="J31" t="s">
        <v>26</v>
      </c>
      <c r="K31" t="s">
        <v>17</v>
      </c>
      <c r="L31" s="3">
        <f>Table1[[#This Row],[Price]]*Table1[[#This Row],[Quantity]]</f>
        <v>5839.3405000000002</v>
      </c>
    </row>
    <row r="32" spans="1:12" x14ac:dyDescent="0.35">
      <c r="A32">
        <v>10487</v>
      </c>
      <c r="B32" s="1">
        <v>44879</v>
      </c>
      <c r="C32" s="2" t="str">
        <f t="shared" si="0"/>
        <v>November</v>
      </c>
      <c r="D32" s="1" t="str">
        <f t="shared" si="1"/>
        <v>Mon</v>
      </c>
      <c r="E32" t="s">
        <v>9</v>
      </c>
      <c r="F32">
        <v>3.49</v>
      </c>
      <c r="G32" s="3">
        <v>630.37</v>
      </c>
      <c r="H32" t="s">
        <v>16</v>
      </c>
      <c r="I32" t="s">
        <v>19</v>
      </c>
      <c r="J32" t="s">
        <v>26</v>
      </c>
      <c r="K32" t="s">
        <v>17</v>
      </c>
      <c r="L32" s="3">
        <f>Table1[[#This Row],[Price]]*Table1[[#This Row],[Quantity]]</f>
        <v>2199.9913000000001</v>
      </c>
    </row>
    <row r="33" spans="1:12" x14ac:dyDescent="0.35">
      <c r="A33">
        <v>10488</v>
      </c>
      <c r="B33" s="1">
        <v>44879</v>
      </c>
      <c r="C33" s="2" t="str">
        <f t="shared" si="0"/>
        <v>November</v>
      </c>
      <c r="D33" s="1" t="str">
        <f t="shared" si="1"/>
        <v>Mon</v>
      </c>
      <c r="E33" t="s">
        <v>13</v>
      </c>
      <c r="F33">
        <v>2.95</v>
      </c>
      <c r="G33" s="3">
        <v>677.97</v>
      </c>
      <c r="H33" t="s">
        <v>16</v>
      </c>
      <c r="I33" t="s">
        <v>19</v>
      </c>
      <c r="J33" t="s">
        <v>26</v>
      </c>
      <c r="K33" t="s">
        <v>17</v>
      </c>
      <c r="L33" s="3">
        <f>Table1[[#This Row],[Price]]*Table1[[#This Row],[Quantity]]</f>
        <v>2000.0115000000003</v>
      </c>
    </row>
    <row r="34" spans="1:12" x14ac:dyDescent="0.35">
      <c r="A34">
        <v>10489</v>
      </c>
      <c r="B34" s="1">
        <v>44879</v>
      </c>
      <c r="C34" s="2" t="str">
        <f t="shared" si="0"/>
        <v>November</v>
      </c>
      <c r="D34" s="1" t="str">
        <f t="shared" si="1"/>
        <v>Mon</v>
      </c>
      <c r="E34" t="s">
        <v>15</v>
      </c>
      <c r="F34">
        <v>4.99</v>
      </c>
      <c r="G34" s="3">
        <v>200.4</v>
      </c>
      <c r="H34" t="s">
        <v>16</v>
      </c>
      <c r="I34" t="s">
        <v>19</v>
      </c>
      <c r="J34" t="s">
        <v>25</v>
      </c>
      <c r="K34" t="s">
        <v>14</v>
      </c>
      <c r="L34" s="3">
        <f>Table1[[#This Row],[Price]]*Table1[[#This Row],[Quantity]]</f>
        <v>999.99600000000009</v>
      </c>
    </row>
    <row r="35" spans="1:12" x14ac:dyDescent="0.35">
      <c r="A35">
        <v>10490</v>
      </c>
      <c r="B35" s="1">
        <v>44880</v>
      </c>
      <c r="C35" s="2" t="str">
        <f t="shared" si="0"/>
        <v>November</v>
      </c>
      <c r="D35" s="1" t="str">
        <f t="shared" si="1"/>
        <v>Tue</v>
      </c>
      <c r="E35" t="s">
        <v>18</v>
      </c>
      <c r="F35">
        <v>12.99</v>
      </c>
      <c r="G35" s="3">
        <v>508.08</v>
      </c>
      <c r="H35" t="s">
        <v>16</v>
      </c>
      <c r="I35" t="s">
        <v>19</v>
      </c>
      <c r="J35" t="s">
        <v>25</v>
      </c>
      <c r="K35" t="s">
        <v>14</v>
      </c>
      <c r="L35" s="3">
        <f>Table1[[#This Row],[Price]]*Table1[[#This Row],[Quantity]]</f>
        <v>6599.9592000000002</v>
      </c>
    </row>
    <row r="36" spans="1:12" x14ac:dyDescent="0.35">
      <c r="A36">
        <v>10491</v>
      </c>
      <c r="B36" s="1">
        <v>44880</v>
      </c>
      <c r="C36" s="2" t="str">
        <f t="shared" si="0"/>
        <v>November</v>
      </c>
      <c r="D36" s="1" t="str">
        <f t="shared" si="1"/>
        <v>Tue</v>
      </c>
      <c r="E36" t="s">
        <v>22</v>
      </c>
      <c r="F36">
        <v>9.9499999999999993</v>
      </c>
      <c r="G36" s="3">
        <v>201.01</v>
      </c>
      <c r="H36" t="s">
        <v>16</v>
      </c>
      <c r="I36" t="s">
        <v>19</v>
      </c>
      <c r="J36" t="s">
        <v>25</v>
      </c>
      <c r="K36" t="s">
        <v>14</v>
      </c>
      <c r="L36" s="3">
        <f>Table1[[#This Row],[Price]]*Table1[[#This Row],[Quantity]]</f>
        <v>2000.0494999999999</v>
      </c>
    </row>
    <row r="37" spans="1:12" x14ac:dyDescent="0.35">
      <c r="A37">
        <v>10492</v>
      </c>
      <c r="B37" s="1">
        <v>44880</v>
      </c>
      <c r="C37" s="2" t="str">
        <f t="shared" si="0"/>
        <v>November</v>
      </c>
      <c r="D37" s="1" t="str">
        <f t="shared" si="1"/>
        <v>Tue</v>
      </c>
      <c r="E37" t="s">
        <v>9</v>
      </c>
      <c r="F37">
        <v>3.49</v>
      </c>
      <c r="G37" s="3">
        <v>573.07000000000005</v>
      </c>
      <c r="H37" t="s">
        <v>16</v>
      </c>
      <c r="I37" t="s">
        <v>19</v>
      </c>
      <c r="J37" t="s">
        <v>25</v>
      </c>
      <c r="K37" t="s">
        <v>14</v>
      </c>
      <c r="L37" s="3">
        <f>Table1[[#This Row],[Price]]*Table1[[#This Row],[Quantity]]</f>
        <v>2000.0143000000003</v>
      </c>
    </row>
    <row r="38" spans="1:12" x14ac:dyDescent="0.35">
      <c r="A38">
        <v>10493</v>
      </c>
      <c r="B38" s="1">
        <v>44880</v>
      </c>
      <c r="C38" s="2" t="str">
        <f t="shared" si="0"/>
        <v>November</v>
      </c>
      <c r="D38" s="1" t="str">
        <f t="shared" si="1"/>
        <v>Tue</v>
      </c>
      <c r="E38" t="s">
        <v>13</v>
      </c>
      <c r="F38">
        <v>2.95</v>
      </c>
      <c r="G38" s="3">
        <v>677.97</v>
      </c>
      <c r="H38" t="s">
        <v>16</v>
      </c>
      <c r="I38" t="s">
        <v>19</v>
      </c>
      <c r="J38" t="s">
        <v>25</v>
      </c>
      <c r="K38" t="s">
        <v>14</v>
      </c>
      <c r="L38" s="3">
        <f>Table1[[#This Row],[Price]]*Table1[[#This Row],[Quantity]]</f>
        <v>2000.0115000000003</v>
      </c>
    </row>
    <row r="39" spans="1:12" x14ac:dyDescent="0.35">
      <c r="A39">
        <v>10494</v>
      </c>
      <c r="B39" s="1">
        <v>44880</v>
      </c>
      <c r="C39" s="2" t="str">
        <f t="shared" si="0"/>
        <v>November</v>
      </c>
      <c r="D39" s="1" t="str">
        <f t="shared" si="1"/>
        <v>Tue</v>
      </c>
      <c r="E39" t="s">
        <v>15</v>
      </c>
      <c r="F39">
        <v>4.99</v>
      </c>
      <c r="G39" s="3">
        <v>200.4</v>
      </c>
      <c r="H39" t="s">
        <v>16</v>
      </c>
      <c r="I39" t="s">
        <v>19</v>
      </c>
      <c r="J39" t="s">
        <v>25</v>
      </c>
      <c r="K39" t="s">
        <v>14</v>
      </c>
      <c r="L39" s="3">
        <f>Table1[[#This Row],[Price]]*Table1[[#This Row],[Quantity]]</f>
        <v>999.99600000000009</v>
      </c>
    </row>
    <row r="40" spans="1:12" x14ac:dyDescent="0.35">
      <c r="A40">
        <v>10495</v>
      </c>
      <c r="B40" s="1">
        <v>44881</v>
      </c>
      <c r="C40" s="2" t="str">
        <f t="shared" si="0"/>
        <v>November</v>
      </c>
      <c r="D40" s="1" t="str">
        <f t="shared" si="1"/>
        <v>Wed</v>
      </c>
      <c r="E40" t="s">
        <v>18</v>
      </c>
      <c r="F40">
        <v>12.99</v>
      </c>
      <c r="G40" s="3">
        <v>508.08</v>
      </c>
      <c r="H40" t="s">
        <v>16</v>
      </c>
      <c r="I40" t="s">
        <v>19</v>
      </c>
      <c r="J40" t="s">
        <v>25</v>
      </c>
      <c r="K40" t="s">
        <v>14</v>
      </c>
      <c r="L40" s="3">
        <f>Table1[[#This Row],[Price]]*Table1[[#This Row],[Quantity]]</f>
        <v>6599.9592000000002</v>
      </c>
    </row>
    <row r="41" spans="1:12" x14ac:dyDescent="0.35">
      <c r="A41">
        <v>10496</v>
      </c>
      <c r="B41" s="1">
        <v>44881</v>
      </c>
      <c r="C41" s="2" t="str">
        <f t="shared" si="0"/>
        <v>November</v>
      </c>
      <c r="D41" s="1" t="str">
        <f t="shared" si="1"/>
        <v>Wed</v>
      </c>
      <c r="E41" t="s">
        <v>22</v>
      </c>
      <c r="F41">
        <v>9.9499999999999993</v>
      </c>
      <c r="G41" s="3">
        <v>201.01</v>
      </c>
      <c r="H41" t="s">
        <v>16</v>
      </c>
      <c r="I41" t="s">
        <v>19</v>
      </c>
      <c r="J41" t="s">
        <v>25</v>
      </c>
      <c r="K41" t="s">
        <v>14</v>
      </c>
      <c r="L41" s="3">
        <f>Table1[[#This Row],[Price]]*Table1[[#This Row],[Quantity]]</f>
        <v>2000.0494999999999</v>
      </c>
    </row>
    <row r="42" spans="1:12" x14ac:dyDescent="0.35">
      <c r="A42">
        <v>10497</v>
      </c>
      <c r="B42" s="1">
        <v>44881</v>
      </c>
      <c r="C42" s="2" t="str">
        <f t="shared" si="0"/>
        <v>November</v>
      </c>
      <c r="D42" s="1" t="str">
        <f t="shared" si="1"/>
        <v>Wed</v>
      </c>
      <c r="E42" t="s">
        <v>9</v>
      </c>
      <c r="F42">
        <v>3.49</v>
      </c>
      <c r="G42" s="3">
        <v>573.07000000000005</v>
      </c>
      <c r="H42" t="s">
        <v>16</v>
      </c>
      <c r="I42" t="s">
        <v>19</v>
      </c>
      <c r="J42" t="s">
        <v>25</v>
      </c>
      <c r="K42" t="s">
        <v>14</v>
      </c>
      <c r="L42" s="3">
        <f>Table1[[#This Row],[Price]]*Table1[[#This Row],[Quantity]]</f>
        <v>2000.0143000000003</v>
      </c>
    </row>
    <row r="43" spans="1:12" x14ac:dyDescent="0.35">
      <c r="A43">
        <v>10498</v>
      </c>
      <c r="B43" s="1">
        <v>44881</v>
      </c>
      <c r="C43" s="2" t="str">
        <f t="shared" si="0"/>
        <v>November</v>
      </c>
      <c r="D43" s="1" t="str">
        <f t="shared" si="1"/>
        <v>Wed</v>
      </c>
      <c r="E43" t="s">
        <v>13</v>
      </c>
      <c r="F43">
        <v>2.95</v>
      </c>
      <c r="G43" s="3">
        <v>677.97</v>
      </c>
      <c r="H43" t="s">
        <v>27</v>
      </c>
      <c r="I43" t="s">
        <v>19</v>
      </c>
      <c r="J43" t="s">
        <v>25</v>
      </c>
      <c r="K43" t="s">
        <v>14</v>
      </c>
      <c r="L43" s="3">
        <f>Table1[[#This Row],[Price]]*Table1[[#This Row],[Quantity]]</f>
        <v>2000.0115000000003</v>
      </c>
    </row>
    <row r="44" spans="1:12" x14ac:dyDescent="0.35">
      <c r="A44">
        <v>10499</v>
      </c>
      <c r="B44" s="1">
        <v>44881</v>
      </c>
      <c r="C44" s="2" t="str">
        <f t="shared" si="0"/>
        <v>November</v>
      </c>
      <c r="D44" s="1" t="str">
        <f t="shared" si="1"/>
        <v>Wed</v>
      </c>
      <c r="E44" t="s">
        <v>15</v>
      </c>
      <c r="F44">
        <v>4.99</v>
      </c>
      <c r="G44" s="3">
        <v>200.4</v>
      </c>
      <c r="H44" t="s">
        <v>27</v>
      </c>
      <c r="I44" t="s">
        <v>19</v>
      </c>
      <c r="J44" t="s">
        <v>25</v>
      </c>
      <c r="K44" t="s">
        <v>14</v>
      </c>
      <c r="L44" s="3">
        <f>Table1[[#This Row],[Price]]*Table1[[#This Row],[Quantity]]</f>
        <v>999.99600000000009</v>
      </c>
    </row>
    <row r="45" spans="1:12" x14ac:dyDescent="0.35">
      <c r="A45">
        <v>10500</v>
      </c>
      <c r="B45" s="1">
        <v>44882</v>
      </c>
      <c r="C45" s="2" t="str">
        <f t="shared" si="0"/>
        <v>November</v>
      </c>
      <c r="D45" s="1" t="str">
        <f t="shared" si="1"/>
        <v>Thu</v>
      </c>
      <c r="E45" t="s">
        <v>18</v>
      </c>
      <c r="F45">
        <v>12.99</v>
      </c>
      <c r="G45" s="3">
        <v>523.48</v>
      </c>
      <c r="H45" t="s">
        <v>27</v>
      </c>
      <c r="I45" t="s">
        <v>19</v>
      </c>
      <c r="J45" t="s">
        <v>25</v>
      </c>
      <c r="K45" t="s">
        <v>14</v>
      </c>
      <c r="L45" s="3">
        <f>Table1[[#This Row],[Price]]*Table1[[#This Row],[Quantity]]</f>
        <v>6800.0052000000005</v>
      </c>
    </row>
    <row r="46" spans="1:12" x14ac:dyDescent="0.35">
      <c r="A46">
        <v>10501</v>
      </c>
      <c r="B46" s="1">
        <v>44882</v>
      </c>
      <c r="C46" s="2" t="str">
        <f t="shared" si="0"/>
        <v>November</v>
      </c>
      <c r="D46" s="1" t="str">
        <f t="shared" si="1"/>
        <v>Thu</v>
      </c>
      <c r="E46" t="s">
        <v>22</v>
      </c>
      <c r="F46">
        <v>9.9499999999999993</v>
      </c>
      <c r="G46" s="3">
        <v>201.01</v>
      </c>
      <c r="H46" t="s">
        <v>27</v>
      </c>
      <c r="I46" t="s">
        <v>19</v>
      </c>
      <c r="J46" t="s">
        <v>25</v>
      </c>
      <c r="K46" t="s">
        <v>14</v>
      </c>
      <c r="L46" s="3">
        <f>Table1[[#This Row],[Price]]*Table1[[#This Row],[Quantity]]</f>
        <v>2000.0494999999999</v>
      </c>
    </row>
    <row r="47" spans="1:12" x14ac:dyDescent="0.35">
      <c r="A47">
        <v>10502</v>
      </c>
      <c r="B47" s="1">
        <v>44882</v>
      </c>
      <c r="C47" s="2" t="str">
        <f t="shared" si="0"/>
        <v>November</v>
      </c>
      <c r="D47" s="1" t="str">
        <f t="shared" si="1"/>
        <v>Thu</v>
      </c>
      <c r="E47" t="s">
        <v>9</v>
      </c>
      <c r="F47">
        <v>3.49</v>
      </c>
      <c r="G47" s="3">
        <v>630.37</v>
      </c>
      <c r="H47" t="s">
        <v>27</v>
      </c>
      <c r="I47" t="s">
        <v>19</v>
      </c>
      <c r="J47" t="s">
        <v>25</v>
      </c>
      <c r="K47" t="s">
        <v>14</v>
      </c>
      <c r="L47" s="3">
        <f>Table1[[#This Row],[Price]]*Table1[[#This Row],[Quantity]]</f>
        <v>2199.9913000000001</v>
      </c>
    </row>
    <row r="48" spans="1:12" x14ac:dyDescent="0.35">
      <c r="A48">
        <v>10503</v>
      </c>
      <c r="B48" s="1">
        <v>44882</v>
      </c>
      <c r="C48" s="2" t="str">
        <f t="shared" si="0"/>
        <v>November</v>
      </c>
      <c r="D48" s="1" t="str">
        <f t="shared" si="1"/>
        <v>Thu</v>
      </c>
      <c r="E48" t="s">
        <v>13</v>
      </c>
      <c r="F48">
        <v>2.95</v>
      </c>
      <c r="G48" s="3">
        <v>677.97</v>
      </c>
      <c r="H48" t="s">
        <v>27</v>
      </c>
      <c r="I48" t="s">
        <v>19</v>
      </c>
      <c r="J48" t="s">
        <v>25</v>
      </c>
      <c r="K48" t="s">
        <v>14</v>
      </c>
      <c r="L48" s="3">
        <f>Table1[[#This Row],[Price]]*Table1[[#This Row],[Quantity]]</f>
        <v>2000.0115000000003</v>
      </c>
    </row>
    <row r="49" spans="1:12" x14ac:dyDescent="0.35">
      <c r="A49">
        <v>10504</v>
      </c>
      <c r="B49" s="1">
        <v>44882</v>
      </c>
      <c r="C49" s="2" t="str">
        <f t="shared" si="0"/>
        <v>November</v>
      </c>
      <c r="D49" s="1" t="str">
        <f t="shared" si="1"/>
        <v>Thu</v>
      </c>
      <c r="E49" t="s">
        <v>15</v>
      </c>
      <c r="F49">
        <v>4.99</v>
      </c>
      <c r="G49" s="3">
        <v>200.4</v>
      </c>
      <c r="H49" t="s">
        <v>27</v>
      </c>
      <c r="I49" t="s">
        <v>19</v>
      </c>
      <c r="J49" t="s">
        <v>25</v>
      </c>
      <c r="K49" t="s">
        <v>14</v>
      </c>
      <c r="L49" s="3">
        <f>Table1[[#This Row],[Price]]*Table1[[#This Row],[Quantity]]</f>
        <v>999.99600000000009</v>
      </c>
    </row>
    <row r="50" spans="1:12" x14ac:dyDescent="0.35">
      <c r="A50">
        <v>10505</v>
      </c>
      <c r="B50" s="1">
        <v>44883</v>
      </c>
      <c r="C50" s="2" t="str">
        <f t="shared" si="0"/>
        <v>November</v>
      </c>
      <c r="D50" s="1" t="str">
        <f t="shared" si="1"/>
        <v>Fri</v>
      </c>
      <c r="E50" t="s">
        <v>18</v>
      </c>
      <c r="F50">
        <v>12.99</v>
      </c>
      <c r="G50" s="3">
        <v>538.88</v>
      </c>
      <c r="H50" t="s">
        <v>27</v>
      </c>
      <c r="I50" t="s">
        <v>19</v>
      </c>
      <c r="J50" t="s">
        <v>25</v>
      </c>
      <c r="K50" t="s">
        <v>14</v>
      </c>
      <c r="L50" s="3">
        <f>Table1[[#This Row],[Price]]*Table1[[#This Row],[Quantity]]</f>
        <v>7000.0511999999999</v>
      </c>
    </row>
    <row r="51" spans="1:12" x14ac:dyDescent="0.35">
      <c r="A51">
        <v>10506</v>
      </c>
      <c r="B51" s="1">
        <v>44883</v>
      </c>
      <c r="C51" s="2" t="str">
        <f t="shared" si="0"/>
        <v>November</v>
      </c>
      <c r="D51" s="1" t="str">
        <f t="shared" si="1"/>
        <v>Fri</v>
      </c>
      <c r="E51" t="s">
        <v>22</v>
      </c>
      <c r="F51">
        <v>9.9499999999999993</v>
      </c>
      <c r="G51" s="3">
        <v>201.01</v>
      </c>
      <c r="H51" t="s">
        <v>27</v>
      </c>
      <c r="I51" t="s">
        <v>19</v>
      </c>
      <c r="J51" t="s">
        <v>25</v>
      </c>
      <c r="K51" t="s">
        <v>14</v>
      </c>
      <c r="L51" s="3">
        <f>Table1[[#This Row],[Price]]*Table1[[#This Row],[Quantity]]</f>
        <v>2000.0494999999999</v>
      </c>
    </row>
    <row r="52" spans="1:12" x14ac:dyDescent="0.35">
      <c r="A52">
        <v>10507</v>
      </c>
      <c r="B52" s="1">
        <v>44883</v>
      </c>
      <c r="C52" s="2" t="str">
        <f t="shared" si="0"/>
        <v>November</v>
      </c>
      <c r="D52" s="1" t="str">
        <f t="shared" si="1"/>
        <v>Fri</v>
      </c>
      <c r="E52" t="s">
        <v>9</v>
      </c>
      <c r="F52">
        <v>3.49</v>
      </c>
      <c r="G52" s="3">
        <v>687.68</v>
      </c>
      <c r="H52" t="s">
        <v>27</v>
      </c>
      <c r="I52" t="s">
        <v>19</v>
      </c>
      <c r="J52" t="s">
        <v>25</v>
      </c>
      <c r="K52" t="s">
        <v>14</v>
      </c>
      <c r="L52" s="3">
        <f>Table1[[#This Row],[Price]]*Table1[[#This Row],[Quantity]]</f>
        <v>2400.0032000000001</v>
      </c>
    </row>
    <row r="53" spans="1:12" x14ac:dyDescent="0.35">
      <c r="A53">
        <v>10508</v>
      </c>
      <c r="B53" s="1">
        <v>44883</v>
      </c>
      <c r="C53" s="2" t="str">
        <f t="shared" si="0"/>
        <v>November</v>
      </c>
      <c r="D53" s="1" t="str">
        <f t="shared" si="1"/>
        <v>Fri</v>
      </c>
      <c r="E53" t="s">
        <v>13</v>
      </c>
      <c r="F53">
        <v>2.95</v>
      </c>
      <c r="G53" s="3">
        <v>677.97</v>
      </c>
      <c r="H53" t="s">
        <v>27</v>
      </c>
      <c r="I53" t="s">
        <v>19</v>
      </c>
      <c r="J53" t="s">
        <v>25</v>
      </c>
      <c r="K53" t="s">
        <v>14</v>
      </c>
      <c r="L53" s="3">
        <f>Table1[[#This Row],[Price]]*Table1[[#This Row],[Quantity]]</f>
        <v>2000.0115000000003</v>
      </c>
    </row>
    <row r="54" spans="1:12" x14ac:dyDescent="0.35">
      <c r="A54">
        <v>10509</v>
      </c>
      <c r="B54" s="1">
        <v>44883</v>
      </c>
      <c r="C54" s="2" t="str">
        <f t="shared" si="0"/>
        <v>November</v>
      </c>
      <c r="D54" s="1" t="str">
        <f t="shared" si="1"/>
        <v>Fri</v>
      </c>
      <c r="E54" t="s">
        <v>15</v>
      </c>
      <c r="F54">
        <v>4.99</v>
      </c>
      <c r="G54" s="3">
        <v>200.4</v>
      </c>
      <c r="H54" t="s">
        <v>27</v>
      </c>
      <c r="I54" t="s">
        <v>19</v>
      </c>
      <c r="J54" t="s">
        <v>25</v>
      </c>
      <c r="K54" t="s">
        <v>14</v>
      </c>
      <c r="L54" s="3">
        <f>Table1[[#This Row],[Price]]*Table1[[#This Row],[Quantity]]</f>
        <v>999.99600000000009</v>
      </c>
    </row>
    <row r="55" spans="1:12" x14ac:dyDescent="0.35">
      <c r="A55">
        <v>10510</v>
      </c>
      <c r="B55" s="1">
        <v>44884</v>
      </c>
      <c r="C55" s="2" t="str">
        <f t="shared" si="0"/>
        <v>November</v>
      </c>
      <c r="D55" s="1" t="str">
        <f t="shared" si="1"/>
        <v>Sat</v>
      </c>
      <c r="E55" t="s">
        <v>18</v>
      </c>
      <c r="F55">
        <v>12.99</v>
      </c>
      <c r="G55" s="3">
        <v>508.08</v>
      </c>
      <c r="H55" t="s">
        <v>27</v>
      </c>
      <c r="I55" t="s">
        <v>19</v>
      </c>
      <c r="J55" t="s">
        <v>25</v>
      </c>
      <c r="K55" t="s">
        <v>14</v>
      </c>
      <c r="L55" s="3">
        <f>Table1[[#This Row],[Price]]*Table1[[#This Row],[Quantity]]</f>
        <v>6599.9592000000002</v>
      </c>
    </row>
    <row r="56" spans="1:12" x14ac:dyDescent="0.35">
      <c r="A56">
        <v>10511</v>
      </c>
      <c r="B56" s="1">
        <v>44884</v>
      </c>
      <c r="C56" s="2" t="str">
        <f t="shared" si="0"/>
        <v>November</v>
      </c>
      <c r="D56" s="1" t="str">
        <f t="shared" si="1"/>
        <v>Sat</v>
      </c>
      <c r="E56" t="s">
        <v>22</v>
      </c>
      <c r="F56">
        <v>9.9499999999999993</v>
      </c>
      <c r="G56" s="3">
        <v>201.01</v>
      </c>
      <c r="H56" t="s">
        <v>27</v>
      </c>
      <c r="I56" t="s">
        <v>19</v>
      </c>
      <c r="J56" t="s">
        <v>26</v>
      </c>
      <c r="K56" t="s">
        <v>17</v>
      </c>
      <c r="L56" s="3">
        <f>Table1[[#This Row],[Price]]*Table1[[#This Row],[Quantity]]</f>
        <v>2000.0494999999999</v>
      </c>
    </row>
    <row r="57" spans="1:12" x14ac:dyDescent="0.35">
      <c r="A57">
        <v>10512</v>
      </c>
      <c r="B57" s="1">
        <v>44884</v>
      </c>
      <c r="C57" s="2" t="str">
        <f t="shared" si="0"/>
        <v>November</v>
      </c>
      <c r="D57" s="1" t="str">
        <f t="shared" si="1"/>
        <v>Sat</v>
      </c>
      <c r="E57" t="s">
        <v>9</v>
      </c>
      <c r="F57">
        <v>3.49</v>
      </c>
      <c r="G57" s="3">
        <v>687.68</v>
      </c>
      <c r="H57" t="s">
        <v>27</v>
      </c>
      <c r="I57" t="s">
        <v>19</v>
      </c>
      <c r="J57" t="s">
        <v>26</v>
      </c>
      <c r="K57" t="s">
        <v>17</v>
      </c>
      <c r="L57" s="3">
        <f>Table1[[#This Row],[Price]]*Table1[[#This Row],[Quantity]]</f>
        <v>2400.0032000000001</v>
      </c>
    </row>
    <row r="58" spans="1:12" x14ac:dyDescent="0.35">
      <c r="A58">
        <v>10513</v>
      </c>
      <c r="B58" s="1">
        <v>44884</v>
      </c>
      <c r="C58" s="2" t="str">
        <f t="shared" si="0"/>
        <v>November</v>
      </c>
      <c r="D58" s="1" t="str">
        <f t="shared" si="1"/>
        <v>Sat</v>
      </c>
      <c r="E58" t="s">
        <v>13</v>
      </c>
      <c r="F58">
        <v>2.95</v>
      </c>
      <c r="G58" s="3">
        <v>677.97</v>
      </c>
      <c r="H58" t="s">
        <v>27</v>
      </c>
      <c r="I58" t="s">
        <v>28</v>
      </c>
      <c r="J58" t="s">
        <v>26</v>
      </c>
      <c r="K58" t="s">
        <v>17</v>
      </c>
      <c r="L58" s="3">
        <f>Table1[[#This Row],[Price]]*Table1[[#This Row],[Quantity]]</f>
        <v>2000.0115000000003</v>
      </c>
    </row>
    <row r="59" spans="1:12" x14ac:dyDescent="0.35">
      <c r="A59">
        <v>10514</v>
      </c>
      <c r="B59" s="1">
        <v>44884</v>
      </c>
      <c r="C59" s="2" t="str">
        <f t="shared" si="0"/>
        <v>November</v>
      </c>
      <c r="D59" s="1" t="str">
        <f t="shared" si="1"/>
        <v>Sat</v>
      </c>
      <c r="E59" t="s">
        <v>15</v>
      </c>
      <c r="F59">
        <v>4.99</v>
      </c>
      <c r="G59" s="3">
        <v>200.4</v>
      </c>
      <c r="H59" t="s">
        <v>27</v>
      </c>
      <c r="I59" t="s">
        <v>28</v>
      </c>
      <c r="J59" t="s">
        <v>26</v>
      </c>
      <c r="K59" t="s">
        <v>17</v>
      </c>
      <c r="L59" s="3">
        <f>Table1[[#This Row],[Price]]*Table1[[#This Row],[Quantity]]</f>
        <v>999.99600000000009</v>
      </c>
    </row>
    <row r="60" spans="1:12" x14ac:dyDescent="0.35">
      <c r="A60">
        <v>10515</v>
      </c>
      <c r="B60" s="1">
        <v>44885</v>
      </c>
      <c r="C60" s="2" t="str">
        <f t="shared" si="0"/>
        <v>November</v>
      </c>
      <c r="D60" s="1" t="str">
        <f t="shared" si="1"/>
        <v>Sun</v>
      </c>
      <c r="E60" t="s">
        <v>18</v>
      </c>
      <c r="F60">
        <v>12.99</v>
      </c>
      <c r="G60" s="3">
        <v>477.29</v>
      </c>
      <c r="H60" t="s">
        <v>27</v>
      </c>
      <c r="I60" t="s">
        <v>28</v>
      </c>
      <c r="J60" t="s">
        <v>26</v>
      </c>
      <c r="K60" t="s">
        <v>17</v>
      </c>
      <c r="L60" s="3">
        <f>Table1[[#This Row],[Price]]*Table1[[#This Row],[Quantity]]</f>
        <v>6199.9971000000005</v>
      </c>
    </row>
    <row r="61" spans="1:12" x14ac:dyDescent="0.35">
      <c r="A61">
        <v>10516</v>
      </c>
      <c r="B61" s="1">
        <v>44885</v>
      </c>
      <c r="C61" s="2" t="str">
        <f t="shared" si="0"/>
        <v>November</v>
      </c>
      <c r="D61" s="1" t="str">
        <f t="shared" si="1"/>
        <v>Sun</v>
      </c>
      <c r="E61" t="s">
        <v>22</v>
      </c>
      <c r="F61">
        <v>9.9499999999999993</v>
      </c>
      <c r="G61" s="3">
        <v>201.01</v>
      </c>
      <c r="H61" t="s">
        <v>27</v>
      </c>
      <c r="I61" t="s">
        <v>28</v>
      </c>
      <c r="J61" t="s">
        <v>26</v>
      </c>
      <c r="K61" t="s">
        <v>17</v>
      </c>
      <c r="L61" s="3">
        <f>Table1[[#This Row],[Price]]*Table1[[#This Row],[Quantity]]</f>
        <v>2000.0494999999999</v>
      </c>
    </row>
    <row r="62" spans="1:12" x14ac:dyDescent="0.35">
      <c r="A62">
        <v>10483</v>
      </c>
      <c r="B62" s="1">
        <v>44878</v>
      </c>
      <c r="C62" s="2" t="str">
        <f t="shared" si="0"/>
        <v>November</v>
      </c>
      <c r="D62" s="1" t="str">
        <f t="shared" si="1"/>
        <v>Sun</v>
      </c>
      <c r="E62" t="s">
        <v>13</v>
      </c>
      <c r="F62">
        <v>2.95</v>
      </c>
      <c r="G62" s="3">
        <v>677.97</v>
      </c>
      <c r="H62" t="s">
        <v>16</v>
      </c>
      <c r="I62" t="s">
        <v>19</v>
      </c>
      <c r="J62" t="s">
        <v>26</v>
      </c>
      <c r="K62" t="s">
        <v>17</v>
      </c>
      <c r="L62" s="3">
        <f>Table1[[#This Row],[Price]]*Table1[[#This Row],[Quantity]]</f>
        <v>2000.0115000000003</v>
      </c>
    </row>
    <row r="63" spans="1:12" x14ac:dyDescent="0.35">
      <c r="A63">
        <v>10484</v>
      </c>
      <c r="B63" s="1">
        <v>44878</v>
      </c>
      <c r="C63" s="2" t="str">
        <f t="shared" si="0"/>
        <v>November</v>
      </c>
      <c r="D63" s="1" t="str">
        <f t="shared" si="1"/>
        <v>Sun</v>
      </c>
      <c r="E63" t="s">
        <v>15</v>
      </c>
      <c r="F63">
        <v>4.99</v>
      </c>
      <c r="G63" s="3">
        <v>200.4</v>
      </c>
      <c r="H63" t="s">
        <v>16</v>
      </c>
      <c r="I63" t="s">
        <v>19</v>
      </c>
      <c r="J63" t="s">
        <v>26</v>
      </c>
      <c r="K63" t="s">
        <v>17</v>
      </c>
      <c r="L63" s="3">
        <f>Table1[[#This Row],[Price]]*Table1[[#This Row],[Quantity]]</f>
        <v>999.99600000000009</v>
      </c>
    </row>
    <row r="64" spans="1:12" x14ac:dyDescent="0.35">
      <c r="A64">
        <v>10485</v>
      </c>
      <c r="B64" s="1">
        <v>44879</v>
      </c>
      <c r="C64" s="2" t="str">
        <f t="shared" si="0"/>
        <v>November</v>
      </c>
      <c r="D64" s="1" t="str">
        <f t="shared" si="1"/>
        <v>Mon</v>
      </c>
      <c r="E64" t="s">
        <v>18</v>
      </c>
      <c r="F64">
        <v>12.99</v>
      </c>
      <c r="G64" s="3">
        <v>523.48</v>
      </c>
      <c r="H64" t="s">
        <v>16</v>
      </c>
      <c r="I64" t="s">
        <v>19</v>
      </c>
      <c r="J64" t="s">
        <v>26</v>
      </c>
      <c r="K64" t="s">
        <v>17</v>
      </c>
      <c r="L64" s="3">
        <f>Table1[[#This Row],[Price]]*Table1[[#This Row],[Quantity]]</f>
        <v>6800.0052000000005</v>
      </c>
    </row>
    <row r="65" spans="1:12" x14ac:dyDescent="0.35">
      <c r="A65">
        <v>10520</v>
      </c>
      <c r="B65" s="1">
        <v>44886</v>
      </c>
      <c r="C65" s="2" t="str">
        <f t="shared" si="0"/>
        <v>November</v>
      </c>
      <c r="D65" s="1" t="str">
        <f t="shared" si="1"/>
        <v>Mon</v>
      </c>
      <c r="E65" t="s">
        <v>18</v>
      </c>
      <c r="F65">
        <v>12.99</v>
      </c>
      <c r="G65" s="3">
        <v>492.69</v>
      </c>
      <c r="H65" t="s">
        <v>27</v>
      </c>
      <c r="I65" t="s">
        <v>28</v>
      </c>
      <c r="J65" t="s">
        <v>24</v>
      </c>
      <c r="K65" t="s">
        <v>23</v>
      </c>
      <c r="L65" s="3">
        <f>Table1[[#This Row],[Price]]*Table1[[#This Row],[Quantity]]</f>
        <v>6400.0430999999999</v>
      </c>
    </row>
    <row r="66" spans="1:12" x14ac:dyDescent="0.35">
      <c r="A66">
        <v>10521</v>
      </c>
      <c r="B66" s="1">
        <v>44886</v>
      </c>
      <c r="C66" s="2" t="str">
        <f t="shared" ref="C66:C129" si="2">TEXT(B66,"mmmm")</f>
        <v>November</v>
      </c>
      <c r="D66" s="1" t="str">
        <f t="shared" ref="D66:D129" si="3">TEXT(B66, "ddd")</f>
        <v>Mon</v>
      </c>
      <c r="E66" t="s">
        <v>22</v>
      </c>
      <c r="F66">
        <v>9.9499999999999993</v>
      </c>
      <c r="G66" s="3">
        <v>201.01</v>
      </c>
      <c r="H66" t="s">
        <v>27</v>
      </c>
      <c r="I66" t="s">
        <v>28</v>
      </c>
      <c r="J66" t="s">
        <v>24</v>
      </c>
      <c r="K66" t="s">
        <v>23</v>
      </c>
      <c r="L66" s="3">
        <f>Table1[[#This Row],[Price]]*Table1[[#This Row],[Quantity]]</f>
        <v>2000.0494999999999</v>
      </c>
    </row>
    <row r="67" spans="1:12" x14ac:dyDescent="0.35">
      <c r="A67">
        <v>10522</v>
      </c>
      <c r="B67" s="1">
        <v>44886</v>
      </c>
      <c r="C67" s="2" t="str">
        <f t="shared" si="2"/>
        <v>November</v>
      </c>
      <c r="D67" s="1" t="str">
        <f t="shared" si="3"/>
        <v>Mon</v>
      </c>
      <c r="E67" t="s">
        <v>9</v>
      </c>
      <c r="F67">
        <v>3.49</v>
      </c>
      <c r="G67" s="3">
        <v>687.68</v>
      </c>
      <c r="H67" t="s">
        <v>27</v>
      </c>
      <c r="I67" t="s">
        <v>28</v>
      </c>
      <c r="J67" t="s">
        <v>24</v>
      </c>
      <c r="K67" t="s">
        <v>23</v>
      </c>
      <c r="L67" s="3">
        <f>Table1[[#This Row],[Price]]*Table1[[#This Row],[Quantity]]</f>
        <v>2400.0032000000001</v>
      </c>
    </row>
    <row r="68" spans="1:12" x14ac:dyDescent="0.35">
      <c r="A68">
        <v>10523</v>
      </c>
      <c r="B68" s="1">
        <v>44886</v>
      </c>
      <c r="C68" s="2" t="str">
        <f t="shared" si="2"/>
        <v>November</v>
      </c>
      <c r="D68" s="1" t="str">
        <f t="shared" si="3"/>
        <v>Mon</v>
      </c>
      <c r="E68" t="s">
        <v>13</v>
      </c>
      <c r="F68">
        <v>2.95</v>
      </c>
      <c r="G68" s="3">
        <v>745.76</v>
      </c>
      <c r="H68" t="s">
        <v>27</v>
      </c>
      <c r="I68" t="s">
        <v>28</v>
      </c>
      <c r="J68" t="s">
        <v>24</v>
      </c>
      <c r="K68" t="s">
        <v>23</v>
      </c>
      <c r="L68" s="3">
        <f>Table1[[#This Row],[Price]]*Table1[[#This Row],[Quantity]]</f>
        <v>2199.9920000000002</v>
      </c>
    </row>
    <row r="69" spans="1:12" x14ac:dyDescent="0.35">
      <c r="A69">
        <v>10524</v>
      </c>
      <c r="B69" s="1">
        <v>44886</v>
      </c>
      <c r="C69" s="2" t="str">
        <f t="shared" si="2"/>
        <v>November</v>
      </c>
      <c r="D69" s="1" t="str">
        <f t="shared" si="3"/>
        <v>Mon</v>
      </c>
      <c r="E69" t="s">
        <v>15</v>
      </c>
      <c r="F69">
        <v>4.99</v>
      </c>
      <c r="G69" s="3">
        <v>200.4</v>
      </c>
      <c r="H69" t="s">
        <v>27</v>
      </c>
      <c r="I69" t="s">
        <v>28</v>
      </c>
      <c r="J69" t="s">
        <v>24</v>
      </c>
      <c r="K69" t="s">
        <v>23</v>
      </c>
      <c r="L69" s="3">
        <f>Table1[[#This Row],[Price]]*Table1[[#This Row],[Quantity]]</f>
        <v>999.99600000000009</v>
      </c>
    </row>
    <row r="70" spans="1:12" x14ac:dyDescent="0.35">
      <c r="A70">
        <v>10525</v>
      </c>
      <c r="B70" s="1">
        <v>44887</v>
      </c>
      <c r="C70" s="2" t="str">
        <f t="shared" si="2"/>
        <v>November</v>
      </c>
      <c r="D70" s="1" t="str">
        <f t="shared" si="3"/>
        <v>Tue</v>
      </c>
      <c r="E70" t="s">
        <v>18</v>
      </c>
      <c r="F70">
        <v>12.99</v>
      </c>
      <c r="G70" s="3">
        <v>461.89</v>
      </c>
      <c r="H70" t="s">
        <v>27</v>
      </c>
      <c r="I70" t="s">
        <v>28</v>
      </c>
      <c r="J70" t="s">
        <v>24</v>
      </c>
      <c r="K70" t="s">
        <v>23</v>
      </c>
      <c r="L70" s="3">
        <f>Table1[[#This Row],[Price]]*Table1[[#This Row],[Quantity]]</f>
        <v>5999.9511000000002</v>
      </c>
    </row>
    <row r="71" spans="1:12" x14ac:dyDescent="0.35">
      <c r="A71">
        <v>10526</v>
      </c>
      <c r="B71" s="1">
        <v>44887</v>
      </c>
      <c r="C71" s="2" t="str">
        <f t="shared" si="2"/>
        <v>November</v>
      </c>
      <c r="D71" s="1" t="str">
        <f t="shared" si="3"/>
        <v>Tue</v>
      </c>
      <c r="E71" t="s">
        <v>22</v>
      </c>
      <c r="F71">
        <v>9.9499999999999993</v>
      </c>
      <c r="G71" s="3">
        <v>201.01</v>
      </c>
      <c r="H71" t="s">
        <v>27</v>
      </c>
      <c r="I71" t="s">
        <v>28</v>
      </c>
      <c r="J71" t="s">
        <v>24</v>
      </c>
      <c r="K71" t="s">
        <v>23</v>
      </c>
      <c r="L71" s="3">
        <f>Table1[[#This Row],[Price]]*Table1[[#This Row],[Quantity]]</f>
        <v>2000.0494999999999</v>
      </c>
    </row>
    <row r="72" spans="1:12" x14ac:dyDescent="0.35">
      <c r="A72">
        <v>10527</v>
      </c>
      <c r="B72" s="1">
        <v>44887</v>
      </c>
      <c r="C72" s="2" t="str">
        <f t="shared" si="2"/>
        <v>November</v>
      </c>
      <c r="D72" s="1" t="str">
        <f t="shared" si="3"/>
        <v>Tue</v>
      </c>
      <c r="E72" t="s">
        <v>9</v>
      </c>
      <c r="F72">
        <v>3.49</v>
      </c>
      <c r="G72" s="3">
        <v>687.68</v>
      </c>
      <c r="H72" t="s">
        <v>27</v>
      </c>
      <c r="I72" t="s">
        <v>28</v>
      </c>
      <c r="J72" t="s">
        <v>24</v>
      </c>
      <c r="K72" t="s">
        <v>23</v>
      </c>
      <c r="L72" s="3">
        <f>Table1[[#This Row],[Price]]*Table1[[#This Row],[Quantity]]</f>
        <v>2400.0032000000001</v>
      </c>
    </row>
    <row r="73" spans="1:12" x14ac:dyDescent="0.35">
      <c r="A73">
        <v>10528</v>
      </c>
      <c r="B73" s="1">
        <v>44887</v>
      </c>
      <c r="C73" s="2" t="str">
        <f t="shared" si="2"/>
        <v>November</v>
      </c>
      <c r="D73" s="1" t="str">
        <f t="shared" si="3"/>
        <v>Tue</v>
      </c>
      <c r="E73" t="s">
        <v>13</v>
      </c>
      <c r="F73">
        <v>2.95</v>
      </c>
      <c r="G73" s="3">
        <v>745.76</v>
      </c>
      <c r="H73" t="s">
        <v>27</v>
      </c>
      <c r="I73" t="s">
        <v>28</v>
      </c>
      <c r="J73" t="s">
        <v>24</v>
      </c>
      <c r="K73" t="s">
        <v>23</v>
      </c>
      <c r="L73" s="3">
        <f>Table1[[#This Row],[Price]]*Table1[[#This Row],[Quantity]]</f>
        <v>2199.9920000000002</v>
      </c>
    </row>
    <row r="74" spans="1:12" x14ac:dyDescent="0.35">
      <c r="A74">
        <v>10529</v>
      </c>
      <c r="B74" s="1">
        <v>44887</v>
      </c>
      <c r="C74" s="2" t="str">
        <f t="shared" si="2"/>
        <v>November</v>
      </c>
      <c r="D74" s="1" t="str">
        <f t="shared" si="3"/>
        <v>Tue</v>
      </c>
      <c r="E74" t="s">
        <v>15</v>
      </c>
      <c r="F74">
        <v>4.99</v>
      </c>
      <c r="G74" s="3">
        <v>200.4</v>
      </c>
      <c r="H74" t="s">
        <v>27</v>
      </c>
      <c r="I74" t="s">
        <v>28</v>
      </c>
      <c r="J74" t="s">
        <v>24</v>
      </c>
      <c r="K74" t="s">
        <v>23</v>
      </c>
      <c r="L74" s="3">
        <f>Table1[[#This Row],[Price]]*Table1[[#This Row],[Quantity]]</f>
        <v>999.99600000000009</v>
      </c>
    </row>
    <row r="75" spans="1:12" x14ac:dyDescent="0.35">
      <c r="A75">
        <v>10530</v>
      </c>
      <c r="B75" s="1">
        <v>44888</v>
      </c>
      <c r="C75" s="2" t="str">
        <f t="shared" si="2"/>
        <v>November</v>
      </c>
      <c r="D75" s="1" t="str">
        <f t="shared" si="3"/>
        <v>Wed</v>
      </c>
      <c r="E75" t="s">
        <v>18</v>
      </c>
      <c r="F75">
        <v>12.99</v>
      </c>
      <c r="G75" s="3">
        <v>477.29</v>
      </c>
      <c r="H75" t="s">
        <v>27</v>
      </c>
      <c r="I75" t="s">
        <v>28</v>
      </c>
      <c r="J75" t="s">
        <v>24</v>
      </c>
      <c r="K75" t="s">
        <v>23</v>
      </c>
      <c r="L75" s="3">
        <f>Table1[[#This Row],[Price]]*Table1[[#This Row],[Quantity]]</f>
        <v>6199.9971000000005</v>
      </c>
    </row>
    <row r="76" spans="1:12" x14ac:dyDescent="0.35">
      <c r="A76">
        <v>10531</v>
      </c>
      <c r="B76" s="1">
        <v>44888</v>
      </c>
      <c r="C76" s="2" t="str">
        <f t="shared" si="2"/>
        <v>November</v>
      </c>
      <c r="D76" s="1" t="str">
        <f t="shared" si="3"/>
        <v>Wed</v>
      </c>
      <c r="E76" t="s">
        <v>22</v>
      </c>
      <c r="F76">
        <v>9.9499999999999993</v>
      </c>
      <c r="G76" s="3">
        <v>201.01</v>
      </c>
      <c r="H76" t="s">
        <v>27</v>
      </c>
      <c r="I76" t="s">
        <v>28</v>
      </c>
      <c r="J76" t="s">
        <v>24</v>
      </c>
      <c r="K76" t="s">
        <v>23</v>
      </c>
      <c r="L76" s="3">
        <f>Table1[[#This Row],[Price]]*Table1[[#This Row],[Quantity]]</f>
        <v>2000.0494999999999</v>
      </c>
    </row>
    <row r="77" spans="1:12" x14ac:dyDescent="0.35">
      <c r="A77">
        <v>10532</v>
      </c>
      <c r="B77" s="1">
        <v>44888</v>
      </c>
      <c r="C77" s="2" t="str">
        <f t="shared" si="2"/>
        <v>November</v>
      </c>
      <c r="D77" s="1" t="str">
        <f t="shared" si="3"/>
        <v>Wed</v>
      </c>
      <c r="E77" t="s">
        <v>9</v>
      </c>
      <c r="F77">
        <v>3.49</v>
      </c>
      <c r="G77" s="3">
        <v>687.68</v>
      </c>
      <c r="H77" t="s">
        <v>27</v>
      </c>
      <c r="I77" t="s">
        <v>28</v>
      </c>
      <c r="J77" t="s">
        <v>26</v>
      </c>
      <c r="K77" t="s">
        <v>17</v>
      </c>
      <c r="L77" s="3">
        <f>Table1[[#This Row],[Price]]*Table1[[#This Row],[Quantity]]</f>
        <v>2400.0032000000001</v>
      </c>
    </row>
    <row r="78" spans="1:12" x14ac:dyDescent="0.35">
      <c r="A78">
        <v>10533</v>
      </c>
      <c r="B78" s="1">
        <v>44888</v>
      </c>
      <c r="C78" s="2" t="str">
        <f t="shared" si="2"/>
        <v>November</v>
      </c>
      <c r="D78" s="1" t="str">
        <f t="shared" si="3"/>
        <v>Wed</v>
      </c>
      <c r="E78" t="s">
        <v>13</v>
      </c>
      <c r="F78">
        <v>2.95</v>
      </c>
      <c r="G78" s="3">
        <v>745.76</v>
      </c>
      <c r="H78" t="s">
        <v>27</v>
      </c>
      <c r="I78" t="s">
        <v>28</v>
      </c>
      <c r="J78" t="s">
        <v>26</v>
      </c>
      <c r="K78" t="s">
        <v>17</v>
      </c>
      <c r="L78" s="3">
        <f>Table1[[#This Row],[Price]]*Table1[[#This Row],[Quantity]]</f>
        <v>2199.9920000000002</v>
      </c>
    </row>
    <row r="79" spans="1:12" x14ac:dyDescent="0.35">
      <c r="A79">
        <v>10534</v>
      </c>
      <c r="B79" s="1">
        <v>44888</v>
      </c>
      <c r="C79" s="2" t="str">
        <f t="shared" si="2"/>
        <v>November</v>
      </c>
      <c r="D79" s="1" t="str">
        <f t="shared" si="3"/>
        <v>Wed</v>
      </c>
      <c r="E79" t="s">
        <v>15</v>
      </c>
      <c r="F79">
        <v>4.99</v>
      </c>
      <c r="G79" s="3">
        <v>200.4</v>
      </c>
      <c r="H79" t="s">
        <v>27</v>
      </c>
      <c r="I79" t="s">
        <v>28</v>
      </c>
      <c r="J79" t="s">
        <v>25</v>
      </c>
      <c r="K79" t="s">
        <v>14</v>
      </c>
      <c r="L79" s="3">
        <f>Table1[[#This Row],[Price]]*Table1[[#This Row],[Quantity]]</f>
        <v>999.99600000000009</v>
      </c>
    </row>
    <row r="80" spans="1:12" x14ac:dyDescent="0.35">
      <c r="A80">
        <v>10535</v>
      </c>
      <c r="B80" s="1">
        <v>44889</v>
      </c>
      <c r="C80" s="2" t="str">
        <f t="shared" si="2"/>
        <v>November</v>
      </c>
      <c r="D80" s="1" t="str">
        <f t="shared" si="3"/>
        <v>Thu</v>
      </c>
      <c r="E80" t="s">
        <v>18</v>
      </c>
      <c r="F80">
        <v>12.99</v>
      </c>
      <c r="G80" s="3">
        <v>477.29</v>
      </c>
      <c r="H80" t="s">
        <v>27</v>
      </c>
      <c r="I80" t="s">
        <v>19</v>
      </c>
      <c r="J80" t="s">
        <v>25</v>
      </c>
      <c r="K80" t="s">
        <v>14</v>
      </c>
      <c r="L80" s="3">
        <f>Table1[[#This Row],[Price]]*Table1[[#This Row],[Quantity]]</f>
        <v>6199.9971000000005</v>
      </c>
    </row>
    <row r="81" spans="1:12" x14ac:dyDescent="0.35">
      <c r="A81">
        <v>10536</v>
      </c>
      <c r="B81" s="1">
        <v>44889</v>
      </c>
      <c r="C81" s="2" t="str">
        <f t="shared" si="2"/>
        <v>November</v>
      </c>
      <c r="D81" s="1" t="str">
        <f t="shared" si="3"/>
        <v>Thu</v>
      </c>
      <c r="E81" t="s">
        <v>22</v>
      </c>
      <c r="F81">
        <v>9.9499999999999993</v>
      </c>
      <c r="G81" s="3">
        <v>201.01</v>
      </c>
      <c r="H81" t="s">
        <v>27</v>
      </c>
      <c r="I81" t="s">
        <v>19</v>
      </c>
      <c r="J81" t="s">
        <v>25</v>
      </c>
      <c r="K81" t="s">
        <v>14</v>
      </c>
      <c r="L81" s="3">
        <f>Table1[[#This Row],[Price]]*Table1[[#This Row],[Quantity]]</f>
        <v>2000.0494999999999</v>
      </c>
    </row>
    <row r="82" spans="1:12" x14ac:dyDescent="0.35">
      <c r="A82">
        <v>10540</v>
      </c>
      <c r="B82" s="1">
        <v>44890</v>
      </c>
      <c r="C82" s="2" t="str">
        <f t="shared" si="2"/>
        <v>November</v>
      </c>
      <c r="D82" s="1" t="str">
        <f t="shared" si="3"/>
        <v>Fri</v>
      </c>
      <c r="E82" t="s">
        <v>18</v>
      </c>
      <c r="F82">
        <v>12.99</v>
      </c>
      <c r="G82" s="3">
        <v>461.89</v>
      </c>
      <c r="H82" t="s">
        <v>27</v>
      </c>
      <c r="I82" t="s">
        <v>19</v>
      </c>
      <c r="J82" t="s">
        <v>25</v>
      </c>
      <c r="K82" t="s">
        <v>14</v>
      </c>
      <c r="L82" s="3">
        <f>Table1[[#This Row],[Price]]*Table1[[#This Row],[Quantity]]</f>
        <v>5999.9511000000002</v>
      </c>
    </row>
    <row r="83" spans="1:12" x14ac:dyDescent="0.35">
      <c r="A83">
        <v>10541</v>
      </c>
      <c r="B83" s="1">
        <v>44890</v>
      </c>
      <c r="C83" s="2" t="str">
        <f t="shared" si="2"/>
        <v>November</v>
      </c>
      <c r="D83" s="1" t="str">
        <f t="shared" si="3"/>
        <v>Fri</v>
      </c>
      <c r="E83" t="s">
        <v>22</v>
      </c>
      <c r="F83">
        <v>9.9499999999999993</v>
      </c>
      <c r="G83" s="3">
        <v>201.01</v>
      </c>
      <c r="H83" t="s">
        <v>27</v>
      </c>
      <c r="I83" t="s">
        <v>19</v>
      </c>
      <c r="J83" t="s">
        <v>29</v>
      </c>
      <c r="K83" t="s">
        <v>12</v>
      </c>
      <c r="L83" s="3">
        <f>Table1[[#This Row],[Price]]*Table1[[#This Row],[Quantity]]</f>
        <v>2000.0494999999999</v>
      </c>
    </row>
    <row r="84" spans="1:12" x14ac:dyDescent="0.35">
      <c r="A84">
        <v>10542</v>
      </c>
      <c r="B84" s="1">
        <v>44890</v>
      </c>
      <c r="C84" s="2" t="str">
        <f t="shared" si="2"/>
        <v>November</v>
      </c>
      <c r="D84" s="1" t="str">
        <f t="shared" si="3"/>
        <v>Fri</v>
      </c>
      <c r="E84" t="s">
        <v>9</v>
      </c>
      <c r="F84">
        <v>3.49</v>
      </c>
      <c r="G84" s="3">
        <v>630.37</v>
      </c>
      <c r="H84" t="s">
        <v>27</v>
      </c>
      <c r="I84" t="s">
        <v>19</v>
      </c>
      <c r="J84" t="s">
        <v>29</v>
      </c>
      <c r="K84" t="s">
        <v>12</v>
      </c>
      <c r="L84" s="3">
        <f>Table1[[#This Row],[Price]]*Table1[[#This Row],[Quantity]]</f>
        <v>2199.9913000000001</v>
      </c>
    </row>
    <row r="85" spans="1:12" x14ac:dyDescent="0.35">
      <c r="A85">
        <v>10543</v>
      </c>
      <c r="B85" s="1">
        <v>44890</v>
      </c>
      <c r="C85" s="2" t="str">
        <f t="shared" si="2"/>
        <v>November</v>
      </c>
      <c r="D85" s="1" t="str">
        <f t="shared" si="3"/>
        <v>Fri</v>
      </c>
      <c r="E85" t="s">
        <v>13</v>
      </c>
      <c r="F85">
        <v>2.95</v>
      </c>
      <c r="G85" s="3">
        <v>745.76</v>
      </c>
      <c r="H85" t="s">
        <v>27</v>
      </c>
      <c r="I85" t="s">
        <v>19</v>
      </c>
      <c r="J85" t="s">
        <v>29</v>
      </c>
      <c r="K85" t="s">
        <v>12</v>
      </c>
      <c r="L85" s="3">
        <f>Table1[[#This Row],[Price]]*Table1[[#This Row],[Quantity]]</f>
        <v>2199.9920000000002</v>
      </c>
    </row>
    <row r="86" spans="1:12" x14ac:dyDescent="0.35">
      <c r="A86">
        <v>10544</v>
      </c>
      <c r="B86" s="1">
        <v>44890</v>
      </c>
      <c r="C86" s="2" t="str">
        <f t="shared" si="2"/>
        <v>November</v>
      </c>
      <c r="D86" s="1" t="str">
        <f t="shared" si="3"/>
        <v>Fri</v>
      </c>
      <c r="E86" t="s">
        <v>15</v>
      </c>
      <c r="F86">
        <v>4.99</v>
      </c>
      <c r="G86" s="3">
        <v>200.4</v>
      </c>
      <c r="H86" t="s">
        <v>27</v>
      </c>
      <c r="I86" t="s">
        <v>19</v>
      </c>
      <c r="J86" t="s">
        <v>29</v>
      </c>
      <c r="K86" t="s">
        <v>12</v>
      </c>
      <c r="L86" s="3">
        <f>Table1[[#This Row],[Price]]*Table1[[#This Row],[Quantity]]</f>
        <v>999.99600000000009</v>
      </c>
    </row>
    <row r="87" spans="1:12" x14ac:dyDescent="0.35">
      <c r="A87">
        <v>10545</v>
      </c>
      <c r="B87" s="1">
        <v>44891</v>
      </c>
      <c r="C87" s="2" t="str">
        <f t="shared" si="2"/>
        <v>November</v>
      </c>
      <c r="D87" s="1" t="str">
        <f t="shared" si="3"/>
        <v>Sat</v>
      </c>
      <c r="E87" t="s">
        <v>18</v>
      </c>
      <c r="F87">
        <v>12.99</v>
      </c>
      <c r="G87" s="3">
        <v>446.5</v>
      </c>
      <c r="H87" t="s">
        <v>27</v>
      </c>
      <c r="I87" t="s">
        <v>19</v>
      </c>
      <c r="J87" t="s">
        <v>29</v>
      </c>
      <c r="K87" t="s">
        <v>12</v>
      </c>
      <c r="L87" s="3">
        <f>Table1[[#This Row],[Price]]*Table1[[#This Row],[Quantity]]</f>
        <v>5800.0349999999999</v>
      </c>
    </row>
    <row r="88" spans="1:12" x14ac:dyDescent="0.35">
      <c r="A88">
        <v>10546</v>
      </c>
      <c r="B88" s="1">
        <v>44891</v>
      </c>
      <c r="C88" s="2" t="str">
        <f t="shared" si="2"/>
        <v>November</v>
      </c>
      <c r="D88" s="1" t="str">
        <f t="shared" si="3"/>
        <v>Sat</v>
      </c>
      <c r="E88" t="s">
        <v>22</v>
      </c>
      <c r="F88">
        <v>9.9499999999999993</v>
      </c>
      <c r="G88" s="3">
        <v>201.01</v>
      </c>
      <c r="H88" t="s">
        <v>27</v>
      </c>
      <c r="I88" t="s">
        <v>19</v>
      </c>
      <c r="J88" t="s">
        <v>29</v>
      </c>
      <c r="K88" t="s">
        <v>12</v>
      </c>
      <c r="L88" s="3">
        <f>Table1[[#This Row],[Price]]*Table1[[#This Row],[Quantity]]</f>
        <v>2000.0494999999999</v>
      </c>
    </row>
    <row r="89" spans="1:12" x14ac:dyDescent="0.35">
      <c r="A89">
        <v>10547</v>
      </c>
      <c r="B89" s="1">
        <v>44891</v>
      </c>
      <c r="C89" s="2" t="str">
        <f t="shared" si="2"/>
        <v>November</v>
      </c>
      <c r="D89" s="1" t="str">
        <f t="shared" si="3"/>
        <v>Sat</v>
      </c>
      <c r="E89" t="s">
        <v>9</v>
      </c>
      <c r="F89">
        <v>3.49</v>
      </c>
      <c r="G89" s="3">
        <v>630.37</v>
      </c>
      <c r="H89" t="s">
        <v>27</v>
      </c>
      <c r="I89" t="s">
        <v>19</v>
      </c>
      <c r="J89" t="s">
        <v>29</v>
      </c>
      <c r="K89" t="s">
        <v>12</v>
      </c>
      <c r="L89" s="3">
        <f>Table1[[#This Row],[Price]]*Table1[[#This Row],[Quantity]]</f>
        <v>2199.9913000000001</v>
      </c>
    </row>
    <row r="90" spans="1:12" x14ac:dyDescent="0.35">
      <c r="A90">
        <v>10548</v>
      </c>
      <c r="B90" s="1">
        <v>44891</v>
      </c>
      <c r="C90" s="2" t="str">
        <f t="shared" si="2"/>
        <v>November</v>
      </c>
      <c r="D90" s="1" t="str">
        <f t="shared" si="3"/>
        <v>Sat</v>
      </c>
      <c r="E90" t="s">
        <v>13</v>
      </c>
      <c r="F90">
        <v>2.95</v>
      </c>
      <c r="G90" s="3">
        <v>745.76</v>
      </c>
      <c r="H90" t="s">
        <v>27</v>
      </c>
      <c r="I90" t="s">
        <v>19</v>
      </c>
      <c r="J90" t="s">
        <v>29</v>
      </c>
      <c r="K90" t="s">
        <v>12</v>
      </c>
      <c r="L90" s="3">
        <f>Table1[[#This Row],[Price]]*Table1[[#This Row],[Quantity]]</f>
        <v>2199.9920000000002</v>
      </c>
    </row>
    <row r="91" spans="1:12" x14ac:dyDescent="0.35">
      <c r="A91">
        <v>10549</v>
      </c>
      <c r="B91" s="1">
        <v>44891</v>
      </c>
      <c r="C91" s="2" t="str">
        <f t="shared" si="2"/>
        <v>November</v>
      </c>
      <c r="D91" s="1" t="str">
        <f t="shared" si="3"/>
        <v>Sat</v>
      </c>
      <c r="E91" t="s">
        <v>15</v>
      </c>
      <c r="F91">
        <v>4.99</v>
      </c>
      <c r="G91" s="3">
        <v>200.4</v>
      </c>
      <c r="H91" t="s">
        <v>27</v>
      </c>
      <c r="I91" t="s">
        <v>19</v>
      </c>
      <c r="J91" t="s">
        <v>29</v>
      </c>
      <c r="K91" t="s">
        <v>12</v>
      </c>
      <c r="L91" s="3">
        <f>Table1[[#This Row],[Price]]*Table1[[#This Row],[Quantity]]</f>
        <v>999.99600000000009</v>
      </c>
    </row>
    <row r="92" spans="1:12" x14ac:dyDescent="0.35">
      <c r="A92">
        <v>10550</v>
      </c>
      <c r="B92" s="1">
        <v>44892</v>
      </c>
      <c r="C92" s="2" t="str">
        <f t="shared" si="2"/>
        <v>November</v>
      </c>
      <c r="D92" s="1" t="str">
        <f t="shared" si="3"/>
        <v>Sun</v>
      </c>
      <c r="E92" t="s">
        <v>18</v>
      </c>
      <c r="F92">
        <v>12.99</v>
      </c>
      <c r="G92" s="3">
        <v>461.89</v>
      </c>
      <c r="H92" t="s">
        <v>27</v>
      </c>
      <c r="I92" t="s">
        <v>19</v>
      </c>
      <c r="J92" t="s">
        <v>29</v>
      </c>
      <c r="K92" t="s">
        <v>12</v>
      </c>
      <c r="L92" s="3">
        <f>Table1[[#This Row],[Price]]*Table1[[#This Row],[Quantity]]</f>
        <v>5999.9511000000002</v>
      </c>
    </row>
    <row r="93" spans="1:12" x14ac:dyDescent="0.35">
      <c r="A93">
        <v>10551</v>
      </c>
      <c r="B93" s="1">
        <v>44892</v>
      </c>
      <c r="C93" s="2" t="str">
        <f t="shared" si="2"/>
        <v>November</v>
      </c>
      <c r="D93" s="1" t="str">
        <f t="shared" si="3"/>
        <v>Sun</v>
      </c>
      <c r="E93" t="s">
        <v>22</v>
      </c>
      <c r="F93">
        <v>9.9499999999999993</v>
      </c>
      <c r="G93" s="3">
        <v>201.01</v>
      </c>
      <c r="H93" t="s">
        <v>27</v>
      </c>
      <c r="I93" t="s">
        <v>19</v>
      </c>
      <c r="J93" t="s">
        <v>29</v>
      </c>
      <c r="K93" t="s">
        <v>12</v>
      </c>
      <c r="L93" s="3">
        <f>Table1[[#This Row],[Price]]*Table1[[#This Row],[Quantity]]</f>
        <v>2000.0494999999999</v>
      </c>
    </row>
    <row r="94" spans="1:12" x14ac:dyDescent="0.35">
      <c r="A94">
        <v>10552</v>
      </c>
      <c r="B94" s="1">
        <v>44892</v>
      </c>
      <c r="C94" s="2" t="str">
        <f t="shared" si="2"/>
        <v>November</v>
      </c>
      <c r="D94" s="1" t="str">
        <f t="shared" si="3"/>
        <v>Sun</v>
      </c>
      <c r="E94" t="s">
        <v>9</v>
      </c>
      <c r="F94">
        <v>3.49</v>
      </c>
      <c r="G94" s="3">
        <v>630.37</v>
      </c>
      <c r="H94" t="s">
        <v>10</v>
      </c>
      <c r="I94" t="s">
        <v>19</v>
      </c>
      <c r="J94" t="s">
        <v>29</v>
      </c>
      <c r="K94" t="s">
        <v>12</v>
      </c>
      <c r="L94" s="3">
        <f>Table1[[#This Row],[Price]]*Table1[[#This Row],[Quantity]]</f>
        <v>2199.9913000000001</v>
      </c>
    </row>
    <row r="95" spans="1:12" x14ac:dyDescent="0.35">
      <c r="A95">
        <v>10553</v>
      </c>
      <c r="B95" s="1">
        <v>44892</v>
      </c>
      <c r="C95" s="2" t="str">
        <f t="shared" si="2"/>
        <v>November</v>
      </c>
      <c r="D95" s="1" t="str">
        <f t="shared" si="3"/>
        <v>Sun</v>
      </c>
      <c r="E95" t="s">
        <v>13</v>
      </c>
      <c r="F95">
        <v>2.95</v>
      </c>
      <c r="G95" s="3">
        <v>745.76</v>
      </c>
      <c r="H95" t="s">
        <v>10</v>
      </c>
      <c r="I95" t="s">
        <v>19</v>
      </c>
      <c r="J95" t="s">
        <v>29</v>
      </c>
      <c r="K95" t="s">
        <v>12</v>
      </c>
      <c r="L95" s="3">
        <f>Table1[[#This Row],[Price]]*Table1[[#This Row],[Quantity]]</f>
        <v>2199.9920000000002</v>
      </c>
    </row>
    <row r="96" spans="1:12" x14ac:dyDescent="0.35">
      <c r="A96">
        <v>10554</v>
      </c>
      <c r="B96" s="1">
        <v>44892</v>
      </c>
      <c r="C96" s="2" t="str">
        <f t="shared" si="2"/>
        <v>November</v>
      </c>
      <c r="D96" s="1" t="str">
        <f t="shared" si="3"/>
        <v>Sun</v>
      </c>
      <c r="E96" t="s">
        <v>15</v>
      </c>
      <c r="F96">
        <v>4.99</v>
      </c>
      <c r="G96" s="3">
        <v>200.4</v>
      </c>
      <c r="H96" t="s">
        <v>10</v>
      </c>
      <c r="I96" t="s">
        <v>19</v>
      </c>
      <c r="J96" t="s">
        <v>29</v>
      </c>
      <c r="K96" t="s">
        <v>12</v>
      </c>
      <c r="L96" s="3">
        <f>Table1[[#This Row],[Price]]*Table1[[#This Row],[Quantity]]</f>
        <v>999.99600000000009</v>
      </c>
    </row>
    <row r="97" spans="1:12" x14ac:dyDescent="0.35">
      <c r="A97">
        <v>10555</v>
      </c>
      <c r="B97" s="1">
        <v>44893</v>
      </c>
      <c r="C97" s="2" t="str">
        <f t="shared" si="2"/>
        <v>November</v>
      </c>
      <c r="D97" s="1" t="str">
        <f t="shared" si="3"/>
        <v>Mon</v>
      </c>
      <c r="E97" t="s">
        <v>18</v>
      </c>
      <c r="F97">
        <v>12.99</v>
      </c>
      <c r="G97" s="3">
        <v>477.29</v>
      </c>
      <c r="H97" t="s">
        <v>10</v>
      </c>
      <c r="I97" t="s">
        <v>19</v>
      </c>
      <c r="J97" t="s">
        <v>29</v>
      </c>
      <c r="K97" t="s">
        <v>12</v>
      </c>
      <c r="L97" s="3">
        <f>Table1[[#This Row],[Price]]*Table1[[#This Row],[Quantity]]</f>
        <v>6199.9971000000005</v>
      </c>
    </row>
    <row r="98" spans="1:12" x14ac:dyDescent="0.35">
      <c r="A98">
        <v>10556</v>
      </c>
      <c r="B98" s="1">
        <v>44893</v>
      </c>
      <c r="C98" s="2" t="str">
        <f t="shared" si="2"/>
        <v>November</v>
      </c>
      <c r="D98" s="1" t="str">
        <f t="shared" si="3"/>
        <v>Mon</v>
      </c>
      <c r="E98" t="s">
        <v>22</v>
      </c>
      <c r="F98">
        <v>9.9499999999999993</v>
      </c>
      <c r="G98" s="3">
        <v>201.01</v>
      </c>
      <c r="H98" t="s">
        <v>10</v>
      </c>
      <c r="I98" t="s">
        <v>19</v>
      </c>
      <c r="J98" t="s">
        <v>29</v>
      </c>
      <c r="K98" t="s">
        <v>12</v>
      </c>
      <c r="L98" s="3">
        <f>Table1[[#This Row],[Price]]*Table1[[#This Row],[Quantity]]</f>
        <v>2000.0494999999999</v>
      </c>
    </row>
    <row r="99" spans="1:12" x14ac:dyDescent="0.35">
      <c r="A99">
        <v>10557</v>
      </c>
      <c r="B99" s="1">
        <v>44893</v>
      </c>
      <c r="C99" s="2" t="str">
        <f t="shared" si="2"/>
        <v>November</v>
      </c>
      <c r="D99" s="1" t="str">
        <f t="shared" si="3"/>
        <v>Mon</v>
      </c>
      <c r="E99" t="s">
        <v>9</v>
      </c>
      <c r="F99">
        <v>3.49</v>
      </c>
      <c r="G99" s="3">
        <v>630.37</v>
      </c>
      <c r="H99" t="s">
        <v>10</v>
      </c>
      <c r="I99" t="s">
        <v>19</v>
      </c>
      <c r="J99" t="s">
        <v>29</v>
      </c>
      <c r="K99" t="s">
        <v>12</v>
      </c>
      <c r="L99" s="3">
        <f>Table1[[#This Row],[Price]]*Table1[[#This Row],[Quantity]]</f>
        <v>2199.9913000000001</v>
      </c>
    </row>
    <row r="100" spans="1:12" x14ac:dyDescent="0.35">
      <c r="A100">
        <v>10558</v>
      </c>
      <c r="B100" s="1">
        <v>44893</v>
      </c>
      <c r="C100" s="2" t="str">
        <f t="shared" si="2"/>
        <v>November</v>
      </c>
      <c r="D100" s="1" t="str">
        <f t="shared" si="3"/>
        <v>Mon</v>
      </c>
      <c r="E100" t="s">
        <v>13</v>
      </c>
      <c r="F100">
        <v>2.95</v>
      </c>
      <c r="G100" s="3">
        <v>677.97</v>
      </c>
      <c r="H100" t="s">
        <v>10</v>
      </c>
      <c r="I100" t="s">
        <v>19</v>
      </c>
      <c r="J100" t="s">
        <v>29</v>
      </c>
      <c r="K100" t="s">
        <v>12</v>
      </c>
      <c r="L100" s="3">
        <f>Table1[[#This Row],[Price]]*Table1[[#This Row],[Quantity]]</f>
        <v>2000.0115000000003</v>
      </c>
    </row>
    <row r="101" spans="1:12" x14ac:dyDescent="0.35">
      <c r="A101">
        <v>10559</v>
      </c>
      <c r="B101" s="1">
        <v>44893</v>
      </c>
      <c r="C101" s="2" t="str">
        <f t="shared" si="2"/>
        <v>November</v>
      </c>
      <c r="D101" s="1" t="str">
        <f t="shared" si="3"/>
        <v>Mon</v>
      </c>
      <c r="E101" t="s">
        <v>15</v>
      </c>
      <c r="F101">
        <v>4.99</v>
      </c>
      <c r="G101" s="3">
        <v>200.4</v>
      </c>
      <c r="H101" t="s">
        <v>10</v>
      </c>
      <c r="I101" t="s">
        <v>19</v>
      </c>
      <c r="J101" t="s">
        <v>29</v>
      </c>
      <c r="K101" t="s">
        <v>12</v>
      </c>
      <c r="L101" s="3">
        <f>Table1[[#This Row],[Price]]*Table1[[#This Row],[Quantity]]</f>
        <v>999.99600000000009</v>
      </c>
    </row>
    <row r="102" spans="1:12" x14ac:dyDescent="0.35">
      <c r="A102">
        <v>10560</v>
      </c>
      <c r="B102" s="1">
        <v>44894</v>
      </c>
      <c r="C102" s="2" t="str">
        <f t="shared" si="2"/>
        <v>November</v>
      </c>
      <c r="D102" s="1" t="str">
        <f t="shared" si="3"/>
        <v>Tue</v>
      </c>
      <c r="E102" t="s">
        <v>18</v>
      </c>
      <c r="F102">
        <v>12.99</v>
      </c>
      <c r="G102" s="3">
        <v>477.29</v>
      </c>
      <c r="H102" t="s">
        <v>10</v>
      </c>
      <c r="I102" t="s">
        <v>19</v>
      </c>
      <c r="J102" t="s">
        <v>29</v>
      </c>
      <c r="K102" t="s">
        <v>12</v>
      </c>
      <c r="L102" s="3">
        <f>Table1[[#This Row],[Price]]*Table1[[#This Row],[Quantity]]</f>
        <v>6199.9971000000005</v>
      </c>
    </row>
    <row r="103" spans="1:12" x14ac:dyDescent="0.35">
      <c r="A103">
        <v>10561</v>
      </c>
      <c r="B103" s="1">
        <v>44894</v>
      </c>
      <c r="C103" s="2" t="str">
        <f t="shared" si="2"/>
        <v>November</v>
      </c>
      <c r="D103" s="1" t="str">
        <f t="shared" si="3"/>
        <v>Tue</v>
      </c>
      <c r="E103" t="s">
        <v>22</v>
      </c>
      <c r="F103">
        <v>9.9499999999999993</v>
      </c>
      <c r="G103" s="3">
        <v>201.01</v>
      </c>
      <c r="H103" t="s">
        <v>10</v>
      </c>
      <c r="I103" t="s">
        <v>19</v>
      </c>
      <c r="J103" t="s">
        <v>29</v>
      </c>
      <c r="K103" t="s">
        <v>12</v>
      </c>
      <c r="L103" s="3">
        <f>Table1[[#This Row],[Price]]*Table1[[#This Row],[Quantity]]</f>
        <v>2000.0494999999999</v>
      </c>
    </row>
    <row r="104" spans="1:12" x14ac:dyDescent="0.35">
      <c r="A104">
        <v>10562</v>
      </c>
      <c r="B104" s="1">
        <v>44894</v>
      </c>
      <c r="C104" s="2" t="str">
        <f t="shared" si="2"/>
        <v>November</v>
      </c>
      <c r="D104" s="1" t="str">
        <f t="shared" si="3"/>
        <v>Tue</v>
      </c>
      <c r="E104" t="s">
        <v>9</v>
      </c>
      <c r="F104">
        <v>3.49</v>
      </c>
      <c r="G104" s="3">
        <v>630.37</v>
      </c>
      <c r="H104" t="s">
        <v>10</v>
      </c>
      <c r="I104" t="s">
        <v>19</v>
      </c>
      <c r="J104" t="s">
        <v>29</v>
      </c>
      <c r="K104" t="s">
        <v>12</v>
      </c>
      <c r="L104" s="3">
        <f>Table1[[#This Row],[Price]]*Table1[[#This Row],[Quantity]]</f>
        <v>2199.9913000000001</v>
      </c>
    </row>
    <row r="105" spans="1:12" x14ac:dyDescent="0.35">
      <c r="A105">
        <v>10563</v>
      </c>
      <c r="B105" s="1">
        <v>44894</v>
      </c>
      <c r="C105" s="2" t="str">
        <f t="shared" si="2"/>
        <v>November</v>
      </c>
      <c r="D105" s="1" t="str">
        <f t="shared" si="3"/>
        <v>Tue</v>
      </c>
      <c r="E105" t="s">
        <v>13</v>
      </c>
      <c r="F105">
        <v>2.95</v>
      </c>
      <c r="G105" s="3">
        <v>677.97</v>
      </c>
      <c r="H105" t="s">
        <v>10</v>
      </c>
      <c r="I105" t="s">
        <v>19</v>
      </c>
      <c r="J105" t="s">
        <v>29</v>
      </c>
      <c r="K105" t="s">
        <v>12</v>
      </c>
      <c r="L105" s="3">
        <f>Table1[[#This Row],[Price]]*Table1[[#This Row],[Quantity]]</f>
        <v>2000.0115000000003</v>
      </c>
    </row>
    <row r="106" spans="1:12" x14ac:dyDescent="0.35">
      <c r="A106">
        <v>10564</v>
      </c>
      <c r="B106" s="1">
        <v>44894</v>
      </c>
      <c r="C106" s="2" t="str">
        <f t="shared" si="2"/>
        <v>November</v>
      </c>
      <c r="D106" s="1" t="str">
        <f t="shared" si="3"/>
        <v>Tue</v>
      </c>
      <c r="E106" t="s">
        <v>15</v>
      </c>
      <c r="F106">
        <v>4.99</v>
      </c>
      <c r="G106" s="3">
        <v>200.4</v>
      </c>
      <c r="H106" t="s">
        <v>10</v>
      </c>
      <c r="I106" t="s">
        <v>19</v>
      </c>
      <c r="J106" t="s">
        <v>29</v>
      </c>
      <c r="K106" t="s">
        <v>12</v>
      </c>
      <c r="L106" s="3">
        <f>Table1[[#This Row],[Price]]*Table1[[#This Row],[Quantity]]</f>
        <v>999.99600000000009</v>
      </c>
    </row>
    <row r="107" spans="1:12" x14ac:dyDescent="0.35">
      <c r="A107">
        <v>10565</v>
      </c>
      <c r="B107" s="1">
        <v>44895</v>
      </c>
      <c r="C107" s="2" t="str">
        <f t="shared" si="2"/>
        <v>November</v>
      </c>
      <c r="D107" s="1" t="str">
        <f t="shared" si="3"/>
        <v>Wed</v>
      </c>
      <c r="E107" t="s">
        <v>18</v>
      </c>
      <c r="F107">
        <v>12.99</v>
      </c>
      <c r="G107" s="3">
        <v>492.69</v>
      </c>
      <c r="H107" t="s">
        <v>10</v>
      </c>
      <c r="I107" t="s">
        <v>19</v>
      </c>
      <c r="J107" t="s">
        <v>29</v>
      </c>
      <c r="K107" t="s">
        <v>12</v>
      </c>
      <c r="L107" s="3">
        <f>Table1[[#This Row],[Price]]*Table1[[#This Row],[Quantity]]</f>
        <v>6400.0430999999999</v>
      </c>
    </row>
    <row r="108" spans="1:12" x14ac:dyDescent="0.35">
      <c r="A108">
        <v>10566</v>
      </c>
      <c r="B108" s="1">
        <v>44895</v>
      </c>
      <c r="C108" s="2" t="str">
        <f t="shared" si="2"/>
        <v>November</v>
      </c>
      <c r="D108" s="1" t="str">
        <f t="shared" si="3"/>
        <v>Wed</v>
      </c>
      <c r="E108" t="s">
        <v>22</v>
      </c>
      <c r="F108">
        <v>9.9499999999999993</v>
      </c>
      <c r="G108" s="3">
        <v>201.01</v>
      </c>
      <c r="H108" t="s">
        <v>10</v>
      </c>
      <c r="I108" t="s">
        <v>19</v>
      </c>
      <c r="J108" t="s">
        <v>29</v>
      </c>
      <c r="K108" t="s">
        <v>12</v>
      </c>
      <c r="L108" s="3">
        <f>Table1[[#This Row],[Price]]*Table1[[#This Row],[Quantity]]</f>
        <v>2000.0494999999999</v>
      </c>
    </row>
    <row r="109" spans="1:12" x14ac:dyDescent="0.35">
      <c r="A109">
        <v>10567</v>
      </c>
      <c r="B109" s="1">
        <v>44895</v>
      </c>
      <c r="C109" s="2" t="str">
        <f t="shared" si="2"/>
        <v>November</v>
      </c>
      <c r="D109" s="1" t="str">
        <f t="shared" si="3"/>
        <v>Wed</v>
      </c>
      <c r="E109" t="s">
        <v>9</v>
      </c>
      <c r="F109">
        <v>3.49</v>
      </c>
      <c r="G109" s="3">
        <v>630.37</v>
      </c>
      <c r="H109" t="s">
        <v>10</v>
      </c>
      <c r="I109" t="s">
        <v>19</v>
      </c>
      <c r="J109" t="s">
        <v>29</v>
      </c>
      <c r="K109" t="s">
        <v>12</v>
      </c>
      <c r="L109" s="3">
        <f>Table1[[#This Row],[Price]]*Table1[[#This Row],[Quantity]]</f>
        <v>2199.9913000000001</v>
      </c>
    </row>
    <row r="110" spans="1:12" x14ac:dyDescent="0.35">
      <c r="A110">
        <v>10568</v>
      </c>
      <c r="B110" s="1">
        <v>44895</v>
      </c>
      <c r="C110" s="2" t="str">
        <f t="shared" si="2"/>
        <v>November</v>
      </c>
      <c r="D110" s="1" t="str">
        <f t="shared" si="3"/>
        <v>Wed</v>
      </c>
      <c r="E110" t="s">
        <v>13</v>
      </c>
      <c r="F110">
        <v>2.95</v>
      </c>
      <c r="G110" s="3">
        <v>677.97</v>
      </c>
      <c r="H110" t="s">
        <v>10</v>
      </c>
      <c r="I110" t="s">
        <v>19</v>
      </c>
      <c r="J110" t="s">
        <v>29</v>
      </c>
      <c r="K110" t="s">
        <v>12</v>
      </c>
      <c r="L110" s="3">
        <f>Table1[[#This Row],[Price]]*Table1[[#This Row],[Quantity]]</f>
        <v>2000.0115000000003</v>
      </c>
    </row>
    <row r="111" spans="1:12" x14ac:dyDescent="0.35">
      <c r="A111">
        <v>10569</v>
      </c>
      <c r="B111" s="1">
        <v>44895</v>
      </c>
      <c r="C111" s="2" t="str">
        <f t="shared" si="2"/>
        <v>November</v>
      </c>
      <c r="D111" s="1" t="str">
        <f t="shared" si="3"/>
        <v>Wed</v>
      </c>
      <c r="E111" t="s">
        <v>15</v>
      </c>
      <c r="F111">
        <v>4.99</v>
      </c>
      <c r="G111" s="3">
        <v>200.4</v>
      </c>
      <c r="H111" t="s">
        <v>10</v>
      </c>
      <c r="I111" t="s">
        <v>19</v>
      </c>
      <c r="J111" t="s">
        <v>29</v>
      </c>
      <c r="K111" t="s">
        <v>12</v>
      </c>
      <c r="L111" s="3">
        <f>Table1[[#This Row],[Price]]*Table1[[#This Row],[Quantity]]</f>
        <v>999.99600000000009</v>
      </c>
    </row>
    <row r="112" spans="1:12" x14ac:dyDescent="0.35">
      <c r="A112">
        <v>10570</v>
      </c>
      <c r="B112" s="1">
        <v>44896</v>
      </c>
      <c r="C112" s="2" t="str">
        <f t="shared" si="2"/>
        <v>December</v>
      </c>
      <c r="D112" s="1" t="str">
        <f t="shared" si="3"/>
        <v>Thu</v>
      </c>
      <c r="E112" t="s">
        <v>18</v>
      </c>
      <c r="F112">
        <v>12.99</v>
      </c>
      <c r="G112" s="3">
        <v>492.69</v>
      </c>
      <c r="H112" t="s">
        <v>10</v>
      </c>
      <c r="I112" t="s">
        <v>19</v>
      </c>
      <c r="J112" t="s">
        <v>29</v>
      </c>
      <c r="K112" t="s">
        <v>12</v>
      </c>
      <c r="L112" s="3">
        <f>Table1[[#This Row],[Price]]*Table1[[#This Row],[Quantity]]</f>
        <v>6400.0430999999999</v>
      </c>
    </row>
    <row r="113" spans="1:12" x14ac:dyDescent="0.35">
      <c r="A113">
        <v>10571</v>
      </c>
      <c r="B113" s="1">
        <v>44896</v>
      </c>
      <c r="C113" s="2" t="str">
        <f t="shared" si="2"/>
        <v>December</v>
      </c>
      <c r="D113" s="1" t="str">
        <f t="shared" si="3"/>
        <v>Thu</v>
      </c>
      <c r="E113" t="s">
        <v>22</v>
      </c>
      <c r="F113">
        <v>9.9499999999999993</v>
      </c>
      <c r="G113" s="3">
        <v>201.01</v>
      </c>
      <c r="H113" t="s">
        <v>10</v>
      </c>
      <c r="I113" t="s">
        <v>19</v>
      </c>
      <c r="J113" t="s">
        <v>29</v>
      </c>
      <c r="K113" t="s">
        <v>12</v>
      </c>
      <c r="L113" s="3">
        <f>Table1[[#This Row],[Price]]*Table1[[#This Row],[Quantity]]</f>
        <v>2000.0494999999999</v>
      </c>
    </row>
    <row r="114" spans="1:12" x14ac:dyDescent="0.35">
      <c r="A114">
        <v>10572</v>
      </c>
      <c r="B114" s="1">
        <v>44896</v>
      </c>
      <c r="C114" s="2" t="str">
        <f t="shared" si="2"/>
        <v>December</v>
      </c>
      <c r="D114" s="1" t="str">
        <f t="shared" si="3"/>
        <v>Thu</v>
      </c>
      <c r="E114" t="s">
        <v>9</v>
      </c>
      <c r="F114">
        <v>3.49</v>
      </c>
      <c r="G114" s="3">
        <v>573.07000000000005</v>
      </c>
      <c r="H114" t="s">
        <v>10</v>
      </c>
      <c r="I114" t="s">
        <v>19</v>
      </c>
      <c r="J114" t="s">
        <v>24</v>
      </c>
      <c r="K114" t="s">
        <v>23</v>
      </c>
      <c r="L114" s="3">
        <f>Table1[[#This Row],[Price]]*Table1[[#This Row],[Quantity]]</f>
        <v>2000.0143000000003</v>
      </c>
    </row>
    <row r="115" spans="1:12" x14ac:dyDescent="0.35">
      <c r="A115">
        <v>10573</v>
      </c>
      <c r="B115" s="1">
        <v>44896</v>
      </c>
      <c r="C115" s="2" t="str">
        <f t="shared" si="2"/>
        <v>December</v>
      </c>
      <c r="D115" s="1" t="str">
        <f t="shared" si="3"/>
        <v>Thu</v>
      </c>
      <c r="E115" t="s">
        <v>13</v>
      </c>
      <c r="F115">
        <v>2.95</v>
      </c>
      <c r="G115" s="3">
        <v>677.97</v>
      </c>
      <c r="H115" t="s">
        <v>10</v>
      </c>
      <c r="I115" t="s">
        <v>19</v>
      </c>
      <c r="J115" t="s">
        <v>24</v>
      </c>
      <c r="K115" t="s">
        <v>23</v>
      </c>
      <c r="L115" s="3">
        <f>Table1[[#This Row],[Price]]*Table1[[#This Row],[Quantity]]</f>
        <v>2000.0115000000003</v>
      </c>
    </row>
    <row r="116" spans="1:12" x14ac:dyDescent="0.35">
      <c r="A116">
        <v>10574</v>
      </c>
      <c r="B116" s="1">
        <v>44896</v>
      </c>
      <c r="C116" s="2" t="str">
        <f t="shared" si="2"/>
        <v>December</v>
      </c>
      <c r="D116" s="1" t="str">
        <f t="shared" si="3"/>
        <v>Thu</v>
      </c>
      <c r="E116" t="s">
        <v>15</v>
      </c>
      <c r="F116">
        <v>4.99</v>
      </c>
      <c r="G116" s="3">
        <v>200.4</v>
      </c>
      <c r="H116" t="s">
        <v>10</v>
      </c>
      <c r="I116" t="s">
        <v>19</v>
      </c>
      <c r="J116" t="s">
        <v>24</v>
      </c>
      <c r="K116" t="s">
        <v>23</v>
      </c>
      <c r="L116" s="3">
        <f>Table1[[#This Row],[Price]]*Table1[[#This Row],[Quantity]]</f>
        <v>999.99600000000009</v>
      </c>
    </row>
    <row r="117" spans="1:12" x14ac:dyDescent="0.35">
      <c r="A117">
        <v>10575</v>
      </c>
      <c r="B117" s="1">
        <v>44897</v>
      </c>
      <c r="C117" s="2" t="str">
        <f t="shared" si="2"/>
        <v>December</v>
      </c>
      <c r="D117" s="1" t="str">
        <f t="shared" si="3"/>
        <v>Fri</v>
      </c>
      <c r="E117" t="s">
        <v>18</v>
      </c>
      <c r="F117">
        <v>12.99</v>
      </c>
      <c r="G117" s="3">
        <v>523.48</v>
      </c>
      <c r="H117" t="s">
        <v>10</v>
      </c>
      <c r="I117" t="s">
        <v>19</v>
      </c>
      <c r="J117" t="s">
        <v>24</v>
      </c>
      <c r="K117" t="s">
        <v>23</v>
      </c>
      <c r="L117" s="3">
        <f>Table1[[#This Row],[Price]]*Table1[[#This Row],[Quantity]]</f>
        <v>6800.0052000000005</v>
      </c>
    </row>
    <row r="118" spans="1:12" x14ac:dyDescent="0.35">
      <c r="A118">
        <v>10576</v>
      </c>
      <c r="B118" s="1">
        <v>44897</v>
      </c>
      <c r="C118" s="2" t="str">
        <f t="shared" si="2"/>
        <v>December</v>
      </c>
      <c r="D118" s="1" t="str">
        <f t="shared" si="3"/>
        <v>Fri</v>
      </c>
      <c r="E118" t="s">
        <v>22</v>
      </c>
      <c r="F118">
        <v>9.9499999999999993</v>
      </c>
      <c r="G118" s="3">
        <v>201.01</v>
      </c>
      <c r="H118" t="s">
        <v>10</v>
      </c>
      <c r="I118" t="s">
        <v>19</v>
      </c>
      <c r="J118" t="s">
        <v>24</v>
      </c>
      <c r="K118" t="s">
        <v>23</v>
      </c>
      <c r="L118" s="3">
        <f>Table1[[#This Row],[Price]]*Table1[[#This Row],[Quantity]]</f>
        <v>2000.0494999999999</v>
      </c>
    </row>
    <row r="119" spans="1:12" x14ac:dyDescent="0.35">
      <c r="A119">
        <v>10577</v>
      </c>
      <c r="B119" s="1">
        <v>44897</v>
      </c>
      <c r="C119" s="2" t="str">
        <f t="shared" si="2"/>
        <v>December</v>
      </c>
      <c r="D119" s="1" t="str">
        <f t="shared" si="3"/>
        <v>Fri</v>
      </c>
      <c r="E119" t="s">
        <v>9</v>
      </c>
      <c r="F119">
        <v>3.49</v>
      </c>
      <c r="G119" s="3">
        <v>630.37</v>
      </c>
      <c r="H119" t="s">
        <v>10</v>
      </c>
      <c r="I119" t="s">
        <v>19</v>
      </c>
      <c r="J119" t="s">
        <v>24</v>
      </c>
      <c r="K119" t="s">
        <v>23</v>
      </c>
      <c r="L119" s="3">
        <f>Table1[[#This Row],[Price]]*Table1[[#This Row],[Quantity]]</f>
        <v>2199.9913000000001</v>
      </c>
    </row>
    <row r="120" spans="1:12" x14ac:dyDescent="0.35">
      <c r="A120">
        <v>10578</v>
      </c>
      <c r="B120" s="1">
        <v>44897</v>
      </c>
      <c r="C120" s="2" t="str">
        <f t="shared" si="2"/>
        <v>December</v>
      </c>
      <c r="D120" s="1" t="str">
        <f t="shared" si="3"/>
        <v>Fri</v>
      </c>
      <c r="E120" t="s">
        <v>13</v>
      </c>
      <c r="F120">
        <v>2.95</v>
      </c>
      <c r="G120" s="3">
        <v>677.97</v>
      </c>
      <c r="H120" t="s">
        <v>10</v>
      </c>
      <c r="I120" t="s">
        <v>19</v>
      </c>
      <c r="J120" t="s">
        <v>24</v>
      </c>
      <c r="K120" t="s">
        <v>23</v>
      </c>
      <c r="L120" s="3">
        <f>Table1[[#This Row],[Price]]*Table1[[#This Row],[Quantity]]</f>
        <v>2000.0115000000003</v>
      </c>
    </row>
    <row r="121" spans="1:12" x14ac:dyDescent="0.35">
      <c r="A121">
        <v>10579</v>
      </c>
      <c r="B121" s="1">
        <v>44897</v>
      </c>
      <c r="C121" s="2" t="str">
        <f t="shared" si="2"/>
        <v>December</v>
      </c>
      <c r="D121" s="1" t="str">
        <f t="shared" si="3"/>
        <v>Fri</v>
      </c>
      <c r="E121" t="s">
        <v>15</v>
      </c>
      <c r="F121">
        <v>4.99</v>
      </c>
      <c r="G121" s="3">
        <v>200.4</v>
      </c>
      <c r="H121" t="s">
        <v>10</v>
      </c>
      <c r="I121" t="s">
        <v>19</v>
      </c>
      <c r="J121" t="s">
        <v>24</v>
      </c>
      <c r="K121" t="s">
        <v>23</v>
      </c>
      <c r="L121" s="3">
        <f>Table1[[#This Row],[Price]]*Table1[[#This Row],[Quantity]]</f>
        <v>999.99600000000009</v>
      </c>
    </row>
    <row r="122" spans="1:12" x14ac:dyDescent="0.35">
      <c r="A122">
        <v>10580</v>
      </c>
      <c r="B122" s="1">
        <v>44898</v>
      </c>
      <c r="C122" s="2" t="str">
        <f t="shared" si="2"/>
        <v>December</v>
      </c>
      <c r="D122" s="1" t="str">
        <f t="shared" si="3"/>
        <v>Sat</v>
      </c>
      <c r="E122" t="s">
        <v>18</v>
      </c>
      <c r="F122">
        <v>12.99</v>
      </c>
      <c r="G122" s="3">
        <v>523.48</v>
      </c>
      <c r="H122" t="s">
        <v>10</v>
      </c>
      <c r="I122" t="s">
        <v>19</v>
      </c>
      <c r="J122" t="s">
        <v>24</v>
      </c>
      <c r="K122" t="s">
        <v>23</v>
      </c>
      <c r="L122" s="3">
        <f>Table1[[#This Row],[Price]]*Table1[[#This Row],[Quantity]]</f>
        <v>6800.0052000000005</v>
      </c>
    </row>
    <row r="123" spans="1:12" x14ac:dyDescent="0.35">
      <c r="A123">
        <v>10581</v>
      </c>
      <c r="B123" s="1">
        <v>44898</v>
      </c>
      <c r="C123" s="2" t="str">
        <f t="shared" si="2"/>
        <v>December</v>
      </c>
      <c r="D123" s="1" t="str">
        <f t="shared" si="3"/>
        <v>Sat</v>
      </c>
      <c r="E123" t="s">
        <v>22</v>
      </c>
      <c r="F123">
        <v>9.9499999999999993</v>
      </c>
      <c r="G123" s="3">
        <v>201.01</v>
      </c>
      <c r="H123" t="s">
        <v>10</v>
      </c>
      <c r="I123" t="s">
        <v>19</v>
      </c>
      <c r="J123" t="s">
        <v>24</v>
      </c>
      <c r="K123" t="s">
        <v>23</v>
      </c>
      <c r="L123" s="3">
        <f>Table1[[#This Row],[Price]]*Table1[[#This Row],[Quantity]]</f>
        <v>2000.0494999999999</v>
      </c>
    </row>
    <row r="124" spans="1:12" x14ac:dyDescent="0.35">
      <c r="A124">
        <v>10582</v>
      </c>
      <c r="B124" s="1">
        <v>44898</v>
      </c>
      <c r="C124" s="2" t="str">
        <f t="shared" si="2"/>
        <v>December</v>
      </c>
      <c r="D124" s="1" t="str">
        <f t="shared" si="3"/>
        <v>Sat</v>
      </c>
      <c r="E124" t="s">
        <v>9</v>
      </c>
      <c r="F124">
        <v>3.49</v>
      </c>
      <c r="G124" s="3">
        <v>630.37</v>
      </c>
      <c r="H124" t="s">
        <v>10</v>
      </c>
      <c r="I124" t="s">
        <v>19</v>
      </c>
      <c r="J124" t="s">
        <v>29</v>
      </c>
      <c r="K124" t="s">
        <v>12</v>
      </c>
      <c r="L124" s="3">
        <f>Table1[[#This Row],[Price]]*Table1[[#This Row],[Quantity]]</f>
        <v>2199.9913000000001</v>
      </c>
    </row>
    <row r="125" spans="1:12" x14ac:dyDescent="0.35">
      <c r="A125">
        <v>10583</v>
      </c>
      <c r="B125" s="1">
        <v>44898</v>
      </c>
      <c r="C125" s="2" t="str">
        <f t="shared" si="2"/>
        <v>December</v>
      </c>
      <c r="D125" s="1" t="str">
        <f t="shared" si="3"/>
        <v>Sat</v>
      </c>
      <c r="E125" t="s">
        <v>13</v>
      </c>
      <c r="F125">
        <v>2.95</v>
      </c>
      <c r="G125" s="3">
        <v>677.97</v>
      </c>
      <c r="H125" t="s">
        <v>10</v>
      </c>
      <c r="I125" t="s">
        <v>19</v>
      </c>
      <c r="J125" t="s">
        <v>29</v>
      </c>
      <c r="K125" t="s">
        <v>12</v>
      </c>
      <c r="L125" s="3">
        <f>Table1[[#This Row],[Price]]*Table1[[#This Row],[Quantity]]</f>
        <v>2000.0115000000003</v>
      </c>
    </row>
    <row r="126" spans="1:12" x14ac:dyDescent="0.35">
      <c r="A126">
        <v>10584</v>
      </c>
      <c r="B126" s="1">
        <v>44898</v>
      </c>
      <c r="C126" s="2" t="str">
        <f t="shared" si="2"/>
        <v>December</v>
      </c>
      <c r="D126" s="1" t="str">
        <f t="shared" si="3"/>
        <v>Sat</v>
      </c>
      <c r="E126" t="s">
        <v>15</v>
      </c>
      <c r="F126">
        <v>4.99</v>
      </c>
      <c r="G126" s="3">
        <v>200.4</v>
      </c>
      <c r="H126" t="s">
        <v>10</v>
      </c>
      <c r="I126" t="s">
        <v>19</v>
      </c>
      <c r="J126" t="s">
        <v>29</v>
      </c>
      <c r="K126" t="s">
        <v>12</v>
      </c>
      <c r="L126" s="3">
        <f>Table1[[#This Row],[Price]]*Table1[[#This Row],[Quantity]]</f>
        <v>999.99600000000009</v>
      </c>
    </row>
    <row r="127" spans="1:12" x14ac:dyDescent="0.35">
      <c r="A127">
        <v>10585</v>
      </c>
      <c r="B127" s="1">
        <v>44899</v>
      </c>
      <c r="C127" s="2" t="str">
        <f t="shared" si="2"/>
        <v>December</v>
      </c>
      <c r="D127" s="1" t="str">
        <f t="shared" si="3"/>
        <v>Sun</v>
      </c>
      <c r="E127" t="s">
        <v>18</v>
      </c>
      <c r="F127">
        <v>12.99</v>
      </c>
      <c r="G127" s="3">
        <v>538.88</v>
      </c>
      <c r="H127" t="s">
        <v>10</v>
      </c>
      <c r="I127" t="s">
        <v>19</v>
      </c>
      <c r="J127" t="s">
        <v>29</v>
      </c>
      <c r="K127" t="s">
        <v>12</v>
      </c>
      <c r="L127" s="3">
        <f>Table1[[#This Row],[Price]]*Table1[[#This Row],[Quantity]]</f>
        <v>7000.0511999999999</v>
      </c>
    </row>
    <row r="128" spans="1:12" x14ac:dyDescent="0.35">
      <c r="A128">
        <v>10586</v>
      </c>
      <c r="B128" s="1">
        <v>44899</v>
      </c>
      <c r="C128" s="2" t="str">
        <f t="shared" si="2"/>
        <v>December</v>
      </c>
      <c r="D128" s="1" t="str">
        <f t="shared" si="3"/>
        <v>Sun</v>
      </c>
      <c r="E128" t="s">
        <v>22</v>
      </c>
      <c r="F128">
        <v>9.9499999999999993</v>
      </c>
      <c r="G128" s="3">
        <v>201.01</v>
      </c>
      <c r="H128" t="s">
        <v>10</v>
      </c>
      <c r="I128" t="s">
        <v>19</v>
      </c>
      <c r="J128" t="s">
        <v>29</v>
      </c>
      <c r="K128" t="s">
        <v>12</v>
      </c>
      <c r="L128" s="3">
        <f>Table1[[#This Row],[Price]]*Table1[[#This Row],[Quantity]]</f>
        <v>2000.0494999999999</v>
      </c>
    </row>
    <row r="129" spans="1:12" x14ac:dyDescent="0.35">
      <c r="A129">
        <v>10537</v>
      </c>
      <c r="B129" s="1">
        <v>44889</v>
      </c>
      <c r="C129" s="2" t="str">
        <f t="shared" si="2"/>
        <v>November</v>
      </c>
      <c r="D129" s="1" t="str">
        <f t="shared" si="3"/>
        <v>Thu</v>
      </c>
      <c r="E129" t="s">
        <v>9</v>
      </c>
      <c r="F129">
        <v>3.49</v>
      </c>
      <c r="G129" s="3">
        <v>630.37</v>
      </c>
      <c r="H129" t="s">
        <v>27</v>
      </c>
      <c r="I129" t="s">
        <v>19</v>
      </c>
      <c r="J129" t="s">
        <v>25</v>
      </c>
      <c r="K129" t="s">
        <v>14</v>
      </c>
      <c r="L129" s="3">
        <f>Table1[[#This Row],[Price]]*Table1[[#This Row],[Quantity]]</f>
        <v>2199.9913000000001</v>
      </c>
    </row>
    <row r="130" spans="1:12" x14ac:dyDescent="0.35">
      <c r="A130">
        <v>10538</v>
      </c>
      <c r="B130" s="1">
        <v>44889</v>
      </c>
      <c r="C130" s="2" t="str">
        <f t="shared" ref="C130:C193" si="4">TEXT(B130,"mmmm")</f>
        <v>November</v>
      </c>
      <c r="D130" s="1" t="str">
        <f t="shared" ref="D130:D193" si="5">TEXT(B130, "ddd")</f>
        <v>Thu</v>
      </c>
      <c r="E130" t="s">
        <v>13</v>
      </c>
      <c r="F130">
        <v>2.95</v>
      </c>
      <c r="G130" s="3">
        <v>745.76</v>
      </c>
      <c r="H130" t="s">
        <v>27</v>
      </c>
      <c r="I130" t="s">
        <v>19</v>
      </c>
      <c r="J130" t="s">
        <v>25</v>
      </c>
      <c r="K130" t="s">
        <v>14</v>
      </c>
      <c r="L130" s="3">
        <f>Table1[[#This Row],[Price]]*Table1[[#This Row],[Quantity]]</f>
        <v>2199.9920000000002</v>
      </c>
    </row>
    <row r="131" spans="1:12" x14ac:dyDescent="0.35">
      <c r="A131">
        <v>10539</v>
      </c>
      <c r="B131" s="1">
        <v>44889</v>
      </c>
      <c r="C131" s="2" t="str">
        <f t="shared" si="4"/>
        <v>November</v>
      </c>
      <c r="D131" s="1" t="str">
        <f t="shared" si="5"/>
        <v>Thu</v>
      </c>
      <c r="E131" t="s">
        <v>15</v>
      </c>
      <c r="F131">
        <v>4.99</v>
      </c>
      <c r="G131" s="3">
        <v>200.4</v>
      </c>
      <c r="H131" t="s">
        <v>27</v>
      </c>
      <c r="I131" t="s">
        <v>19</v>
      </c>
      <c r="J131" t="s">
        <v>25</v>
      </c>
      <c r="K131" t="s">
        <v>14</v>
      </c>
      <c r="L131" s="3">
        <f>Table1[[#This Row],[Price]]*Table1[[#This Row],[Quantity]]</f>
        <v>999.99600000000009</v>
      </c>
    </row>
    <row r="132" spans="1:12" x14ac:dyDescent="0.35">
      <c r="A132">
        <v>10590</v>
      </c>
      <c r="B132" s="1">
        <v>44900</v>
      </c>
      <c r="C132" s="2" t="str">
        <f t="shared" si="4"/>
        <v>December</v>
      </c>
      <c r="D132" s="1" t="str">
        <f t="shared" si="5"/>
        <v>Mon</v>
      </c>
      <c r="E132" t="s">
        <v>18</v>
      </c>
      <c r="F132">
        <v>12.99</v>
      </c>
      <c r="G132" s="3">
        <v>554.27</v>
      </c>
      <c r="H132" t="s">
        <v>10</v>
      </c>
      <c r="I132" t="s">
        <v>19</v>
      </c>
      <c r="J132" t="s">
        <v>29</v>
      </c>
      <c r="K132" t="s">
        <v>12</v>
      </c>
      <c r="L132" s="3">
        <f>Table1[[#This Row],[Price]]*Table1[[#This Row],[Quantity]]</f>
        <v>7199.9673000000003</v>
      </c>
    </row>
    <row r="133" spans="1:12" x14ac:dyDescent="0.35">
      <c r="A133">
        <v>10591</v>
      </c>
      <c r="B133" s="1">
        <v>44900</v>
      </c>
      <c r="C133" s="2" t="str">
        <f t="shared" si="4"/>
        <v>December</v>
      </c>
      <c r="D133" s="1" t="str">
        <f t="shared" si="5"/>
        <v>Mon</v>
      </c>
      <c r="E133" t="s">
        <v>22</v>
      </c>
      <c r="F133">
        <v>9.9499999999999993</v>
      </c>
      <c r="G133" s="3">
        <v>201.01</v>
      </c>
      <c r="H133" t="s">
        <v>10</v>
      </c>
      <c r="I133" t="s">
        <v>19</v>
      </c>
      <c r="J133" t="s">
        <v>29</v>
      </c>
      <c r="K133" t="s">
        <v>12</v>
      </c>
      <c r="L133" s="3">
        <f>Table1[[#This Row],[Price]]*Table1[[#This Row],[Quantity]]</f>
        <v>2000.0494999999999</v>
      </c>
    </row>
    <row r="134" spans="1:12" x14ac:dyDescent="0.35">
      <c r="A134">
        <v>10592</v>
      </c>
      <c r="B134" s="1">
        <v>44900</v>
      </c>
      <c r="C134" s="2" t="str">
        <f t="shared" si="4"/>
        <v>December</v>
      </c>
      <c r="D134" s="1" t="str">
        <f t="shared" si="5"/>
        <v>Mon</v>
      </c>
      <c r="E134" t="s">
        <v>9</v>
      </c>
      <c r="F134">
        <v>3.49</v>
      </c>
      <c r="G134" s="3">
        <v>573.07000000000005</v>
      </c>
      <c r="H134" t="s">
        <v>10</v>
      </c>
      <c r="I134" t="s">
        <v>19</v>
      </c>
      <c r="J134" t="s">
        <v>29</v>
      </c>
      <c r="K134" t="s">
        <v>12</v>
      </c>
      <c r="L134" s="3">
        <f>Table1[[#This Row],[Price]]*Table1[[#This Row],[Quantity]]</f>
        <v>2000.0143000000003</v>
      </c>
    </row>
    <row r="135" spans="1:12" x14ac:dyDescent="0.35">
      <c r="A135">
        <v>10593</v>
      </c>
      <c r="B135" s="1">
        <v>44900</v>
      </c>
      <c r="C135" s="2" t="str">
        <f t="shared" si="4"/>
        <v>December</v>
      </c>
      <c r="D135" s="1" t="str">
        <f t="shared" si="5"/>
        <v>Mon</v>
      </c>
      <c r="E135" t="s">
        <v>13</v>
      </c>
      <c r="F135">
        <v>2.95</v>
      </c>
      <c r="G135" s="3">
        <v>677.97</v>
      </c>
      <c r="H135" t="s">
        <v>10</v>
      </c>
      <c r="I135" t="s">
        <v>19</v>
      </c>
      <c r="J135" t="s">
        <v>29</v>
      </c>
      <c r="K135" t="s">
        <v>12</v>
      </c>
      <c r="L135" s="3">
        <f>Table1[[#This Row],[Price]]*Table1[[#This Row],[Quantity]]</f>
        <v>2000.0115000000003</v>
      </c>
    </row>
    <row r="136" spans="1:12" x14ac:dyDescent="0.35">
      <c r="A136">
        <v>10594</v>
      </c>
      <c r="B136" s="1">
        <v>44900</v>
      </c>
      <c r="C136" s="2" t="str">
        <f t="shared" si="4"/>
        <v>December</v>
      </c>
      <c r="D136" s="1" t="str">
        <f t="shared" si="5"/>
        <v>Mon</v>
      </c>
      <c r="E136" t="s">
        <v>15</v>
      </c>
      <c r="F136">
        <v>4.99</v>
      </c>
      <c r="G136" s="3">
        <v>200.4</v>
      </c>
      <c r="H136" t="s">
        <v>10</v>
      </c>
      <c r="I136" t="s">
        <v>19</v>
      </c>
      <c r="J136" t="s">
        <v>29</v>
      </c>
      <c r="K136" t="s">
        <v>12</v>
      </c>
      <c r="L136" s="3">
        <f>Table1[[#This Row],[Price]]*Table1[[#This Row],[Quantity]]</f>
        <v>999.99600000000009</v>
      </c>
    </row>
    <row r="137" spans="1:12" x14ac:dyDescent="0.35">
      <c r="A137">
        <v>10595</v>
      </c>
      <c r="B137" s="1">
        <v>44901</v>
      </c>
      <c r="C137" s="2" t="str">
        <f t="shared" si="4"/>
        <v>December</v>
      </c>
      <c r="D137" s="1" t="str">
        <f t="shared" si="5"/>
        <v>Tue</v>
      </c>
      <c r="E137" t="s">
        <v>18</v>
      </c>
      <c r="F137">
        <v>12.99</v>
      </c>
      <c r="G137" s="3">
        <v>538.88</v>
      </c>
      <c r="H137" t="s">
        <v>10</v>
      </c>
      <c r="I137" t="s">
        <v>19</v>
      </c>
      <c r="J137" t="s">
        <v>29</v>
      </c>
      <c r="K137" t="s">
        <v>12</v>
      </c>
      <c r="L137" s="3">
        <f>Table1[[#This Row],[Price]]*Table1[[#This Row],[Quantity]]</f>
        <v>7000.0511999999999</v>
      </c>
    </row>
    <row r="138" spans="1:12" x14ac:dyDescent="0.35">
      <c r="A138">
        <v>10596</v>
      </c>
      <c r="B138" s="1">
        <v>44901</v>
      </c>
      <c r="C138" s="2" t="str">
        <f t="shared" si="4"/>
        <v>December</v>
      </c>
      <c r="D138" s="1" t="str">
        <f t="shared" si="5"/>
        <v>Tue</v>
      </c>
      <c r="E138" t="s">
        <v>22</v>
      </c>
      <c r="F138">
        <v>9.9499999999999993</v>
      </c>
      <c r="G138" s="3">
        <v>201.01</v>
      </c>
      <c r="H138" t="s">
        <v>10</v>
      </c>
      <c r="I138" t="s">
        <v>19</v>
      </c>
      <c r="J138" t="s">
        <v>29</v>
      </c>
      <c r="K138" t="s">
        <v>12</v>
      </c>
      <c r="L138" s="3">
        <f>Table1[[#This Row],[Price]]*Table1[[#This Row],[Quantity]]</f>
        <v>2000.0494999999999</v>
      </c>
    </row>
    <row r="139" spans="1:12" x14ac:dyDescent="0.35">
      <c r="A139">
        <v>10597</v>
      </c>
      <c r="B139" s="1">
        <v>44901</v>
      </c>
      <c r="C139" s="2" t="str">
        <f t="shared" si="4"/>
        <v>December</v>
      </c>
      <c r="D139" s="1" t="str">
        <f t="shared" si="5"/>
        <v>Tue</v>
      </c>
      <c r="E139" t="s">
        <v>9</v>
      </c>
      <c r="F139">
        <v>3.49</v>
      </c>
      <c r="G139" s="3">
        <v>573.07000000000005</v>
      </c>
      <c r="H139" t="s">
        <v>10</v>
      </c>
      <c r="I139" t="s">
        <v>19</v>
      </c>
      <c r="J139" t="s">
        <v>29</v>
      </c>
      <c r="K139" t="s">
        <v>12</v>
      </c>
      <c r="L139" s="3">
        <f>Table1[[#This Row],[Price]]*Table1[[#This Row],[Quantity]]</f>
        <v>2000.0143000000003</v>
      </c>
    </row>
    <row r="140" spans="1:12" x14ac:dyDescent="0.35">
      <c r="A140">
        <v>10598</v>
      </c>
      <c r="B140" s="1">
        <v>44901</v>
      </c>
      <c r="C140" s="2" t="str">
        <f t="shared" si="4"/>
        <v>December</v>
      </c>
      <c r="D140" s="1" t="str">
        <f t="shared" si="5"/>
        <v>Tue</v>
      </c>
      <c r="E140" t="s">
        <v>13</v>
      </c>
      <c r="F140">
        <v>2.95</v>
      </c>
      <c r="G140" s="3">
        <v>677.97</v>
      </c>
      <c r="H140" t="s">
        <v>10</v>
      </c>
      <c r="I140" t="s">
        <v>19</v>
      </c>
      <c r="J140" t="s">
        <v>29</v>
      </c>
      <c r="K140" t="s">
        <v>12</v>
      </c>
      <c r="L140" s="3">
        <f>Table1[[#This Row],[Price]]*Table1[[#This Row],[Quantity]]</f>
        <v>2000.0115000000003</v>
      </c>
    </row>
    <row r="141" spans="1:12" x14ac:dyDescent="0.35">
      <c r="A141">
        <v>10599</v>
      </c>
      <c r="B141" s="1">
        <v>44901</v>
      </c>
      <c r="C141" s="2" t="str">
        <f t="shared" si="4"/>
        <v>December</v>
      </c>
      <c r="D141" s="1" t="str">
        <f t="shared" si="5"/>
        <v>Tue</v>
      </c>
      <c r="E141" t="s">
        <v>15</v>
      </c>
      <c r="F141">
        <v>4.99</v>
      </c>
      <c r="G141" s="3">
        <v>200.4</v>
      </c>
      <c r="H141" t="s">
        <v>10</v>
      </c>
      <c r="I141" t="s">
        <v>19</v>
      </c>
      <c r="J141" t="s">
        <v>29</v>
      </c>
      <c r="K141" t="s">
        <v>12</v>
      </c>
      <c r="L141" s="3">
        <f>Table1[[#This Row],[Price]]*Table1[[#This Row],[Quantity]]</f>
        <v>999.99600000000009</v>
      </c>
    </row>
    <row r="142" spans="1:12" x14ac:dyDescent="0.35">
      <c r="A142">
        <v>10600</v>
      </c>
      <c r="B142" s="1">
        <v>44902</v>
      </c>
      <c r="C142" s="2" t="str">
        <f t="shared" si="4"/>
        <v>December</v>
      </c>
      <c r="D142" s="1" t="str">
        <f t="shared" si="5"/>
        <v>Wed</v>
      </c>
      <c r="E142" t="s">
        <v>18</v>
      </c>
      <c r="F142">
        <v>12.99</v>
      </c>
      <c r="G142" s="3">
        <v>523.48</v>
      </c>
      <c r="H142" t="s">
        <v>10</v>
      </c>
      <c r="I142" t="s">
        <v>19</v>
      </c>
      <c r="J142" t="s">
        <v>29</v>
      </c>
      <c r="K142" t="s">
        <v>12</v>
      </c>
      <c r="L142" s="3">
        <f>Table1[[#This Row],[Price]]*Table1[[#This Row],[Quantity]]</f>
        <v>6800.0052000000005</v>
      </c>
    </row>
    <row r="143" spans="1:12" x14ac:dyDescent="0.35">
      <c r="A143">
        <v>10601</v>
      </c>
      <c r="B143" s="1">
        <v>44902</v>
      </c>
      <c r="C143" s="2" t="str">
        <f t="shared" si="4"/>
        <v>December</v>
      </c>
      <c r="D143" s="1" t="str">
        <f t="shared" si="5"/>
        <v>Wed</v>
      </c>
      <c r="E143" t="s">
        <v>22</v>
      </c>
      <c r="F143">
        <v>9.9499999999999993</v>
      </c>
      <c r="G143" s="3">
        <v>201.01</v>
      </c>
      <c r="H143" t="s">
        <v>10</v>
      </c>
      <c r="I143" t="s">
        <v>19</v>
      </c>
      <c r="J143" t="s">
        <v>29</v>
      </c>
      <c r="K143" t="s">
        <v>12</v>
      </c>
      <c r="L143" s="3">
        <f>Table1[[#This Row],[Price]]*Table1[[#This Row],[Quantity]]</f>
        <v>2000.0494999999999</v>
      </c>
    </row>
    <row r="144" spans="1:12" x14ac:dyDescent="0.35">
      <c r="A144">
        <v>10602</v>
      </c>
      <c r="B144" s="1">
        <v>44902</v>
      </c>
      <c r="C144" s="2" t="str">
        <f t="shared" si="4"/>
        <v>December</v>
      </c>
      <c r="D144" s="1" t="str">
        <f t="shared" si="5"/>
        <v>Wed</v>
      </c>
      <c r="E144" t="s">
        <v>9</v>
      </c>
      <c r="F144">
        <v>3.49</v>
      </c>
      <c r="G144" s="3">
        <v>630.37</v>
      </c>
      <c r="H144" t="s">
        <v>10</v>
      </c>
      <c r="I144" t="s">
        <v>28</v>
      </c>
      <c r="J144" t="s">
        <v>29</v>
      </c>
      <c r="K144" t="s">
        <v>12</v>
      </c>
      <c r="L144" s="3">
        <f>Table1[[#This Row],[Price]]*Table1[[#This Row],[Quantity]]</f>
        <v>2199.9913000000001</v>
      </c>
    </row>
    <row r="145" spans="1:12" x14ac:dyDescent="0.35">
      <c r="A145">
        <v>10603</v>
      </c>
      <c r="B145" s="1">
        <v>44902</v>
      </c>
      <c r="C145" s="2" t="str">
        <f t="shared" si="4"/>
        <v>December</v>
      </c>
      <c r="D145" s="1" t="str">
        <f t="shared" si="5"/>
        <v>Wed</v>
      </c>
      <c r="E145" t="s">
        <v>13</v>
      </c>
      <c r="F145">
        <v>2.95</v>
      </c>
      <c r="G145" s="3">
        <v>677.97</v>
      </c>
      <c r="H145" t="s">
        <v>10</v>
      </c>
      <c r="I145" t="s">
        <v>28</v>
      </c>
      <c r="J145" t="s">
        <v>29</v>
      </c>
      <c r="K145" t="s">
        <v>12</v>
      </c>
      <c r="L145" s="3">
        <f>Table1[[#This Row],[Price]]*Table1[[#This Row],[Quantity]]</f>
        <v>2000.0115000000003</v>
      </c>
    </row>
    <row r="146" spans="1:12" x14ac:dyDescent="0.35">
      <c r="A146">
        <v>10604</v>
      </c>
      <c r="B146" s="1">
        <v>44902</v>
      </c>
      <c r="C146" s="2" t="str">
        <f t="shared" si="4"/>
        <v>December</v>
      </c>
      <c r="D146" s="1" t="str">
        <f t="shared" si="5"/>
        <v>Wed</v>
      </c>
      <c r="E146" t="s">
        <v>15</v>
      </c>
      <c r="F146">
        <v>4.99</v>
      </c>
      <c r="G146" s="3">
        <v>200.4</v>
      </c>
      <c r="H146" t="s">
        <v>10</v>
      </c>
      <c r="I146" t="s">
        <v>28</v>
      </c>
      <c r="J146" t="s">
        <v>29</v>
      </c>
      <c r="K146" t="s">
        <v>12</v>
      </c>
      <c r="L146" s="3">
        <f>Table1[[#This Row],[Price]]*Table1[[#This Row],[Quantity]]</f>
        <v>999.99600000000009</v>
      </c>
    </row>
    <row r="147" spans="1:12" x14ac:dyDescent="0.35">
      <c r="A147">
        <v>10605</v>
      </c>
      <c r="B147" s="1">
        <v>44903</v>
      </c>
      <c r="C147" s="2" t="str">
        <f t="shared" si="4"/>
        <v>December</v>
      </c>
      <c r="D147" s="1" t="str">
        <f t="shared" si="5"/>
        <v>Thu</v>
      </c>
      <c r="E147" t="s">
        <v>18</v>
      </c>
      <c r="F147">
        <v>12.99</v>
      </c>
      <c r="G147" s="3">
        <v>538.88</v>
      </c>
      <c r="H147" t="s">
        <v>10</v>
      </c>
      <c r="I147" t="s">
        <v>28</v>
      </c>
      <c r="J147" t="s">
        <v>29</v>
      </c>
      <c r="K147" t="s">
        <v>12</v>
      </c>
      <c r="L147" s="3">
        <f>Table1[[#This Row],[Price]]*Table1[[#This Row],[Quantity]]</f>
        <v>7000.0511999999999</v>
      </c>
    </row>
    <row r="148" spans="1:12" x14ac:dyDescent="0.35">
      <c r="A148">
        <v>10606</v>
      </c>
      <c r="B148" s="1">
        <v>44903</v>
      </c>
      <c r="C148" s="2" t="str">
        <f t="shared" si="4"/>
        <v>December</v>
      </c>
      <c r="D148" s="1" t="str">
        <f t="shared" si="5"/>
        <v>Thu</v>
      </c>
      <c r="E148" t="s">
        <v>22</v>
      </c>
      <c r="F148">
        <v>9.9499999999999993</v>
      </c>
      <c r="G148" s="3">
        <v>201.01</v>
      </c>
      <c r="H148" t="s">
        <v>10</v>
      </c>
      <c r="I148" t="s">
        <v>28</v>
      </c>
      <c r="J148" t="s">
        <v>29</v>
      </c>
      <c r="K148" t="s">
        <v>12</v>
      </c>
      <c r="L148" s="3">
        <f>Table1[[#This Row],[Price]]*Table1[[#This Row],[Quantity]]</f>
        <v>2000.0494999999999</v>
      </c>
    </row>
    <row r="149" spans="1:12" x14ac:dyDescent="0.35">
      <c r="A149">
        <v>10607</v>
      </c>
      <c r="B149" s="1">
        <v>44903</v>
      </c>
      <c r="C149" s="2" t="str">
        <f t="shared" si="4"/>
        <v>December</v>
      </c>
      <c r="D149" s="1" t="str">
        <f t="shared" si="5"/>
        <v>Thu</v>
      </c>
      <c r="E149" t="s">
        <v>9</v>
      </c>
      <c r="F149">
        <v>3.49</v>
      </c>
      <c r="G149" s="3">
        <v>630.37</v>
      </c>
      <c r="H149" t="s">
        <v>10</v>
      </c>
      <c r="I149" t="s">
        <v>28</v>
      </c>
      <c r="J149" t="s">
        <v>29</v>
      </c>
      <c r="K149" t="s">
        <v>12</v>
      </c>
      <c r="L149" s="3">
        <f>Table1[[#This Row],[Price]]*Table1[[#This Row],[Quantity]]</f>
        <v>2199.9913000000001</v>
      </c>
    </row>
    <row r="150" spans="1:12" x14ac:dyDescent="0.35">
      <c r="A150">
        <v>10608</v>
      </c>
      <c r="B150" s="1">
        <v>44903</v>
      </c>
      <c r="C150" s="2" t="str">
        <f t="shared" si="4"/>
        <v>December</v>
      </c>
      <c r="D150" s="1" t="str">
        <f t="shared" si="5"/>
        <v>Thu</v>
      </c>
      <c r="E150" t="s">
        <v>13</v>
      </c>
      <c r="F150">
        <v>2.95</v>
      </c>
      <c r="G150" s="3">
        <v>677.97</v>
      </c>
      <c r="H150" t="s">
        <v>10</v>
      </c>
      <c r="I150" t="s">
        <v>11</v>
      </c>
      <c r="J150" t="s">
        <v>29</v>
      </c>
      <c r="K150" t="s">
        <v>12</v>
      </c>
      <c r="L150" s="3">
        <f>Table1[[#This Row],[Price]]*Table1[[#This Row],[Quantity]]</f>
        <v>2000.0115000000003</v>
      </c>
    </row>
    <row r="151" spans="1:12" x14ac:dyDescent="0.35">
      <c r="A151">
        <v>10609</v>
      </c>
      <c r="B151" s="1">
        <v>44903</v>
      </c>
      <c r="C151" s="2" t="str">
        <f t="shared" si="4"/>
        <v>December</v>
      </c>
      <c r="D151" s="1" t="str">
        <f t="shared" si="5"/>
        <v>Thu</v>
      </c>
      <c r="E151" t="s">
        <v>15</v>
      </c>
      <c r="F151">
        <v>4.99</v>
      </c>
      <c r="G151" s="3">
        <v>200.4</v>
      </c>
      <c r="H151" t="s">
        <v>10</v>
      </c>
      <c r="I151" t="s">
        <v>11</v>
      </c>
      <c r="J151" t="s">
        <v>29</v>
      </c>
      <c r="K151" t="s">
        <v>12</v>
      </c>
      <c r="L151" s="3">
        <f>Table1[[#This Row],[Price]]*Table1[[#This Row],[Quantity]]</f>
        <v>999.99600000000009</v>
      </c>
    </row>
    <row r="152" spans="1:12" x14ac:dyDescent="0.35">
      <c r="A152">
        <v>10610</v>
      </c>
      <c r="B152" s="1">
        <v>44904</v>
      </c>
      <c r="C152" s="2" t="str">
        <f t="shared" si="4"/>
        <v>December</v>
      </c>
      <c r="D152" s="1" t="str">
        <f t="shared" si="5"/>
        <v>Fri</v>
      </c>
      <c r="E152" t="s">
        <v>18</v>
      </c>
      <c r="F152">
        <v>12.99</v>
      </c>
      <c r="G152" s="3">
        <v>569.66999999999996</v>
      </c>
      <c r="H152" t="s">
        <v>10</v>
      </c>
      <c r="I152" t="s">
        <v>11</v>
      </c>
      <c r="J152" t="s">
        <v>29</v>
      </c>
      <c r="K152" t="s">
        <v>12</v>
      </c>
      <c r="L152" s="3">
        <f>Table1[[#This Row],[Price]]*Table1[[#This Row],[Quantity]]</f>
        <v>7400.0132999999996</v>
      </c>
    </row>
    <row r="153" spans="1:12" x14ac:dyDescent="0.35">
      <c r="A153">
        <v>10611</v>
      </c>
      <c r="B153" s="1">
        <v>44904</v>
      </c>
      <c r="C153" s="2" t="str">
        <f t="shared" si="4"/>
        <v>December</v>
      </c>
      <c r="D153" s="1" t="str">
        <f t="shared" si="5"/>
        <v>Fri</v>
      </c>
      <c r="E153" t="s">
        <v>22</v>
      </c>
      <c r="F153">
        <v>9.9499999999999993</v>
      </c>
      <c r="G153" s="3">
        <v>201.01</v>
      </c>
      <c r="H153" t="s">
        <v>10</v>
      </c>
      <c r="I153" t="s">
        <v>11</v>
      </c>
      <c r="J153" t="s">
        <v>29</v>
      </c>
      <c r="K153" t="s">
        <v>12</v>
      </c>
      <c r="L153" s="3">
        <f>Table1[[#This Row],[Price]]*Table1[[#This Row],[Quantity]]</f>
        <v>2000.0494999999999</v>
      </c>
    </row>
    <row r="154" spans="1:12" x14ac:dyDescent="0.35">
      <c r="A154">
        <v>10612</v>
      </c>
      <c r="B154" s="1">
        <v>44904</v>
      </c>
      <c r="C154" s="2" t="str">
        <f t="shared" si="4"/>
        <v>December</v>
      </c>
      <c r="D154" s="1" t="str">
        <f t="shared" si="5"/>
        <v>Fri</v>
      </c>
      <c r="E154" t="s">
        <v>9</v>
      </c>
      <c r="F154">
        <v>3.49</v>
      </c>
      <c r="G154" s="3">
        <v>630.37</v>
      </c>
      <c r="H154" t="s">
        <v>10</v>
      </c>
      <c r="I154" t="s">
        <v>11</v>
      </c>
      <c r="J154" t="s">
        <v>29</v>
      </c>
      <c r="K154" t="s">
        <v>12</v>
      </c>
      <c r="L154" s="3">
        <f>Table1[[#This Row],[Price]]*Table1[[#This Row],[Quantity]]</f>
        <v>2199.9913000000001</v>
      </c>
    </row>
    <row r="155" spans="1:12" x14ac:dyDescent="0.35">
      <c r="A155">
        <v>10613</v>
      </c>
      <c r="B155" s="1">
        <v>44904</v>
      </c>
      <c r="C155" s="2" t="str">
        <f t="shared" si="4"/>
        <v>December</v>
      </c>
      <c r="D155" s="1" t="str">
        <f t="shared" si="5"/>
        <v>Fri</v>
      </c>
      <c r="E155" t="s">
        <v>13</v>
      </c>
      <c r="F155">
        <v>2.95</v>
      </c>
      <c r="G155" s="3">
        <v>677.97</v>
      </c>
      <c r="H155" t="s">
        <v>10</v>
      </c>
      <c r="I155" t="s">
        <v>11</v>
      </c>
      <c r="J155" t="s">
        <v>29</v>
      </c>
      <c r="K155" t="s">
        <v>12</v>
      </c>
      <c r="L155" s="3">
        <f>Table1[[#This Row],[Price]]*Table1[[#This Row],[Quantity]]</f>
        <v>2000.0115000000003</v>
      </c>
    </row>
    <row r="156" spans="1:12" x14ac:dyDescent="0.35">
      <c r="A156">
        <v>10614</v>
      </c>
      <c r="B156" s="1">
        <v>44904</v>
      </c>
      <c r="C156" s="2" t="str">
        <f t="shared" si="4"/>
        <v>December</v>
      </c>
      <c r="D156" s="1" t="str">
        <f t="shared" si="5"/>
        <v>Fri</v>
      </c>
      <c r="E156" t="s">
        <v>15</v>
      </c>
      <c r="F156">
        <v>4.99</v>
      </c>
      <c r="G156" s="3">
        <v>200.4</v>
      </c>
      <c r="H156" t="s">
        <v>10</v>
      </c>
      <c r="I156" t="s">
        <v>11</v>
      </c>
      <c r="J156" t="s">
        <v>29</v>
      </c>
      <c r="K156" t="s">
        <v>12</v>
      </c>
      <c r="L156" s="3">
        <f>Table1[[#This Row],[Price]]*Table1[[#This Row],[Quantity]]</f>
        <v>999.99600000000009</v>
      </c>
    </row>
    <row r="157" spans="1:12" x14ac:dyDescent="0.35">
      <c r="A157">
        <v>10615</v>
      </c>
      <c r="B157" s="1">
        <v>44905</v>
      </c>
      <c r="C157" s="2" t="str">
        <f t="shared" si="4"/>
        <v>December</v>
      </c>
      <c r="D157" s="1" t="str">
        <f t="shared" si="5"/>
        <v>Sat</v>
      </c>
      <c r="E157" t="s">
        <v>18</v>
      </c>
      <c r="F157">
        <v>12.99</v>
      </c>
      <c r="G157" s="3">
        <v>569.66999999999996</v>
      </c>
      <c r="H157" t="s">
        <v>10</v>
      </c>
      <c r="I157" t="s">
        <v>11</v>
      </c>
      <c r="J157" t="s">
        <v>29</v>
      </c>
      <c r="K157" t="s">
        <v>12</v>
      </c>
      <c r="L157" s="3">
        <f>Table1[[#This Row],[Price]]*Table1[[#This Row],[Quantity]]</f>
        <v>7400.0132999999996</v>
      </c>
    </row>
    <row r="158" spans="1:12" x14ac:dyDescent="0.35">
      <c r="A158">
        <v>10616</v>
      </c>
      <c r="B158" s="1">
        <v>44905</v>
      </c>
      <c r="C158" s="2" t="str">
        <f t="shared" si="4"/>
        <v>December</v>
      </c>
      <c r="D158" s="1" t="str">
        <f t="shared" si="5"/>
        <v>Sat</v>
      </c>
      <c r="E158" t="s">
        <v>22</v>
      </c>
      <c r="F158">
        <v>9.9499999999999993</v>
      </c>
      <c r="G158" s="3">
        <v>201.01</v>
      </c>
      <c r="H158" t="s">
        <v>10</v>
      </c>
      <c r="I158" t="s">
        <v>11</v>
      </c>
      <c r="J158" t="s">
        <v>29</v>
      </c>
      <c r="K158" t="s">
        <v>12</v>
      </c>
      <c r="L158" s="3">
        <f>Table1[[#This Row],[Price]]*Table1[[#This Row],[Quantity]]</f>
        <v>2000.0494999999999</v>
      </c>
    </row>
    <row r="159" spans="1:12" x14ac:dyDescent="0.35">
      <c r="A159">
        <v>10617</v>
      </c>
      <c r="B159" s="1">
        <v>44905</v>
      </c>
      <c r="C159" s="2" t="str">
        <f t="shared" si="4"/>
        <v>December</v>
      </c>
      <c r="D159" s="1" t="str">
        <f t="shared" si="5"/>
        <v>Sat</v>
      </c>
      <c r="E159" t="s">
        <v>9</v>
      </c>
      <c r="F159">
        <v>3.49</v>
      </c>
      <c r="G159" s="3">
        <v>630.37</v>
      </c>
      <c r="H159" t="s">
        <v>10</v>
      </c>
      <c r="I159" t="s">
        <v>11</v>
      </c>
      <c r="J159" t="s">
        <v>29</v>
      </c>
      <c r="K159" t="s">
        <v>12</v>
      </c>
      <c r="L159" s="3">
        <f>Table1[[#This Row],[Price]]*Table1[[#This Row],[Quantity]]</f>
        <v>2199.9913000000001</v>
      </c>
    </row>
    <row r="160" spans="1:12" x14ac:dyDescent="0.35">
      <c r="A160">
        <v>10618</v>
      </c>
      <c r="B160" s="1">
        <v>44905</v>
      </c>
      <c r="C160" s="2" t="str">
        <f t="shared" si="4"/>
        <v>December</v>
      </c>
      <c r="D160" s="1" t="str">
        <f t="shared" si="5"/>
        <v>Sat</v>
      </c>
      <c r="E160" t="s">
        <v>13</v>
      </c>
      <c r="F160">
        <v>2.95</v>
      </c>
      <c r="G160" s="3">
        <v>677.97</v>
      </c>
      <c r="H160" t="s">
        <v>10</v>
      </c>
      <c r="I160" t="s">
        <v>11</v>
      </c>
      <c r="J160" t="s">
        <v>29</v>
      </c>
      <c r="K160" t="s">
        <v>12</v>
      </c>
      <c r="L160" s="3">
        <f>Table1[[#This Row],[Price]]*Table1[[#This Row],[Quantity]]</f>
        <v>2000.0115000000003</v>
      </c>
    </row>
    <row r="161" spans="1:12" x14ac:dyDescent="0.35">
      <c r="A161">
        <v>10619</v>
      </c>
      <c r="B161" s="1">
        <v>44905</v>
      </c>
      <c r="C161" s="2" t="str">
        <f t="shared" si="4"/>
        <v>December</v>
      </c>
      <c r="D161" s="1" t="str">
        <f t="shared" si="5"/>
        <v>Sat</v>
      </c>
      <c r="E161" t="s">
        <v>15</v>
      </c>
      <c r="F161">
        <v>4.99</v>
      </c>
      <c r="G161" s="3">
        <v>200.4</v>
      </c>
      <c r="H161" t="s">
        <v>10</v>
      </c>
      <c r="I161" t="s">
        <v>11</v>
      </c>
      <c r="J161" t="s">
        <v>29</v>
      </c>
      <c r="K161" t="s">
        <v>12</v>
      </c>
      <c r="L161" s="3">
        <f>Table1[[#This Row],[Price]]*Table1[[#This Row],[Quantity]]</f>
        <v>999.99600000000009</v>
      </c>
    </row>
    <row r="162" spans="1:12" x14ac:dyDescent="0.35">
      <c r="A162">
        <v>10620</v>
      </c>
      <c r="B162" s="1">
        <v>44906</v>
      </c>
      <c r="C162" s="2" t="str">
        <f t="shared" si="4"/>
        <v>December</v>
      </c>
      <c r="D162" s="1" t="str">
        <f t="shared" si="5"/>
        <v>Sun</v>
      </c>
      <c r="E162" t="s">
        <v>18</v>
      </c>
      <c r="F162">
        <v>12.99</v>
      </c>
      <c r="G162" s="3">
        <v>585.07000000000005</v>
      </c>
      <c r="H162" t="s">
        <v>10</v>
      </c>
      <c r="I162" t="s">
        <v>11</v>
      </c>
      <c r="J162" t="s">
        <v>29</v>
      </c>
      <c r="K162" t="s">
        <v>12</v>
      </c>
      <c r="L162" s="3">
        <f>Table1[[#This Row],[Price]]*Table1[[#This Row],[Quantity]]</f>
        <v>7600.0593000000008</v>
      </c>
    </row>
    <row r="163" spans="1:12" x14ac:dyDescent="0.35">
      <c r="A163">
        <v>10621</v>
      </c>
      <c r="B163" s="1">
        <v>44906</v>
      </c>
      <c r="C163" s="2" t="str">
        <f t="shared" si="4"/>
        <v>December</v>
      </c>
      <c r="D163" s="1" t="str">
        <f t="shared" si="5"/>
        <v>Sun</v>
      </c>
      <c r="E163" t="s">
        <v>22</v>
      </c>
      <c r="F163">
        <v>9.9499999999999993</v>
      </c>
      <c r="G163" s="3">
        <v>201.01</v>
      </c>
      <c r="H163" t="s">
        <v>10</v>
      </c>
      <c r="I163" t="s">
        <v>11</v>
      </c>
      <c r="J163" t="s">
        <v>29</v>
      </c>
      <c r="K163" t="s">
        <v>12</v>
      </c>
      <c r="L163" s="3">
        <f>Table1[[#This Row],[Price]]*Table1[[#This Row],[Quantity]]</f>
        <v>2000.0494999999999</v>
      </c>
    </row>
    <row r="164" spans="1:12" x14ac:dyDescent="0.35">
      <c r="A164">
        <v>10622</v>
      </c>
      <c r="B164" s="1">
        <v>44906</v>
      </c>
      <c r="C164" s="2" t="str">
        <f t="shared" si="4"/>
        <v>December</v>
      </c>
      <c r="D164" s="1" t="str">
        <f t="shared" si="5"/>
        <v>Sun</v>
      </c>
      <c r="E164" t="s">
        <v>9</v>
      </c>
      <c r="F164">
        <v>3.49</v>
      </c>
      <c r="G164" s="3">
        <v>630.37</v>
      </c>
      <c r="H164" t="s">
        <v>10</v>
      </c>
      <c r="I164" t="s">
        <v>11</v>
      </c>
      <c r="J164" t="s">
        <v>29</v>
      </c>
      <c r="K164" t="s">
        <v>12</v>
      </c>
      <c r="L164" s="3">
        <f>Table1[[#This Row],[Price]]*Table1[[#This Row],[Quantity]]</f>
        <v>2199.9913000000001</v>
      </c>
    </row>
    <row r="165" spans="1:12" x14ac:dyDescent="0.35">
      <c r="A165">
        <v>10623</v>
      </c>
      <c r="B165" s="1">
        <v>44906</v>
      </c>
      <c r="C165" s="2" t="str">
        <f t="shared" si="4"/>
        <v>December</v>
      </c>
      <c r="D165" s="1" t="str">
        <f t="shared" si="5"/>
        <v>Sun</v>
      </c>
      <c r="E165" t="s">
        <v>13</v>
      </c>
      <c r="F165">
        <v>2.95</v>
      </c>
      <c r="G165" s="3">
        <v>745.76</v>
      </c>
      <c r="H165" t="s">
        <v>10</v>
      </c>
      <c r="I165" t="s">
        <v>11</v>
      </c>
      <c r="J165" t="s">
        <v>29</v>
      </c>
      <c r="K165" t="s">
        <v>12</v>
      </c>
      <c r="L165" s="3">
        <f>Table1[[#This Row],[Price]]*Table1[[#This Row],[Quantity]]</f>
        <v>2199.9920000000002</v>
      </c>
    </row>
    <row r="166" spans="1:12" x14ac:dyDescent="0.35">
      <c r="A166">
        <v>10624</v>
      </c>
      <c r="B166" s="1">
        <v>44906</v>
      </c>
      <c r="C166" s="2" t="str">
        <f t="shared" si="4"/>
        <v>December</v>
      </c>
      <c r="D166" s="1" t="str">
        <f t="shared" si="5"/>
        <v>Sun</v>
      </c>
      <c r="E166" t="s">
        <v>15</v>
      </c>
      <c r="F166">
        <v>4.99</v>
      </c>
      <c r="G166" s="3">
        <v>200.4</v>
      </c>
      <c r="H166" t="s">
        <v>10</v>
      </c>
      <c r="I166" t="s">
        <v>11</v>
      </c>
      <c r="J166" t="s">
        <v>29</v>
      </c>
      <c r="K166" t="s">
        <v>12</v>
      </c>
      <c r="L166" s="3">
        <f>Table1[[#This Row],[Price]]*Table1[[#This Row],[Quantity]]</f>
        <v>999.99600000000009</v>
      </c>
    </row>
    <row r="167" spans="1:12" x14ac:dyDescent="0.35">
      <c r="A167">
        <v>10625</v>
      </c>
      <c r="B167" s="1">
        <v>44907</v>
      </c>
      <c r="C167" s="2" t="str">
        <f t="shared" si="4"/>
        <v>December</v>
      </c>
      <c r="D167" s="1" t="str">
        <f t="shared" si="5"/>
        <v>Mon</v>
      </c>
      <c r="E167" t="s">
        <v>18</v>
      </c>
      <c r="F167">
        <v>12.99</v>
      </c>
      <c r="G167" s="3">
        <v>569.66999999999996</v>
      </c>
      <c r="H167" t="s">
        <v>10</v>
      </c>
      <c r="I167" t="s">
        <v>11</v>
      </c>
      <c r="J167" t="s">
        <v>29</v>
      </c>
      <c r="K167" t="s">
        <v>12</v>
      </c>
      <c r="L167" s="3">
        <f>Table1[[#This Row],[Price]]*Table1[[#This Row],[Quantity]]</f>
        <v>7400.0132999999996</v>
      </c>
    </row>
    <row r="168" spans="1:12" x14ac:dyDescent="0.35">
      <c r="A168">
        <v>10626</v>
      </c>
      <c r="B168" s="1">
        <v>44907</v>
      </c>
      <c r="C168" s="2" t="str">
        <f t="shared" si="4"/>
        <v>December</v>
      </c>
      <c r="D168" s="1" t="str">
        <f t="shared" si="5"/>
        <v>Mon</v>
      </c>
      <c r="E168" t="s">
        <v>22</v>
      </c>
      <c r="F168">
        <v>9.9499999999999993</v>
      </c>
      <c r="G168" s="3">
        <v>201.01</v>
      </c>
      <c r="H168" t="s">
        <v>10</v>
      </c>
      <c r="I168" t="s">
        <v>11</v>
      </c>
      <c r="J168" t="s">
        <v>29</v>
      </c>
      <c r="K168" t="s">
        <v>12</v>
      </c>
      <c r="L168" s="3">
        <f>Table1[[#This Row],[Price]]*Table1[[#This Row],[Quantity]]</f>
        <v>2000.0494999999999</v>
      </c>
    </row>
    <row r="169" spans="1:12" x14ac:dyDescent="0.35">
      <c r="A169">
        <v>10627</v>
      </c>
      <c r="B169" s="1">
        <v>44907</v>
      </c>
      <c r="C169" s="2" t="str">
        <f t="shared" si="4"/>
        <v>December</v>
      </c>
      <c r="D169" s="1" t="str">
        <f t="shared" si="5"/>
        <v>Mon</v>
      </c>
      <c r="E169" t="s">
        <v>9</v>
      </c>
      <c r="F169">
        <v>3.49</v>
      </c>
      <c r="G169" s="3">
        <v>630.37</v>
      </c>
      <c r="H169" t="s">
        <v>10</v>
      </c>
      <c r="I169" t="s">
        <v>11</v>
      </c>
      <c r="J169" t="s">
        <v>29</v>
      </c>
      <c r="K169" t="s">
        <v>12</v>
      </c>
      <c r="L169" s="3">
        <f>Table1[[#This Row],[Price]]*Table1[[#This Row],[Quantity]]</f>
        <v>2199.9913000000001</v>
      </c>
    </row>
    <row r="170" spans="1:12" x14ac:dyDescent="0.35">
      <c r="A170">
        <v>10628</v>
      </c>
      <c r="B170" s="1">
        <v>44907</v>
      </c>
      <c r="C170" s="2" t="str">
        <f t="shared" si="4"/>
        <v>December</v>
      </c>
      <c r="D170" s="1" t="str">
        <f t="shared" si="5"/>
        <v>Mon</v>
      </c>
      <c r="E170" t="s">
        <v>13</v>
      </c>
      <c r="F170">
        <v>2.95</v>
      </c>
      <c r="G170" s="3">
        <v>677.97</v>
      </c>
      <c r="H170" t="s">
        <v>10</v>
      </c>
      <c r="I170" t="s">
        <v>11</v>
      </c>
      <c r="J170" t="s">
        <v>26</v>
      </c>
      <c r="K170" t="s">
        <v>17</v>
      </c>
      <c r="L170" s="3">
        <f>Table1[[#This Row],[Price]]*Table1[[#This Row],[Quantity]]</f>
        <v>2000.0115000000003</v>
      </c>
    </row>
    <row r="171" spans="1:12" x14ac:dyDescent="0.35">
      <c r="A171">
        <v>10629</v>
      </c>
      <c r="B171" s="1">
        <v>44907</v>
      </c>
      <c r="C171" s="2" t="str">
        <f t="shared" si="4"/>
        <v>December</v>
      </c>
      <c r="D171" s="1" t="str">
        <f t="shared" si="5"/>
        <v>Mon</v>
      </c>
      <c r="E171" t="s">
        <v>15</v>
      </c>
      <c r="F171">
        <v>4.99</v>
      </c>
      <c r="G171" s="3">
        <v>200.4</v>
      </c>
      <c r="H171" t="s">
        <v>10</v>
      </c>
      <c r="I171" t="s">
        <v>11</v>
      </c>
      <c r="J171" t="s">
        <v>26</v>
      </c>
      <c r="K171" t="s">
        <v>17</v>
      </c>
      <c r="L171" s="3">
        <f>Table1[[#This Row],[Price]]*Table1[[#This Row],[Quantity]]</f>
        <v>999.99600000000009</v>
      </c>
    </row>
    <row r="172" spans="1:12" x14ac:dyDescent="0.35">
      <c r="A172">
        <v>10630</v>
      </c>
      <c r="B172" s="1">
        <v>44908</v>
      </c>
      <c r="C172" s="2" t="str">
        <f t="shared" si="4"/>
        <v>December</v>
      </c>
      <c r="D172" s="1" t="str">
        <f t="shared" si="5"/>
        <v>Tue</v>
      </c>
      <c r="E172" t="s">
        <v>18</v>
      </c>
      <c r="F172">
        <v>12.99</v>
      </c>
      <c r="G172" s="3">
        <v>569.66999999999996</v>
      </c>
      <c r="H172" t="s">
        <v>10</v>
      </c>
      <c r="I172" t="s">
        <v>28</v>
      </c>
      <c r="J172" t="s">
        <v>26</v>
      </c>
      <c r="K172" t="s">
        <v>17</v>
      </c>
      <c r="L172" s="3">
        <f>Table1[[#This Row],[Price]]*Table1[[#This Row],[Quantity]]</f>
        <v>7400.0132999999996</v>
      </c>
    </row>
    <row r="173" spans="1:12" x14ac:dyDescent="0.35">
      <c r="A173">
        <v>10631</v>
      </c>
      <c r="B173" s="1">
        <v>44908</v>
      </c>
      <c r="C173" s="2" t="str">
        <f t="shared" si="4"/>
        <v>December</v>
      </c>
      <c r="D173" s="1" t="str">
        <f t="shared" si="5"/>
        <v>Tue</v>
      </c>
      <c r="E173" t="s">
        <v>22</v>
      </c>
      <c r="F173">
        <v>9.9499999999999993</v>
      </c>
      <c r="G173" s="3">
        <v>201.01</v>
      </c>
      <c r="H173" t="s">
        <v>10</v>
      </c>
      <c r="I173" t="s">
        <v>11</v>
      </c>
      <c r="J173" t="s">
        <v>26</v>
      </c>
      <c r="K173" t="s">
        <v>17</v>
      </c>
      <c r="L173" s="3">
        <f>Table1[[#This Row],[Price]]*Table1[[#This Row],[Quantity]]</f>
        <v>2000.0494999999999</v>
      </c>
    </row>
    <row r="174" spans="1:12" x14ac:dyDescent="0.35">
      <c r="A174">
        <v>10632</v>
      </c>
      <c r="B174" s="1">
        <v>44908</v>
      </c>
      <c r="C174" s="2" t="str">
        <f t="shared" si="4"/>
        <v>December</v>
      </c>
      <c r="D174" s="1" t="str">
        <f t="shared" si="5"/>
        <v>Tue</v>
      </c>
      <c r="E174" t="s">
        <v>9</v>
      </c>
      <c r="F174">
        <v>3.49</v>
      </c>
      <c r="G174" s="3">
        <v>630.37</v>
      </c>
      <c r="H174" t="s">
        <v>10</v>
      </c>
      <c r="I174" t="s">
        <v>11</v>
      </c>
      <c r="J174" t="s">
        <v>26</v>
      </c>
      <c r="K174" t="s">
        <v>17</v>
      </c>
      <c r="L174" s="3">
        <f>Table1[[#This Row],[Price]]*Table1[[#This Row],[Quantity]]</f>
        <v>2199.9913000000001</v>
      </c>
    </row>
    <row r="175" spans="1:12" x14ac:dyDescent="0.35">
      <c r="A175">
        <v>10633</v>
      </c>
      <c r="B175" s="1">
        <v>44908</v>
      </c>
      <c r="C175" s="2" t="str">
        <f t="shared" si="4"/>
        <v>December</v>
      </c>
      <c r="D175" s="1" t="str">
        <f t="shared" si="5"/>
        <v>Tue</v>
      </c>
      <c r="E175" t="s">
        <v>13</v>
      </c>
      <c r="F175">
        <v>2.95</v>
      </c>
      <c r="G175" s="3">
        <v>677.97</v>
      </c>
      <c r="H175" t="s">
        <v>10</v>
      </c>
      <c r="I175" t="s">
        <v>11</v>
      </c>
      <c r="J175" t="s">
        <v>26</v>
      </c>
      <c r="K175" t="s">
        <v>17</v>
      </c>
      <c r="L175" s="3">
        <f>Table1[[#This Row],[Price]]*Table1[[#This Row],[Quantity]]</f>
        <v>2000.0115000000003</v>
      </c>
    </row>
    <row r="176" spans="1:12" x14ac:dyDescent="0.35">
      <c r="A176">
        <v>10634</v>
      </c>
      <c r="B176" s="1">
        <v>44908</v>
      </c>
      <c r="C176" s="2" t="str">
        <f t="shared" si="4"/>
        <v>December</v>
      </c>
      <c r="D176" s="1" t="str">
        <f t="shared" si="5"/>
        <v>Tue</v>
      </c>
      <c r="E176" t="s">
        <v>15</v>
      </c>
      <c r="F176">
        <v>4.99</v>
      </c>
      <c r="G176" s="3">
        <v>200.4</v>
      </c>
      <c r="H176" t="s">
        <v>10</v>
      </c>
      <c r="I176" t="s">
        <v>11</v>
      </c>
      <c r="J176" t="s">
        <v>26</v>
      </c>
      <c r="K176" t="s">
        <v>17</v>
      </c>
      <c r="L176" s="3">
        <f>Table1[[#This Row],[Price]]*Table1[[#This Row],[Quantity]]</f>
        <v>999.99600000000009</v>
      </c>
    </row>
    <row r="177" spans="1:12" x14ac:dyDescent="0.35">
      <c r="A177">
        <v>10635</v>
      </c>
      <c r="B177" s="1">
        <v>44909</v>
      </c>
      <c r="C177" s="2" t="str">
        <f t="shared" si="4"/>
        <v>December</v>
      </c>
      <c r="D177" s="1" t="str">
        <f t="shared" si="5"/>
        <v>Wed</v>
      </c>
      <c r="E177" t="s">
        <v>18</v>
      </c>
      <c r="F177">
        <v>12.99</v>
      </c>
      <c r="G177" s="3">
        <v>554.27</v>
      </c>
      <c r="H177" t="s">
        <v>10</v>
      </c>
      <c r="I177" t="s">
        <v>11</v>
      </c>
      <c r="J177" t="s">
        <v>26</v>
      </c>
      <c r="K177" t="s">
        <v>17</v>
      </c>
      <c r="L177" s="3">
        <f>Table1[[#This Row],[Price]]*Table1[[#This Row],[Quantity]]</f>
        <v>7199.9673000000003</v>
      </c>
    </row>
    <row r="178" spans="1:12" x14ac:dyDescent="0.35">
      <c r="A178">
        <v>10636</v>
      </c>
      <c r="B178" s="1">
        <v>44909</v>
      </c>
      <c r="C178" s="2" t="str">
        <f t="shared" si="4"/>
        <v>December</v>
      </c>
      <c r="D178" s="1" t="str">
        <f t="shared" si="5"/>
        <v>Wed</v>
      </c>
      <c r="E178" t="s">
        <v>22</v>
      </c>
      <c r="F178">
        <v>9.9499999999999993</v>
      </c>
      <c r="G178" s="3">
        <v>221.11</v>
      </c>
      <c r="H178" t="s">
        <v>10</v>
      </c>
      <c r="I178" t="s">
        <v>11</v>
      </c>
      <c r="J178" t="s">
        <v>26</v>
      </c>
      <c r="K178" t="s">
        <v>17</v>
      </c>
      <c r="L178" s="3">
        <f>Table1[[#This Row],[Price]]*Table1[[#This Row],[Quantity]]</f>
        <v>2200.0445</v>
      </c>
    </row>
    <row r="179" spans="1:12" x14ac:dyDescent="0.35">
      <c r="A179">
        <v>10637</v>
      </c>
      <c r="B179" s="1">
        <v>44909</v>
      </c>
      <c r="C179" s="2" t="str">
        <f t="shared" si="4"/>
        <v>December</v>
      </c>
      <c r="D179" s="1" t="str">
        <f t="shared" si="5"/>
        <v>Wed</v>
      </c>
      <c r="E179" t="s">
        <v>9</v>
      </c>
      <c r="F179">
        <v>3.49</v>
      </c>
      <c r="G179" s="3">
        <v>630.37</v>
      </c>
      <c r="H179" t="s">
        <v>10</v>
      </c>
      <c r="I179" t="s">
        <v>11</v>
      </c>
      <c r="J179" t="s">
        <v>26</v>
      </c>
      <c r="K179" t="s">
        <v>17</v>
      </c>
      <c r="L179" s="3">
        <f>Table1[[#This Row],[Price]]*Table1[[#This Row],[Quantity]]</f>
        <v>2199.9913000000001</v>
      </c>
    </row>
    <row r="180" spans="1:12" x14ac:dyDescent="0.35">
      <c r="A180">
        <v>10638</v>
      </c>
      <c r="B180" s="1">
        <v>44909</v>
      </c>
      <c r="C180" s="2" t="str">
        <f t="shared" si="4"/>
        <v>December</v>
      </c>
      <c r="D180" s="1" t="str">
        <f t="shared" si="5"/>
        <v>Wed</v>
      </c>
      <c r="E180" t="s">
        <v>13</v>
      </c>
      <c r="F180">
        <v>2.95</v>
      </c>
      <c r="G180" s="3">
        <v>677.97</v>
      </c>
      <c r="H180" t="s">
        <v>10</v>
      </c>
      <c r="I180" t="s">
        <v>11</v>
      </c>
      <c r="J180" t="s">
        <v>26</v>
      </c>
      <c r="K180" t="s">
        <v>17</v>
      </c>
      <c r="L180" s="3">
        <f>Table1[[#This Row],[Price]]*Table1[[#This Row],[Quantity]]</f>
        <v>2000.0115000000003</v>
      </c>
    </row>
    <row r="181" spans="1:12" x14ac:dyDescent="0.35">
      <c r="A181">
        <v>10639</v>
      </c>
      <c r="B181" s="1">
        <v>44909</v>
      </c>
      <c r="C181" s="2" t="str">
        <f t="shared" si="4"/>
        <v>December</v>
      </c>
      <c r="D181" s="1" t="str">
        <f t="shared" si="5"/>
        <v>Wed</v>
      </c>
      <c r="E181" t="s">
        <v>15</v>
      </c>
      <c r="F181">
        <v>4.99</v>
      </c>
      <c r="G181" s="3">
        <v>200.4</v>
      </c>
      <c r="H181" t="s">
        <v>10</v>
      </c>
      <c r="I181" t="s">
        <v>11</v>
      </c>
      <c r="J181" t="s">
        <v>26</v>
      </c>
      <c r="K181" t="s">
        <v>17</v>
      </c>
      <c r="L181" s="3">
        <f>Table1[[#This Row],[Price]]*Table1[[#This Row],[Quantity]]</f>
        <v>999.99600000000009</v>
      </c>
    </row>
    <row r="182" spans="1:12" x14ac:dyDescent="0.35">
      <c r="A182">
        <v>10640</v>
      </c>
      <c r="B182" s="1">
        <v>44910</v>
      </c>
      <c r="C182" s="2" t="str">
        <f t="shared" si="4"/>
        <v>December</v>
      </c>
      <c r="D182" s="1" t="str">
        <f t="shared" si="5"/>
        <v>Thu</v>
      </c>
      <c r="E182" t="s">
        <v>18</v>
      </c>
      <c r="F182">
        <v>12.99</v>
      </c>
      <c r="G182" s="3">
        <v>538.88</v>
      </c>
      <c r="H182" t="s">
        <v>10</v>
      </c>
      <c r="I182" t="s">
        <v>11</v>
      </c>
      <c r="J182" t="s">
        <v>26</v>
      </c>
      <c r="K182" t="s">
        <v>17</v>
      </c>
      <c r="L182" s="3">
        <f>Table1[[#This Row],[Price]]*Table1[[#This Row],[Quantity]]</f>
        <v>7000.0511999999999</v>
      </c>
    </row>
    <row r="183" spans="1:12" x14ac:dyDescent="0.35">
      <c r="A183">
        <v>10641</v>
      </c>
      <c r="B183" s="1">
        <v>44910</v>
      </c>
      <c r="C183" s="2" t="str">
        <f t="shared" si="4"/>
        <v>December</v>
      </c>
      <c r="D183" s="1" t="str">
        <f t="shared" si="5"/>
        <v>Thu</v>
      </c>
      <c r="E183" t="s">
        <v>22</v>
      </c>
      <c r="F183">
        <v>9.9499999999999993</v>
      </c>
      <c r="G183" s="3">
        <v>221.11</v>
      </c>
      <c r="H183" t="s">
        <v>10</v>
      </c>
      <c r="I183" t="s">
        <v>11</v>
      </c>
      <c r="J183" t="s">
        <v>26</v>
      </c>
      <c r="K183" t="s">
        <v>17</v>
      </c>
      <c r="L183" s="3">
        <f>Table1[[#This Row],[Price]]*Table1[[#This Row],[Quantity]]</f>
        <v>2200.0445</v>
      </c>
    </row>
    <row r="184" spans="1:12" x14ac:dyDescent="0.35">
      <c r="A184">
        <v>10642</v>
      </c>
      <c r="B184" s="1">
        <v>44910</v>
      </c>
      <c r="C184" s="2" t="str">
        <f t="shared" si="4"/>
        <v>December</v>
      </c>
      <c r="D184" s="1" t="str">
        <f t="shared" si="5"/>
        <v>Thu</v>
      </c>
      <c r="E184" t="s">
        <v>9</v>
      </c>
      <c r="F184">
        <v>3.49</v>
      </c>
      <c r="G184" s="3">
        <v>630.37</v>
      </c>
      <c r="H184" t="s">
        <v>10</v>
      </c>
      <c r="I184" t="s">
        <v>28</v>
      </c>
      <c r="J184" t="s">
        <v>26</v>
      </c>
      <c r="K184" t="s">
        <v>17</v>
      </c>
      <c r="L184" s="3">
        <f>Table1[[#This Row],[Price]]*Table1[[#This Row],[Quantity]]</f>
        <v>2199.9913000000001</v>
      </c>
    </row>
    <row r="185" spans="1:12" x14ac:dyDescent="0.35">
      <c r="A185">
        <v>10643</v>
      </c>
      <c r="B185" s="1">
        <v>44910</v>
      </c>
      <c r="C185" s="2" t="str">
        <f t="shared" si="4"/>
        <v>December</v>
      </c>
      <c r="D185" s="1" t="str">
        <f t="shared" si="5"/>
        <v>Thu</v>
      </c>
      <c r="E185" t="s">
        <v>13</v>
      </c>
      <c r="F185">
        <v>2.95</v>
      </c>
      <c r="G185" s="3">
        <v>677.97</v>
      </c>
      <c r="H185" t="s">
        <v>10</v>
      </c>
      <c r="I185" t="s">
        <v>28</v>
      </c>
      <c r="J185" t="s">
        <v>26</v>
      </c>
      <c r="K185" t="s">
        <v>17</v>
      </c>
      <c r="L185" s="3">
        <f>Table1[[#This Row],[Price]]*Table1[[#This Row],[Quantity]]</f>
        <v>2000.0115000000003</v>
      </c>
    </row>
    <row r="186" spans="1:12" x14ac:dyDescent="0.35">
      <c r="A186">
        <v>10644</v>
      </c>
      <c r="B186" s="1">
        <v>44910</v>
      </c>
      <c r="C186" s="2" t="str">
        <f t="shared" si="4"/>
        <v>December</v>
      </c>
      <c r="D186" s="1" t="str">
        <f t="shared" si="5"/>
        <v>Thu</v>
      </c>
      <c r="E186" t="s">
        <v>15</v>
      </c>
      <c r="F186">
        <v>4.99</v>
      </c>
      <c r="G186" s="3">
        <v>200.4</v>
      </c>
      <c r="H186" t="s">
        <v>10</v>
      </c>
      <c r="I186" t="s">
        <v>28</v>
      </c>
      <c r="J186" t="s">
        <v>26</v>
      </c>
      <c r="K186" t="s">
        <v>17</v>
      </c>
      <c r="L186" s="3">
        <f>Table1[[#This Row],[Price]]*Table1[[#This Row],[Quantity]]</f>
        <v>999.99600000000009</v>
      </c>
    </row>
    <row r="187" spans="1:12" x14ac:dyDescent="0.35">
      <c r="A187">
        <v>10645</v>
      </c>
      <c r="B187" s="1">
        <v>44911</v>
      </c>
      <c r="C187" s="2" t="str">
        <f t="shared" si="4"/>
        <v>December</v>
      </c>
      <c r="D187" s="1" t="str">
        <f t="shared" si="5"/>
        <v>Fri</v>
      </c>
      <c r="E187" t="s">
        <v>18</v>
      </c>
      <c r="F187">
        <v>12.99</v>
      </c>
      <c r="G187" s="3">
        <v>569.66999999999996</v>
      </c>
      <c r="H187" t="s">
        <v>10</v>
      </c>
      <c r="I187" t="s">
        <v>28</v>
      </c>
      <c r="J187" t="s">
        <v>26</v>
      </c>
      <c r="K187" t="s">
        <v>17</v>
      </c>
      <c r="L187" s="3">
        <f>Table1[[#This Row],[Price]]*Table1[[#This Row],[Quantity]]</f>
        <v>7400.0132999999996</v>
      </c>
    </row>
    <row r="188" spans="1:12" x14ac:dyDescent="0.35">
      <c r="A188">
        <v>10646</v>
      </c>
      <c r="B188" s="1">
        <v>44911</v>
      </c>
      <c r="C188" s="2" t="str">
        <f t="shared" si="4"/>
        <v>December</v>
      </c>
      <c r="D188" s="1" t="str">
        <f t="shared" si="5"/>
        <v>Fri</v>
      </c>
      <c r="E188" t="s">
        <v>22</v>
      </c>
      <c r="F188">
        <v>9.9499999999999993</v>
      </c>
      <c r="G188" s="3">
        <v>221.11</v>
      </c>
      <c r="H188" t="s">
        <v>10</v>
      </c>
      <c r="I188" t="s">
        <v>28</v>
      </c>
      <c r="J188" t="s">
        <v>26</v>
      </c>
      <c r="K188" t="s">
        <v>17</v>
      </c>
      <c r="L188" s="3">
        <f>Table1[[#This Row],[Price]]*Table1[[#This Row],[Quantity]]</f>
        <v>2200.0445</v>
      </c>
    </row>
    <row r="189" spans="1:12" x14ac:dyDescent="0.35">
      <c r="A189">
        <v>10647</v>
      </c>
      <c r="B189" s="1">
        <v>44911</v>
      </c>
      <c r="C189" s="2" t="str">
        <f t="shared" si="4"/>
        <v>December</v>
      </c>
      <c r="D189" s="1" t="str">
        <f t="shared" si="5"/>
        <v>Fri</v>
      </c>
      <c r="E189" t="s">
        <v>9</v>
      </c>
      <c r="F189">
        <v>3.49</v>
      </c>
      <c r="G189" s="3">
        <v>630.37</v>
      </c>
      <c r="H189" t="s">
        <v>10</v>
      </c>
      <c r="I189" t="s">
        <v>11</v>
      </c>
      <c r="J189" t="s">
        <v>26</v>
      </c>
      <c r="K189" t="s">
        <v>17</v>
      </c>
      <c r="L189" s="3">
        <f>Table1[[#This Row],[Price]]*Table1[[#This Row],[Quantity]]</f>
        <v>2199.9913000000001</v>
      </c>
    </row>
    <row r="190" spans="1:12" x14ac:dyDescent="0.35">
      <c r="A190">
        <v>10648</v>
      </c>
      <c r="B190" s="1">
        <v>44911</v>
      </c>
      <c r="C190" s="2" t="str">
        <f t="shared" si="4"/>
        <v>December</v>
      </c>
      <c r="D190" s="1" t="str">
        <f t="shared" si="5"/>
        <v>Fri</v>
      </c>
      <c r="E190" t="s">
        <v>13</v>
      </c>
      <c r="F190">
        <v>2.95</v>
      </c>
      <c r="G190" s="3">
        <v>745.76</v>
      </c>
      <c r="H190" t="s">
        <v>10</v>
      </c>
      <c r="I190" t="s">
        <v>11</v>
      </c>
      <c r="J190" t="s">
        <v>26</v>
      </c>
      <c r="K190" t="s">
        <v>17</v>
      </c>
      <c r="L190" s="3">
        <f>Table1[[#This Row],[Price]]*Table1[[#This Row],[Quantity]]</f>
        <v>2199.9920000000002</v>
      </c>
    </row>
    <row r="191" spans="1:12" x14ac:dyDescent="0.35">
      <c r="A191">
        <v>10649</v>
      </c>
      <c r="B191" s="1">
        <v>44911</v>
      </c>
      <c r="C191" s="2" t="str">
        <f t="shared" si="4"/>
        <v>December</v>
      </c>
      <c r="D191" s="1" t="str">
        <f t="shared" si="5"/>
        <v>Fri</v>
      </c>
      <c r="E191" t="s">
        <v>15</v>
      </c>
      <c r="F191">
        <v>4.99</v>
      </c>
      <c r="G191" s="3">
        <v>200.4</v>
      </c>
      <c r="H191" t="s">
        <v>10</v>
      </c>
      <c r="I191" t="s">
        <v>11</v>
      </c>
      <c r="J191" t="s">
        <v>26</v>
      </c>
      <c r="K191" t="s">
        <v>17</v>
      </c>
      <c r="L191" s="3">
        <f>Table1[[#This Row],[Price]]*Table1[[#This Row],[Quantity]]</f>
        <v>999.99600000000009</v>
      </c>
    </row>
    <row r="192" spans="1:12" x14ac:dyDescent="0.35">
      <c r="A192">
        <v>10650</v>
      </c>
      <c r="B192" s="1">
        <v>44912</v>
      </c>
      <c r="C192" s="2" t="str">
        <f t="shared" si="4"/>
        <v>December</v>
      </c>
      <c r="D192" s="1" t="str">
        <f t="shared" si="5"/>
        <v>Sat</v>
      </c>
      <c r="E192" t="s">
        <v>18</v>
      </c>
      <c r="F192">
        <v>12.99</v>
      </c>
      <c r="G192" s="3">
        <v>585.07000000000005</v>
      </c>
      <c r="H192" t="s">
        <v>10</v>
      </c>
      <c r="I192" t="s">
        <v>11</v>
      </c>
      <c r="J192" t="s">
        <v>26</v>
      </c>
      <c r="K192" t="s">
        <v>17</v>
      </c>
      <c r="L192" s="3">
        <f>Table1[[#This Row],[Price]]*Table1[[#This Row],[Quantity]]</f>
        <v>7600.0593000000008</v>
      </c>
    </row>
    <row r="193" spans="1:12" x14ac:dyDescent="0.35">
      <c r="A193">
        <v>10651</v>
      </c>
      <c r="B193" s="1">
        <v>44912</v>
      </c>
      <c r="C193" s="2" t="str">
        <f t="shared" si="4"/>
        <v>December</v>
      </c>
      <c r="D193" s="1" t="str">
        <f t="shared" si="5"/>
        <v>Sat</v>
      </c>
      <c r="E193" t="s">
        <v>22</v>
      </c>
      <c r="F193">
        <v>9.9499999999999993</v>
      </c>
      <c r="G193" s="3">
        <v>221.11</v>
      </c>
      <c r="H193" t="s">
        <v>10</v>
      </c>
      <c r="I193" t="s">
        <v>11</v>
      </c>
      <c r="J193" t="s">
        <v>26</v>
      </c>
      <c r="K193" t="s">
        <v>17</v>
      </c>
      <c r="L193" s="3">
        <f>Table1[[#This Row],[Price]]*Table1[[#This Row],[Quantity]]</f>
        <v>2200.0445</v>
      </c>
    </row>
    <row r="194" spans="1:12" x14ac:dyDescent="0.35">
      <c r="A194">
        <v>10652</v>
      </c>
      <c r="B194" s="1">
        <v>44912</v>
      </c>
      <c r="C194" s="2" t="str">
        <f t="shared" ref="C194:C255" si="6">TEXT(B194,"mmmm")</f>
        <v>December</v>
      </c>
      <c r="D194" s="1" t="str">
        <f t="shared" ref="D194:D255" si="7">TEXT(B194, "ddd")</f>
        <v>Sat</v>
      </c>
      <c r="E194" t="s">
        <v>9</v>
      </c>
      <c r="F194">
        <v>3.49</v>
      </c>
      <c r="G194" s="3">
        <v>687.68</v>
      </c>
      <c r="H194" t="s">
        <v>10</v>
      </c>
      <c r="I194" t="s">
        <v>11</v>
      </c>
      <c r="J194" t="s">
        <v>26</v>
      </c>
      <c r="K194" t="s">
        <v>17</v>
      </c>
      <c r="L194" s="3">
        <f>Table1[[#This Row],[Price]]*Table1[[#This Row],[Quantity]]</f>
        <v>2400.0032000000001</v>
      </c>
    </row>
    <row r="195" spans="1:12" x14ac:dyDescent="0.35">
      <c r="A195">
        <v>10653</v>
      </c>
      <c r="B195" s="1">
        <v>44912</v>
      </c>
      <c r="C195" s="2" t="str">
        <f t="shared" si="6"/>
        <v>December</v>
      </c>
      <c r="D195" s="1" t="str">
        <f t="shared" si="7"/>
        <v>Sat</v>
      </c>
      <c r="E195" t="s">
        <v>13</v>
      </c>
      <c r="F195">
        <v>2.95</v>
      </c>
      <c r="G195" s="3">
        <v>745.76</v>
      </c>
      <c r="H195" t="s">
        <v>10</v>
      </c>
      <c r="I195" t="s">
        <v>11</v>
      </c>
      <c r="J195" t="s">
        <v>26</v>
      </c>
      <c r="K195" t="s">
        <v>17</v>
      </c>
      <c r="L195" s="3">
        <f>Table1[[#This Row],[Price]]*Table1[[#This Row],[Quantity]]</f>
        <v>2199.9920000000002</v>
      </c>
    </row>
    <row r="196" spans="1:12" x14ac:dyDescent="0.35">
      <c r="A196">
        <v>10654</v>
      </c>
      <c r="B196" s="1">
        <v>44912</v>
      </c>
      <c r="C196" s="2" t="str">
        <f t="shared" si="6"/>
        <v>December</v>
      </c>
      <c r="D196" s="1" t="str">
        <f t="shared" si="7"/>
        <v>Sat</v>
      </c>
      <c r="E196" t="s">
        <v>15</v>
      </c>
      <c r="F196">
        <v>4.99</v>
      </c>
      <c r="G196" s="3">
        <v>200.4</v>
      </c>
      <c r="H196" t="s">
        <v>10</v>
      </c>
      <c r="I196" t="s">
        <v>11</v>
      </c>
      <c r="J196" t="s">
        <v>26</v>
      </c>
      <c r="K196" t="s">
        <v>17</v>
      </c>
      <c r="L196" s="3">
        <f>Table1[[#This Row],[Price]]*Table1[[#This Row],[Quantity]]</f>
        <v>999.99600000000009</v>
      </c>
    </row>
    <row r="197" spans="1:12" x14ac:dyDescent="0.35">
      <c r="A197">
        <v>10655</v>
      </c>
      <c r="B197" s="1">
        <v>44913</v>
      </c>
      <c r="C197" s="2" t="str">
        <f t="shared" si="6"/>
        <v>December</v>
      </c>
      <c r="D197" s="1" t="str">
        <f t="shared" si="7"/>
        <v>Sun</v>
      </c>
      <c r="E197" t="s">
        <v>18</v>
      </c>
      <c r="F197">
        <v>12.99</v>
      </c>
      <c r="G197" s="3">
        <v>600.46</v>
      </c>
      <c r="H197" t="s">
        <v>10</v>
      </c>
      <c r="I197" t="s">
        <v>11</v>
      </c>
      <c r="J197" t="s">
        <v>26</v>
      </c>
      <c r="K197" t="s">
        <v>17</v>
      </c>
      <c r="L197" s="3">
        <f>Table1[[#This Row],[Price]]*Table1[[#This Row],[Quantity]]</f>
        <v>7799.9754000000003</v>
      </c>
    </row>
    <row r="198" spans="1:12" x14ac:dyDescent="0.35">
      <c r="A198">
        <v>10656</v>
      </c>
      <c r="B198" s="1">
        <v>44913</v>
      </c>
      <c r="C198" s="2" t="str">
        <f t="shared" si="6"/>
        <v>December</v>
      </c>
      <c r="D198" s="1" t="str">
        <f t="shared" si="7"/>
        <v>Sun</v>
      </c>
      <c r="E198" t="s">
        <v>22</v>
      </c>
      <c r="F198">
        <v>9.9499999999999993</v>
      </c>
      <c r="G198" s="3">
        <v>221.11</v>
      </c>
      <c r="H198" t="s">
        <v>10</v>
      </c>
      <c r="I198" t="s">
        <v>11</v>
      </c>
      <c r="J198" t="s">
        <v>26</v>
      </c>
      <c r="K198" t="s">
        <v>17</v>
      </c>
      <c r="L198" s="3">
        <f>Table1[[#This Row],[Price]]*Table1[[#This Row],[Quantity]]</f>
        <v>2200.0445</v>
      </c>
    </row>
    <row r="199" spans="1:12" x14ac:dyDescent="0.35">
      <c r="A199">
        <v>10657</v>
      </c>
      <c r="B199" s="1">
        <v>44913</v>
      </c>
      <c r="C199" s="2" t="str">
        <f t="shared" si="6"/>
        <v>December</v>
      </c>
      <c r="D199" s="1" t="str">
        <f t="shared" si="7"/>
        <v>Sun</v>
      </c>
      <c r="E199" t="s">
        <v>9</v>
      </c>
      <c r="F199">
        <v>3.49</v>
      </c>
      <c r="G199" s="3">
        <v>687.68</v>
      </c>
      <c r="H199" t="s">
        <v>10</v>
      </c>
      <c r="I199" t="s">
        <v>11</v>
      </c>
      <c r="J199" t="s">
        <v>26</v>
      </c>
      <c r="K199" t="s">
        <v>17</v>
      </c>
      <c r="L199" s="3">
        <f>Table1[[#This Row],[Price]]*Table1[[#This Row],[Quantity]]</f>
        <v>2400.0032000000001</v>
      </c>
    </row>
    <row r="200" spans="1:12" x14ac:dyDescent="0.35">
      <c r="A200">
        <v>10658</v>
      </c>
      <c r="B200" s="1">
        <v>44913</v>
      </c>
      <c r="C200" s="2" t="str">
        <f t="shared" si="6"/>
        <v>December</v>
      </c>
      <c r="D200" s="1" t="str">
        <f t="shared" si="7"/>
        <v>Sun</v>
      </c>
      <c r="E200" t="s">
        <v>13</v>
      </c>
      <c r="F200">
        <v>2.95</v>
      </c>
      <c r="G200" s="3">
        <v>745.76</v>
      </c>
      <c r="H200" t="s">
        <v>10</v>
      </c>
      <c r="I200" t="s">
        <v>28</v>
      </c>
      <c r="J200" t="s">
        <v>26</v>
      </c>
      <c r="K200" t="s">
        <v>17</v>
      </c>
      <c r="L200" s="3">
        <f>Table1[[#This Row],[Price]]*Table1[[#This Row],[Quantity]]</f>
        <v>2199.9920000000002</v>
      </c>
    </row>
    <row r="201" spans="1:12" x14ac:dyDescent="0.35">
      <c r="A201">
        <v>10659</v>
      </c>
      <c r="B201" s="1">
        <v>44913</v>
      </c>
      <c r="C201" s="2" t="str">
        <f t="shared" si="6"/>
        <v>December</v>
      </c>
      <c r="D201" s="1" t="str">
        <f t="shared" si="7"/>
        <v>Sun</v>
      </c>
      <c r="E201" t="s">
        <v>15</v>
      </c>
      <c r="F201">
        <v>4.99</v>
      </c>
      <c r="G201" s="3">
        <v>200.4</v>
      </c>
      <c r="H201" t="s">
        <v>10</v>
      </c>
      <c r="I201" t="s">
        <v>28</v>
      </c>
      <c r="J201" t="s">
        <v>26</v>
      </c>
      <c r="K201" t="s">
        <v>17</v>
      </c>
      <c r="L201" s="3">
        <f>Table1[[#This Row],[Price]]*Table1[[#This Row],[Quantity]]</f>
        <v>999.99600000000009</v>
      </c>
    </row>
    <row r="202" spans="1:12" x14ac:dyDescent="0.35">
      <c r="A202">
        <v>10660</v>
      </c>
      <c r="B202" s="1">
        <v>44914</v>
      </c>
      <c r="C202" s="2" t="str">
        <f t="shared" si="6"/>
        <v>December</v>
      </c>
      <c r="D202" s="1" t="str">
        <f t="shared" si="7"/>
        <v>Mon</v>
      </c>
      <c r="E202" t="s">
        <v>18</v>
      </c>
      <c r="F202">
        <v>12.99</v>
      </c>
      <c r="G202" s="3">
        <v>631.25</v>
      </c>
      <c r="H202" t="s">
        <v>16</v>
      </c>
      <c r="I202" t="s">
        <v>28</v>
      </c>
      <c r="J202" t="s">
        <v>26</v>
      </c>
      <c r="K202" t="s">
        <v>17</v>
      </c>
      <c r="L202" s="3">
        <f>Table1[[#This Row],[Price]]*Table1[[#This Row],[Quantity]]</f>
        <v>8199.9375</v>
      </c>
    </row>
    <row r="203" spans="1:12" x14ac:dyDescent="0.35">
      <c r="A203">
        <v>10661</v>
      </c>
      <c r="B203" s="1">
        <v>44914</v>
      </c>
      <c r="C203" s="2" t="str">
        <f t="shared" si="6"/>
        <v>December</v>
      </c>
      <c r="D203" s="1" t="str">
        <f t="shared" si="7"/>
        <v>Mon</v>
      </c>
      <c r="E203" t="s">
        <v>22</v>
      </c>
      <c r="F203">
        <v>9.9499999999999993</v>
      </c>
      <c r="G203" s="3">
        <v>221.11</v>
      </c>
      <c r="H203" t="s">
        <v>16</v>
      </c>
      <c r="I203" t="s">
        <v>28</v>
      </c>
      <c r="J203" t="s">
        <v>26</v>
      </c>
      <c r="K203" t="s">
        <v>17</v>
      </c>
      <c r="L203" s="3">
        <f>Table1[[#This Row],[Price]]*Table1[[#This Row],[Quantity]]</f>
        <v>2200.0445</v>
      </c>
    </row>
    <row r="204" spans="1:12" x14ac:dyDescent="0.35">
      <c r="A204">
        <v>10662</v>
      </c>
      <c r="B204" s="1">
        <v>44914</v>
      </c>
      <c r="C204" s="2" t="str">
        <f t="shared" si="6"/>
        <v>December</v>
      </c>
      <c r="D204" s="1" t="str">
        <f t="shared" si="7"/>
        <v>Mon</v>
      </c>
      <c r="E204" t="s">
        <v>9</v>
      </c>
      <c r="F204">
        <v>3.49</v>
      </c>
      <c r="G204" s="3">
        <v>630.37</v>
      </c>
      <c r="H204" t="s">
        <v>16</v>
      </c>
      <c r="I204" t="s">
        <v>28</v>
      </c>
      <c r="J204" t="s">
        <v>26</v>
      </c>
      <c r="K204" t="s">
        <v>17</v>
      </c>
      <c r="L204" s="3">
        <f>Table1[[#This Row],[Price]]*Table1[[#This Row],[Quantity]]</f>
        <v>2199.9913000000001</v>
      </c>
    </row>
    <row r="205" spans="1:12" x14ac:dyDescent="0.35">
      <c r="A205">
        <v>10663</v>
      </c>
      <c r="B205" s="1">
        <v>44914</v>
      </c>
      <c r="C205" s="2" t="str">
        <f t="shared" si="6"/>
        <v>December</v>
      </c>
      <c r="D205" s="1" t="str">
        <f t="shared" si="7"/>
        <v>Mon</v>
      </c>
      <c r="E205" t="s">
        <v>13</v>
      </c>
      <c r="F205">
        <v>2.95</v>
      </c>
      <c r="G205" s="3">
        <v>745.76</v>
      </c>
      <c r="H205" t="s">
        <v>16</v>
      </c>
      <c r="I205" t="s">
        <v>28</v>
      </c>
      <c r="J205" t="s">
        <v>26</v>
      </c>
      <c r="K205" t="s">
        <v>17</v>
      </c>
      <c r="L205" s="3">
        <f>Table1[[#This Row],[Price]]*Table1[[#This Row],[Quantity]]</f>
        <v>2199.9920000000002</v>
      </c>
    </row>
    <row r="206" spans="1:12" x14ac:dyDescent="0.35">
      <c r="A206">
        <v>10664</v>
      </c>
      <c r="B206" s="1">
        <v>44914</v>
      </c>
      <c r="C206" s="2" t="str">
        <f t="shared" si="6"/>
        <v>December</v>
      </c>
      <c r="D206" s="1" t="str">
        <f t="shared" si="7"/>
        <v>Mon</v>
      </c>
      <c r="E206" t="s">
        <v>15</v>
      </c>
      <c r="F206">
        <v>4.99</v>
      </c>
      <c r="G206" s="3">
        <v>200.4</v>
      </c>
      <c r="H206" t="s">
        <v>16</v>
      </c>
      <c r="I206" t="s">
        <v>28</v>
      </c>
      <c r="J206" t="s">
        <v>26</v>
      </c>
      <c r="K206" t="s">
        <v>17</v>
      </c>
      <c r="L206" s="3">
        <f>Table1[[#This Row],[Price]]*Table1[[#This Row],[Quantity]]</f>
        <v>999.99600000000009</v>
      </c>
    </row>
    <row r="207" spans="1:12" x14ac:dyDescent="0.35">
      <c r="A207">
        <v>10665</v>
      </c>
      <c r="B207" s="1">
        <v>44915</v>
      </c>
      <c r="C207" s="2" t="str">
        <f t="shared" si="6"/>
        <v>December</v>
      </c>
      <c r="D207" s="1" t="str">
        <f t="shared" si="7"/>
        <v>Tue</v>
      </c>
      <c r="E207" t="s">
        <v>18</v>
      </c>
      <c r="F207">
        <v>12.99</v>
      </c>
      <c r="G207" s="3">
        <v>646.65</v>
      </c>
      <c r="H207" t="s">
        <v>16</v>
      </c>
      <c r="I207" t="s">
        <v>28</v>
      </c>
      <c r="J207" t="s">
        <v>26</v>
      </c>
      <c r="K207" t="s">
        <v>17</v>
      </c>
      <c r="L207" s="3">
        <f>Table1[[#This Row],[Price]]*Table1[[#This Row],[Quantity]]</f>
        <v>8399.9835000000003</v>
      </c>
    </row>
    <row r="208" spans="1:12" x14ac:dyDescent="0.35">
      <c r="A208">
        <v>10666</v>
      </c>
      <c r="B208" s="1">
        <v>44915</v>
      </c>
      <c r="C208" s="2" t="str">
        <f t="shared" si="6"/>
        <v>December</v>
      </c>
      <c r="D208" s="1" t="str">
        <f t="shared" si="7"/>
        <v>Tue</v>
      </c>
      <c r="E208" t="s">
        <v>22</v>
      </c>
      <c r="F208">
        <v>9.9499999999999993</v>
      </c>
      <c r="G208" s="3">
        <v>221.11</v>
      </c>
      <c r="H208" t="s">
        <v>16</v>
      </c>
      <c r="I208" t="s">
        <v>28</v>
      </c>
      <c r="J208" t="s">
        <v>26</v>
      </c>
      <c r="K208" t="s">
        <v>17</v>
      </c>
      <c r="L208" s="3">
        <f>Table1[[#This Row],[Price]]*Table1[[#This Row],[Quantity]]</f>
        <v>2200.0445</v>
      </c>
    </row>
    <row r="209" spans="1:12" x14ac:dyDescent="0.35">
      <c r="A209">
        <v>10667</v>
      </c>
      <c r="B209" s="1">
        <v>44915</v>
      </c>
      <c r="C209" s="2" t="str">
        <f t="shared" si="6"/>
        <v>December</v>
      </c>
      <c r="D209" s="1" t="str">
        <f t="shared" si="7"/>
        <v>Tue</v>
      </c>
      <c r="E209" t="s">
        <v>9</v>
      </c>
      <c r="F209">
        <v>3.49</v>
      </c>
      <c r="G209" s="3">
        <v>630.37</v>
      </c>
      <c r="H209" t="s">
        <v>16</v>
      </c>
      <c r="I209" t="s">
        <v>28</v>
      </c>
      <c r="J209" t="s">
        <v>26</v>
      </c>
      <c r="K209" t="s">
        <v>17</v>
      </c>
      <c r="L209" s="3">
        <f>Table1[[#This Row],[Price]]*Table1[[#This Row],[Quantity]]</f>
        <v>2199.9913000000001</v>
      </c>
    </row>
    <row r="210" spans="1:12" x14ac:dyDescent="0.35">
      <c r="A210">
        <v>10668</v>
      </c>
      <c r="B210" s="1">
        <v>44915</v>
      </c>
      <c r="C210" s="2" t="str">
        <f t="shared" si="6"/>
        <v>December</v>
      </c>
      <c r="D210" s="1" t="str">
        <f t="shared" si="7"/>
        <v>Tue</v>
      </c>
      <c r="E210" t="s">
        <v>13</v>
      </c>
      <c r="F210">
        <v>2.95</v>
      </c>
      <c r="G210" s="3">
        <v>745.76</v>
      </c>
      <c r="H210" t="s">
        <v>16</v>
      </c>
      <c r="I210" t="s">
        <v>28</v>
      </c>
      <c r="J210" t="s">
        <v>26</v>
      </c>
      <c r="K210" t="s">
        <v>17</v>
      </c>
      <c r="L210" s="3">
        <f>Table1[[#This Row],[Price]]*Table1[[#This Row],[Quantity]]</f>
        <v>2199.9920000000002</v>
      </c>
    </row>
    <row r="211" spans="1:12" x14ac:dyDescent="0.35">
      <c r="A211">
        <v>10669</v>
      </c>
      <c r="B211" s="1">
        <v>44915</v>
      </c>
      <c r="C211" s="2" t="str">
        <f t="shared" si="6"/>
        <v>December</v>
      </c>
      <c r="D211" s="1" t="str">
        <f t="shared" si="7"/>
        <v>Tue</v>
      </c>
      <c r="E211" t="s">
        <v>15</v>
      </c>
      <c r="F211">
        <v>4.99</v>
      </c>
      <c r="G211" s="3">
        <v>200.4</v>
      </c>
      <c r="H211" t="s">
        <v>16</v>
      </c>
      <c r="I211" t="s">
        <v>28</v>
      </c>
      <c r="J211" t="s">
        <v>26</v>
      </c>
      <c r="K211" t="s">
        <v>17</v>
      </c>
      <c r="L211" s="3">
        <f>Table1[[#This Row],[Price]]*Table1[[#This Row],[Quantity]]</f>
        <v>999.99600000000009</v>
      </c>
    </row>
    <row r="212" spans="1:12" x14ac:dyDescent="0.35">
      <c r="A212">
        <v>10670</v>
      </c>
      <c r="B212" s="1">
        <v>44916</v>
      </c>
      <c r="C212" s="2" t="str">
        <f t="shared" si="6"/>
        <v>December</v>
      </c>
      <c r="D212" s="1" t="str">
        <f t="shared" si="7"/>
        <v>Wed</v>
      </c>
      <c r="E212" t="s">
        <v>18</v>
      </c>
      <c r="F212">
        <v>12.99</v>
      </c>
      <c r="G212" s="3">
        <v>677.44</v>
      </c>
      <c r="H212" t="s">
        <v>16</v>
      </c>
      <c r="I212" t="s">
        <v>28</v>
      </c>
      <c r="J212" t="s">
        <v>26</v>
      </c>
      <c r="K212" t="s">
        <v>17</v>
      </c>
      <c r="L212" s="3">
        <f>Table1[[#This Row],[Price]]*Table1[[#This Row],[Quantity]]</f>
        <v>8799.9456000000009</v>
      </c>
    </row>
    <row r="213" spans="1:12" x14ac:dyDescent="0.35">
      <c r="A213">
        <v>10671</v>
      </c>
      <c r="B213" s="1">
        <v>44916</v>
      </c>
      <c r="C213" s="2" t="str">
        <f t="shared" si="6"/>
        <v>December</v>
      </c>
      <c r="D213" s="1" t="str">
        <f t="shared" si="7"/>
        <v>Wed</v>
      </c>
      <c r="E213" t="s">
        <v>22</v>
      </c>
      <c r="F213">
        <v>9.9499999999999993</v>
      </c>
      <c r="G213" s="3">
        <v>221.11</v>
      </c>
      <c r="H213" t="s">
        <v>16</v>
      </c>
      <c r="I213" t="s">
        <v>28</v>
      </c>
      <c r="J213" t="s">
        <v>26</v>
      </c>
      <c r="K213" t="s">
        <v>17</v>
      </c>
      <c r="L213" s="3">
        <f>Table1[[#This Row],[Price]]*Table1[[#This Row],[Quantity]]</f>
        <v>2200.0445</v>
      </c>
    </row>
    <row r="214" spans="1:12" x14ac:dyDescent="0.35">
      <c r="A214">
        <v>10672</v>
      </c>
      <c r="B214" s="1">
        <v>44916</v>
      </c>
      <c r="C214" s="2" t="str">
        <f t="shared" si="6"/>
        <v>December</v>
      </c>
      <c r="D214" s="1" t="str">
        <f t="shared" si="7"/>
        <v>Wed</v>
      </c>
      <c r="E214" t="s">
        <v>9</v>
      </c>
      <c r="F214">
        <v>3.49</v>
      </c>
      <c r="G214" s="3">
        <v>630.37</v>
      </c>
      <c r="H214" t="s">
        <v>16</v>
      </c>
      <c r="I214" t="s">
        <v>28</v>
      </c>
      <c r="J214" t="s">
        <v>26</v>
      </c>
      <c r="K214" t="s">
        <v>17</v>
      </c>
      <c r="L214" s="3">
        <f>Table1[[#This Row],[Price]]*Table1[[#This Row],[Quantity]]</f>
        <v>2199.9913000000001</v>
      </c>
    </row>
    <row r="215" spans="1:12" x14ac:dyDescent="0.35">
      <c r="A215">
        <v>10673</v>
      </c>
      <c r="B215" s="1">
        <v>44916</v>
      </c>
      <c r="C215" s="2" t="str">
        <f t="shared" si="6"/>
        <v>December</v>
      </c>
      <c r="D215" s="1" t="str">
        <f t="shared" si="7"/>
        <v>Wed</v>
      </c>
      <c r="E215" t="s">
        <v>13</v>
      </c>
      <c r="F215">
        <v>2.95</v>
      </c>
      <c r="G215" s="3">
        <v>745.76</v>
      </c>
      <c r="H215" t="s">
        <v>16</v>
      </c>
      <c r="I215" t="s">
        <v>28</v>
      </c>
      <c r="J215" t="s">
        <v>26</v>
      </c>
      <c r="K215" t="s">
        <v>17</v>
      </c>
      <c r="L215" s="3">
        <f>Table1[[#This Row],[Price]]*Table1[[#This Row],[Quantity]]</f>
        <v>2199.9920000000002</v>
      </c>
    </row>
    <row r="216" spans="1:12" x14ac:dyDescent="0.35">
      <c r="A216">
        <v>10674</v>
      </c>
      <c r="B216" s="1">
        <v>44916</v>
      </c>
      <c r="C216" s="2" t="str">
        <f t="shared" si="6"/>
        <v>December</v>
      </c>
      <c r="D216" s="1" t="str">
        <f t="shared" si="7"/>
        <v>Wed</v>
      </c>
      <c r="E216" t="s">
        <v>15</v>
      </c>
      <c r="F216">
        <v>4.99</v>
      </c>
      <c r="G216" s="3">
        <v>200.4</v>
      </c>
      <c r="H216" t="s">
        <v>16</v>
      </c>
      <c r="I216" t="s">
        <v>28</v>
      </c>
      <c r="J216" t="s">
        <v>26</v>
      </c>
      <c r="K216" t="s">
        <v>17</v>
      </c>
      <c r="L216" s="3">
        <f>Table1[[#This Row],[Price]]*Table1[[#This Row],[Quantity]]</f>
        <v>999.99600000000009</v>
      </c>
    </row>
    <row r="217" spans="1:12" x14ac:dyDescent="0.35">
      <c r="A217">
        <v>10675</v>
      </c>
      <c r="B217" s="1">
        <v>44917</v>
      </c>
      <c r="C217" s="2" t="str">
        <f t="shared" si="6"/>
        <v>December</v>
      </c>
      <c r="D217" s="1" t="str">
        <f t="shared" si="7"/>
        <v>Thu</v>
      </c>
      <c r="E217" t="s">
        <v>18</v>
      </c>
      <c r="F217">
        <v>12.99</v>
      </c>
      <c r="G217" s="3">
        <v>677.44</v>
      </c>
      <c r="H217" t="s">
        <v>16</v>
      </c>
      <c r="I217" t="s">
        <v>28</v>
      </c>
      <c r="J217" t="s">
        <v>26</v>
      </c>
      <c r="K217" t="s">
        <v>17</v>
      </c>
      <c r="L217" s="3">
        <f>Table1[[#This Row],[Price]]*Table1[[#This Row],[Quantity]]</f>
        <v>8799.9456000000009</v>
      </c>
    </row>
    <row r="218" spans="1:12" x14ac:dyDescent="0.35">
      <c r="A218">
        <v>10676</v>
      </c>
      <c r="B218" s="1">
        <v>44917</v>
      </c>
      <c r="C218" s="2" t="str">
        <f t="shared" si="6"/>
        <v>December</v>
      </c>
      <c r="D218" s="1" t="str">
        <f t="shared" si="7"/>
        <v>Thu</v>
      </c>
      <c r="E218" t="s">
        <v>22</v>
      </c>
      <c r="F218">
        <v>9.9499999999999993</v>
      </c>
      <c r="G218" s="3">
        <v>241.21</v>
      </c>
      <c r="H218" t="s">
        <v>16</v>
      </c>
      <c r="I218" t="s">
        <v>28</v>
      </c>
      <c r="J218" t="s">
        <v>26</v>
      </c>
      <c r="K218" t="s">
        <v>17</v>
      </c>
      <c r="L218" s="3">
        <f>Table1[[#This Row],[Price]]*Table1[[#This Row],[Quantity]]</f>
        <v>2400.0394999999999</v>
      </c>
    </row>
    <row r="219" spans="1:12" x14ac:dyDescent="0.35">
      <c r="A219">
        <v>10677</v>
      </c>
      <c r="B219" s="1">
        <v>44917</v>
      </c>
      <c r="C219" s="2" t="str">
        <f t="shared" si="6"/>
        <v>December</v>
      </c>
      <c r="D219" s="1" t="str">
        <f t="shared" si="7"/>
        <v>Thu</v>
      </c>
      <c r="E219" t="s">
        <v>9</v>
      </c>
      <c r="F219">
        <v>3.49</v>
      </c>
      <c r="G219" s="3">
        <v>630.37</v>
      </c>
      <c r="H219" t="s">
        <v>16</v>
      </c>
      <c r="I219" t="s">
        <v>28</v>
      </c>
      <c r="J219" t="s">
        <v>26</v>
      </c>
      <c r="K219" t="s">
        <v>17</v>
      </c>
      <c r="L219" s="3">
        <f>Table1[[#This Row],[Price]]*Table1[[#This Row],[Quantity]]</f>
        <v>2199.9913000000001</v>
      </c>
    </row>
    <row r="220" spans="1:12" x14ac:dyDescent="0.35">
      <c r="A220">
        <v>10678</v>
      </c>
      <c r="B220" s="1">
        <v>44917</v>
      </c>
      <c r="C220" s="2" t="str">
        <f t="shared" si="6"/>
        <v>December</v>
      </c>
      <c r="D220" s="1" t="str">
        <f t="shared" si="7"/>
        <v>Thu</v>
      </c>
      <c r="E220" t="s">
        <v>13</v>
      </c>
      <c r="F220">
        <v>2.95</v>
      </c>
      <c r="G220" s="3">
        <v>745.76</v>
      </c>
      <c r="H220" t="s">
        <v>16</v>
      </c>
      <c r="I220" t="s">
        <v>28</v>
      </c>
      <c r="J220" t="s">
        <v>26</v>
      </c>
      <c r="K220" t="s">
        <v>17</v>
      </c>
      <c r="L220" s="3">
        <f>Table1[[#This Row],[Price]]*Table1[[#This Row],[Quantity]]</f>
        <v>2199.9920000000002</v>
      </c>
    </row>
    <row r="221" spans="1:12" x14ac:dyDescent="0.35">
      <c r="A221">
        <v>10679</v>
      </c>
      <c r="B221" s="1">
        <v>44917</v>
      </c>
      <c r="C221" s="2" t="str">
        <f t="shared" si="6"/>
        <v>December</v>
      </c>
      <c r="D221" s="1" t="str">
        <f t="shared" si="7"/>
        <v>Thu</v>
      </c>
      <c r="E221" t="s">
        <v>15</v>
      </c>
      <c r="F221">
        <v>4.99</v>
      </c>
      <c r="G221" s="3">
        <v>200.4</v>
      </c>
      <c r="H221" t="s">
        <v>16</v>
      </c>
      <c r="I221" t="s">
        <v>28</v>
      </c>
      <c r="J221" t="s">
        <v>26</v>
      </c>
      <c r="K221" t="s">
        <v>17</v>
      </c>
      <c r="L221" s="3">
        <f>Table1[[#This Row],[Price]]*Table1[[#This Row],[Quantity]]</f>
        <v>999.99600000000009</v>
      </c>
    </row>
    <row r="222" spans="1:12" x14ac:dyDescent="0.35">
      <c r="A222">
        <v>10680</v>
      </c>
      <c r="B222" s="1">
        <v>44918</v>
      </c>
      <c r="C222" s="2" t="str">
        <f t="shared" si="6"/>
        <v>December</v>
      </c>
      <c r="D222" s="1" t="str">
        <f t="shared" si="7"/>
        <v>Fri</v>
      </c>
      <c r="E222" t="s">
        <v>18</v>
      </c>
      <c r="F222">
        <v>12.99</v>
      </c>
      <c r="G222" s="3">
        <v>646.65</v>
      </c>
      <c r="H222" t="s">
        <v>16</v>
      </c>
      <c r="I222" t="s">
        <v>28</v>
      </c>
      <c r="J222" t="s">
        <v>26</v>
      </c>
      <c r="K222" t="s">
        <v>17</v>
      </c>
      <c r="L222" s="3">
        <f>Table1[[#This Row],[Price]]*Table1[[#This Row],[Quantity]]</f>
        <v>8399.9835000000003</v>
      </c>
    </row>
    <row r="223" spans="1:12" x14ac:dyDescent="0.35">
      <c r="A223">
        <v>10681</v>
      </c>
      <c r="B223" s="1">
        <v>44918</v>
      </c>
      <c r="C223" s="2" t="str">
        <f t="shared" si="6"/>
        <v>December</v>
      </c>
      <c r="D223" s="1" t="str">
        <f t="shared" si="7"/>
        <v>Fri</v>
      </c>
      <c r="E223" t="s">
        <v>22</v>
      </c>
      <c r="F223">
        <v>9.9499999999999993</v>
      </c>
      <c r="G223" s="3">
        <v>241.21</v>
      </c>
      <c r="H223" t="s">
        <v>16</v>
      </c>
      <c r="I223" t="s">
        <v>28</v>
      </c>
      <c r="J223" t="s">
        <v>26</v>
      </c>
      <c r="K223" t="s">
        <v>17</v>
      </c>
      <c r="L223" s="3">
        <f>Table1[[#This Row],[Price]]*Table1[[#This Row],[Quantity]]</f>
        <v>2400.0394999999999</v>
      </c>
    </row>
    <row r="224" spans="1:12" x14ac:dyDescent="0.35">
      <c r="A224">
        <v>10682</v>
      </c>
      <c r="B224" s="1">
        <v>44918</v>
      </c>
      <c r="C224" s="2" t="str">
        <f t="shared" si="6"/>
        <v>December</v>
      </c>
      <c r="D224" s="1" t="str">
        <f t="shared" si="7"/>
        <v>Fri</v>
      </c>
      <c r="E224" t="s">
        <v>9</v>
      </c>
      <c r="F224">
        <v>3.49</v>
      </c>
      <c r="G224" s="3">
        <v>630.37</v>
      </c>
      <c r="H224" t="s">
        <v>16</v>
      </c>
      <c r="I224" t="s">
        <v>28</v>
      </c>
      <c r="J224" t="s">
        <v>26</v>
      </c>
      <c r="K224" t="s">
        <v>17</v>
      </c>
      <c r="L224" s="3">
        <f>Table1[[#This Row],[Price]]*Table1[[#This Row],[Quantity]]</f>
        <v>2199.9913000000001</v>
      </c>
    </row>
    <row r="225" spans="1:12" x14ac:dyDescent="0.35">
      <c r="A225">
        <v>10683</v>
      </c>
      <c r="B225" s="1">
        <v>44918</v>
      </c>
      <c r="C225" s="2" t="str">
        <f t="shared" si="6"/>
        <v>December</v>
      </c>
      <c r="D225" s="1" t="str">
        <f t="shared" si="7"/>
        <v>Fri</v>
      </c>
      <c r="E225" t="s">
        <v>13</v>
      </c>
      <c r="F225">
        <v>2.95</v>
      </c>
      <c r="G225" s="3">
        <v>677.97</v>
      </c>
      <c r="H225" t="s">
        <v>16</v>
      </c>
      <c r="I225" t="s">
        <v>28</v>
      </c>
      <c r="J225" t="s">
        <v>26</v>
      </c>
      <c r="K225" t="s">
        <v>17</v>
      </c>
      <c r="L225" s="3">
        <f>Table1[[#This Row],[Price]]*Table1[[#This Row],[Quantity]]</f>
        <v>2000.0115000000003</v>
      </c>
    </row>
    <row r="226" spans="1:12" x14ac:dyDescent="0.35">
      <c r="A226">
        <v>10684</v>
      </c>
      <c r="B226" s="1">
        <v>44918</v>
      </c>
      <c r="C226" s="2" t="str">
        <f t="shared" si="6"/>
        <v>December</v>
      </c>
      <c r="D226" s="1" t="str">
        <f t="shared" si="7"/>
        <v>Fri</v>
      </c>
      <c r="E226" t="s">
        <v>15</v>
      </c>
      <c r="F226">
        <v>4.99</v>
      </c>
      <c r="G226" s="3">
        <v>200.4</v>
      </c>
      <c r="H226" t="s">
        <v>16</v>
      </c>
      <c r="I226" t="s">
        <v>28</v>
      </c>
      <c r="J226" t="s">
        <v>26</v>
      </c>
      <c r="K226" t="s">
        <v>17</v>
      </c>
      <c r="L226" s="3">
        <f>Table1[[#This Row],[Price]]*Table1[[#This Row],[Quantity]]</f>
        <v>999.99600000000009</v>
      </c>
    </row>
    <row r="227" spans="1:12" x14ac:dyDescent="0.35">
      <c r="A227">
        <v>10685</v>
      </c>
      <c r="B227" s="1">
        <v>44919</v>
      </c>
      <c r="C227" s="2" t="str">
        <f t="shared" si="6"/>
        <v>December</v>
      </c>
      <c r="D227" s="1" t="str">
        <f t="shared" si="7"/>
        <v>Sat</v>
      </c>
      <c r="E227" t="s">
        <v>18</v>
      </c>
      <c r="F227">
        <v>12.99</v>
      </c>
      <c r="G227" s="3">
        <v>677.44</v>
      </c>
      <c r="H227" t="s">
        <v>16</v>
      </c>
      <c r="I227" t="s">
        <v>28</v>
      </c>
      <c r="J227" t="s">
        <v>26</v>
      </c>
      <c r="K227" t="s">
        <v>17</v>
      </c>
      <c r="L227" s="3">
        <f>Table1[[#This Row],[Price]]*Table1[[#This Row],[Quantity]]</f>
        <v>8799.9456000000009</v>
      </c>
    </row>
    <row r="228" spans="1:12" x14ac:dyDescent="0.35">
      <c r="A228">
        <v>10686</v>
      </c>
      <c r="B228" s="1">
        <v>44919</v>
      </c>
      <c r="C228" s="2" t="str">
        <f t="shared" si="6"/>
        <v>December</v>
      </c>
      <c r="D228" s="1" t="str">
        <f t="shared" si="7"/>
        <v>Sat</v>
      </c>
      <c r="E228" t="s">
        <v>22</v>
      </c>
      <c r="F228">
        <v>9.9499999999999993</v>
      </c>
      <c r="G228" s="3">
        <v>241.21</v>
      </c>
      <c r="H228" t="s">
        <v>16</v>
      </c>
      <c r="I228" t="s">
        <v>28</v>
      </c>
      <c r="J228" t="s">
        <v>26</v>
      </c>
      <c r="K228" t="s">
        <v>17</v>
      </c>
      <c r="L228" s="3">
        <f>Table1[[#This Row],[Price]]*Table1[[#This Row],[Quantity]]</f>
        <v>2400.0394999999999</v>
      </c>
    </row>
    <row r="229" spans="1:12" x14ac:dyDescent="0.35">
      <c r="A229">
        <v>10687</v>
      </c>
      <c r="B229" s="1">
        <v>44919</v>
      </c>
      <c r="C229" s="2" t="str">
        <f t="shared" si="6"/>
        <v>December</v>
      </c>
      <c r="D229" s="1" t="str">
        <f t="shared" si="7"/>
        <v>Sat</v>
      </c>
      <c r="E229" t="s">
        <v>9</v>
      </c>
      <c r="F229">
        <v>3.49</v>
      </c>
      <c r="G229" s="3">
        <v>630.37</v>
      </c>
      <c r="H229" t="s">
        <v>16</v>
      </c>
      <c r="I229" t="s">
        <v>28</v>
      </c>
      <c r="J229" t="s">
        <v>20</v>
      </c>
      <c r="K229" t="s">
        <v>21</v>
      </c>
      <c r="L229" s="3">
        <f>Table1[[#This Row],[Price]]*Table1[[#This Row],[Quantity]]</f>
        <v>2199.9913000000001</v>
      </c>
    </row>
    <row r="230" spans="1:12" x14ac:dyDescent="0.35">
      <c r="A230">
        <v>10688</v>
      </c>
      <c r="B230" s="1">
        <v>44919</v>
      </c>
      <c r="C230" s="2" t="str">
        <f t="shared" si="6"/>
        <v>December</v>
      </c>
      <c r="D230" s="1" t="str">
        <f t="shared" si="7"/>
        <v>Sat</v>
      </c>
      <c r="E230" t="s">
        <v>13</v>
      </c>
      <c r="F230">
        <v>2.95</v>
      </c>
      <c r="G230" s="3">
        <v>677.97</v>
      </c>
      <c r="H230" t="s">
        <v>16</v>
      </c>
      <c r="I230" t="s">
        <v>28</v>
      </c>
      <c r="J230" t="s">
        <v>20</v>
      </c>
      <c r="K230" t="s">
        <v>21</v>
      </c>
      <c r="L230" s="3">
        <f>Table1[[#This Row],[Price]]*Table1[[#This Row],[Quantity]]</f>
        <v>2000.0115000000003</v>
      </c>
    </row>
    <row r="231" spans="1:12" x14ac:dyDescent="0.35">
      <c r="A231">
        <v>10689</v>
      </c>
      <c r="B231" s="1">
        <v>44919</v>
      </c>
      <c r="C231" s="2" t="str">
        <f t="shared" si="6"/>
        <v>December</v>
      </c>
      <c r="D231" s="1" t="str">
        <f t="shared" si="7"/>
        <v>Sat</v>
      </c>
      <c r="E231" t="s">
        <v>15</v>
      </c>
      <c r="F231">
        <v>4.99</v>
      </c>
      <c r="G231" s="3">
        <v>200.4</v>
      </c>
      <c r="H231" t="s">
        <v>16</v>
      </c>
      <c r="I231" t="s">
        <v>28</v>
      </c>
      <c r="J231" t="s">
        <v>20</v>
      </c>
      <c r="K231" t="s">
        <v>21</v>
      </c>
      <c r="L231" s="3">
        <f>Table1[[#This Row],[Price]]*Table1[[#This Row],[Quantity]]</f>
        <v>999.99600000000009</v>
      </c>
    </row>
    <row r="232" spans="1:12" x14ac:dyDescent="0.35">
      <c r="A232">
        <v>10690</v>
      </c>
      <c r="B232" s="1">
        <v>44920</v>
      </c>
      <c r="C232" s="2" t="str">
        <f t="shared" si="6"/>
        <v>December</v>
      </c>
      <c r="D232" s="1" t="str">
        <f t="shared" si="7"/>
        <v>Sun</v>
      </c>
      <c r="E232" t="s">
        <v>18</v>
      </c>
      <c r="F232">
        <v>12.99</v>
      </c>
      <c r="G232" s="3">
        <v>677.44</v>
      </c>
      <c r="H232" t="s">
        <v>16</v>
      </c>
      <c r="I232" t="s">
        <v>28</v>
      </c>
      <c r="J232" t="s">
        <v>20</v>
      </c>
      <c r="K232" t="s">
        <v>21</v>
      </c>
      <c r="L232" s="3">
        <f>Table1[[#This Row],[Price]]*Table1[[#This Row],[Quantity]]</f>
        <v>8799.9456000000009</v>
      </c>
    </row>
    <row r="233" spans="1:12" x14ac:dyDescent="0.35">
      <c r="A233">
        <v>10691</v>
      </c>
      <c r="B233" s="1">
        <v>44920</v>
      </c>
      <c r="C233" s="2" t="str">
        <f t="shared" si="6"/>
        <v>December</v>
      </c>
      <c r="D233" s="1" t="str">
        <f t="shared" si="7"/>
        <v>Sun</v>
      </c>
      <c r="E233" t="s">
        <v>22</v>
      </c>
      <c r="F233">
        <v>9.9499999999999993</v>
      </c>
      <c r="G233" s="3">
        <v>261.31</v>
      </c>
      <c r="H233" t="s">
        <v>16</v>
      </c>
      <c r="I233" t="s">
        <v>28</v>
      </c>
      <c r="J233" t="s">
        <v>20</v>
      </c>
      <c r="K233" t="s">
        <v>21</v>
      </c>
      <c r="L233" s="3">
        <f>Table1[[#This Row],[Price]]*Table1[[#This Row],[Quantity]]</f>
        <v>2600.0344999999998</v>
      </c>
    </row>
    <row r="234" spans="1:12" x14ac:dyDescent="0.35">
      <c r="A234">
        <v>10692</v>
      </c>
      <c r="B234" s="1">
        <v>44920</v>
      </c>
      <c r="C234" s="2" t="str">
        <f t="shared" si="6"/>
        <v>December</v>
      </c>
      <c r="D234" s="1" t="str">
        <f t="shared" si="7"/>
        <v>Sun</v>
      </c>
      <c r="E234" t="s">
        <v>9</v>
      </c>
      <c r="F234">
        <v>3.49</v>
      </c>
      <c r="G234" s="3">
        <v>630.37</v>
      </c>
      <c r="H234" t="s">
        <v>16</v>
      </c>
      <c r="I234" t="s">
        <v>28</v>
      </c>
      <c r="J234" t="s">
        <v>20</v>
      </c>
      <c r="K234" t="s">
        <v>21</v>
      </c>
      <c r="L234" s="3">
        <f>Table1[[#This Row],[Price]]*Table1[[#This Row],[Quantity]]</f>
        <v>2199.9913000000001</v>
      </c>
    </row>
    <row r="235" spans="1:12" x14ac:dyDescent="0.35">
      <c r="A235">
        <v>10693</v>
      </c>
      <c r="B235" s="1">
        <v>44920</v>
      </c>
      <c r="C235" s="2" t="str">
        <f t="shared" si="6"/>
        <v>December</v>
      </c>
      <c r="D235" s="1" t="str">
        <f t="shared" si="7"/>
        <v>Sun</v>
      </c>
      <c r="E235" t="s">
        <v>13</v>
      </c>
      <c r="F235">
        <v>2.95</v>
      </c>
      <c r="G235" s="3">
        <v>677.97</v>
      </c>
      <c r="H235" t="s">
        <v>16</v>
      </c>
      <c r="I235" t="s">
        <v>28</v>
      </c>
      <c r="J235" t="s">
        <v>20</v>
      </c>
      <c r="K235" t="s">
        <v>21</v>
      </c>
      <c r="L235" s="3">
        <f>Table1[[#This Row],[Price]]*Table1[[#This Row],[Quantity]]</f>
        <v>2000.0115000000003</v>
      </c>
    </row>
    <row r="236" spans="1:12" x14ac:dyDescent="0.35">
      <c r="A236">
        <v>10694</v>
      </c>
      <c r="B236" s="1">
        <v>44920</v>
      </c>
      <c r="C236" s="2" t="str">
        <f t="shared" si="6"/>
        <v>December</v>
      </c>
      <c r="D236" s="1" t="str">
        <f t="shared" si="7"/>
        <v>Sun</v>
      </c>
      <c r="E236" t="s">
        <v>15</v>
      </c>
      <c r="F236">
        <v>4.99</v>
      </c>
      <c r="G236" s="3">
        <v>200.4</v>
      </c>
      <c r="H236" t="s">
        <v>16</v>
      </c>
      <c r="I236" t="s">
        <v>28</v>
      </c>
      <c r="J236" t="s">
        <v>20</v>
      </c>
      <c r="K236" t="s">
        <v>21</v>
      </c>
      <c r="L236" s="3">
        <f>Table1[[#This Row],[Price]]*Table1[[#This Row],[Quantity]]</f>
        <v>999.99600000000009</v>
      </c>
    </row>
    <row r="237" spans="1:12" x14ac:dyDescent="0.35">
      <c r="A237">
        <v>10695</v>
      </c>
      <c r="B237" s="1">
        <v>44921</v>
      </c>
      <c r="C237" s="2" t="str">
        <f t="shared" si="6"/>
        <v>December</v>
      </c>
      <c r="D237" s="1" t="str">
        <f t="shared" si="7"/>
        <v>Mon</v>
      </c>
      <c r="E237" t="s">
        <v>18</v>
      </c>
      <c r="F237">
        <v>12.99</v>
      </c>
      <c r="G237" s="3">
        <v>692.84</v>
      </c>
      <c r="H237" t="s">
        <v>16</v>
      </c>
      <c r="I237" t="s">
        <v>28</v>
      </c>
      <c r="J237" t="s">
        <v>20</v>
      </c>
      <c r="K237" t="s">
        <v>21</v>
      </c>
      <c r="L237" s="3">
        <f>Table1[[#This Row],[Price]]*Table1[[#This Row],[Quantity]]</f>
        <v>8999.9916000000012</v>
      </c>
    </row>
    <row r="238" spans="1:12" x14ac:dyDescent="0.35">
      <c r="A238">
        <v>10696</v>
      </c>
      <c r="B238" s="1">
        <v>44921</v>
      </c>
      <c r="C238" s="2" t="str">
        <f t="shared" si="6"/>
        <v>December</v>
      </c>
      <c r="D238" s="1" t="str">
        <f t="shared" si="7"/>
        <v>Mon</v>
      </c>
      <c r="E238" t="s">
        <v>22</v>
      </c>
      <c r="F238">
        <v>9.9499999999999993</v>
      </c>
      <c r="G238" s="3">
        <v>281.41000000000003</v>
      </c>
      <c r="H238" t="s">
        <v>16</v>
      </c>
      <c r="I238" t="s">
        <v>28</v>
      </c>
      <c r="J238" t="s">
        <v>20</v>
      </c>
      <c r="K238" t="s">
        <v>21</v>
      </c>
      <c r="L238" s="3">
        <f>Table1[[#This Row],[Price]]*Table1[[#This Row],[Quantity]]</f>
        <v>2800.0295000000001</v>
      </c>
    </row>
    <row r="239" spans="1:12" x14ac:dyDescent="0.35">
      <c r="A239">
        <v>10697</v>
      </c>
      <c r="B239" s="1">
        <v>44921</v>
      </c>
      <c r="C239" s="2" t="str">
        <f t="shared" si="6"/>
        <v>December</v>
      </c>
      <c r="D239" s="1" t="str">
        <f t="shared" si="7"/>
        <v>Mon</v>
      </c>
      <c r="E239" t="s">
        <v>9</v>
      </c>
      <c r="F239">
        <v>3.49</v>
      </c>
      <c r="G239" s="3">
        <v>630.37</v>
      </c>
      <c r="H239" t="s">
        <v>16</v>
      </c>
      <c r="I239" t="s">
        <v>28</v>
      </c>
      <c r="J239" t="s">
        <v>20</v>
      </c>
      <c r="K239" t="s">
        <v>21</v>
      </c>
      <c r="L239" s="3">
        <f>Table1[[#This Row],[Price]]*Table1[[#This Row],[Quantity]]</f>
        <v>2199.9913000000001</v>
      </c>
    </row>
    <row r="240" spans="1:12" x14ac:dyDescent="0.35">
      <c r="A240">
        <v>10698</v>
      </c>
      <c r="B240" s="1">
        <v>44921</v>
      </c>
      <c r="C240" s="2" t="str">
        <f t="shared" si="6"/>
        <v>December</v>
      </c>
      <c r="D240" s="1" t="str">
        <f t="shared" si="7"/>
        <v>Mon</v>
      </c>
      <c r="E240" t="s">
        <v>13</v>
      </c>
      <c r="F240">
        <v>2.95</v>
      </c>
      <c r="G240" s="3">
        <v>677.97</v>
      </c>
      <c r="H240" t="s">
        <v>16</v>
      </c>
      <c r="I240" t="s">
        <v>28</v>
      </c>
      <c r="J240" t="s">
        <v>20</v>
      </c>
      <c r="K240" t="s">
        <v>21</v>
      </c>
      <c r="L240" s="3">
        <f>Table1[[#This Row],[Price]]*Table1[[#This Row],[Quantity]]</f>
        <v>2000.0115000000003</v>
      </c>
    </row>
    <row r="241" spans="1:12" x14ac:dyDescent="0.35">
      <c r="A241">
        <v>10699</v>
      </c>
      <c r="B241" s="1">
        <v>44921</v>
      </c>
      <c r="C241" s="2" t="str">
        <f t="shared" si="6"/>
        <v>December</v>
      </c>
      <c r="D241" s="1" t="str">
        <f t="shared" si="7"/>
        <v>Mon</v>
      </c>
      <c r="E241" t="s">
        <v>15</v>
      </c>
      <c r="F241">
        <v>4.99</v>
      </c>
      <c r="G241" s="3">
        <v>200.4</v>
      </c>
      <c r="H241" t="s">
        <v>16</v>
      </c>
      <c r="I241" t="s">
        <v>28</v>
      </c>
      <c r="J241" t="s">
        <v>20</v>
      </c>
      <c r="K241" t="s">
        <v>21</v>
      </c>
      <c r="L241" s="3">
        <f>Table1[[#This Row],[Price]]*Table1[[#This Row],[Quantity]]</f>
        <v>999.99600000000009</v>
      </c>
    </row>
    <row r="242" spans="1:12" x14ac:dyDescent="0.35">
      <c r="A242">
        <v>10700</v>
      </c>
      <c r="B242" s="1">
        <v>44922</v>
      </c>
      <c r="C242" s="2" t="str">
        <f t="shared" si="6"/>
        <v>December</v>
      </c>
      <c r="D242" s="1" t="str">
        <f t="shared" si="7"/>
        <v>Tue</v>
      </c>
      <c r="E242" t="s">
        <v>18</v>
      </c>
      <c r="F242">
        <v>12.99</v>
      </c>
      <c r="G242" s="3">
        <v>692.84</v>
      </c>
      <c r="H242" t="s">
        <v>16</v>
      </c>
      <c r="I242" t="s">
        <v>28</v>
      </c>
      <c r="J242" t="s">
        <v>20</v>
      </c>
      <c r="K242" t="s">
        <v>21</v>
      </c>
      <c r="L242" s="3">
        <f>Table1[[#This Row],[Price]]*Table1[[#This Row],[Quantity]]</f>
        <v>8999.9916000000012</v>
      </c>
    </row>
    <row r="243" spans="1:12" x14ac:dyDescent="0.35">
      <c r="A243">
        <v>10701</v>
      </c>
      <c r="B243" s="1">
        <v>44922</v>
      </c>
      <c r="C243" s="2" t="str">
        <f t="shared" si="6"/>
        <v>December</v>
      </c>
      <c r="D243" s="1" t="str">
        <f t="shared" si="7"/>
        <v>Tue</v>
      </c>
      <c r="E243" t="s">
        <v>22</v>
      </c>
      <c r="F243">
        <v>9.9499999999999993</v>
      </c>
      <c r="G243" s="3">
        <v>281.41000000000003</v>
      </c>
      <c r="H243" t="s">
        <v>16</v>
      </c>
      <c r="I243" t="s">
        <v>28</v>
      </c>
      <c r="J243" t="s">
        <v>20</v>
      </c>
      <c r="K243" t="s">
        <v>21</v>
      </c>
      <c r="L243" s="3">
        <f>Table1[[#This Row],[Price]]*Table1[[#This Row],[Quantity]]</f>
        <v>2800.0295000000001</v>
      </c>
    </row>
    <row r="244" spans="1:12" x14ac:dyDescent="0.35">
      <c r="A244">
        <v>10702</v>
      </c>
      <c r="B244" s="1">
        <v>44922</v>
      </c>
      <c r="C244" s="2" t="str">
        <f t="shared" si="6"/>
        <v>December</v>
      </c>
      <c r="D244" s="1" t="str">
        <f t="shared" si="7"/>
        <v>Tue</v>
      </c>
      <c r="E244" t="s">
        <v>9</v>
      </c>
      <c r="F244">
        <v>3.49</v>
      </c>
      <c r="G244" s="3">
        <v>630.37</v>
      </c>
      <c r="H244" t="s">
        <v>16</v>
      </c>
      <c r="I244" t="s">
        <v>28</v>
      </c>
      <c r="J244" t="s">
        <v>20</v>
      </c>
      <c r="K244" t="s">
        <v>21</v>
      </c>
      <c r="L244" s="3">
        <f>Table1[[#This Row],[Price]]*Table1[[#This Row],[Quantity]]</f>
        <v>2199.9913000000001</v>
      </c>
    </row>
    <row r="245" spans="1:12" x14ac:dyDescent="0.35">
      <c r="A245">
        <v>10703</v>
      </c>
      <c r="B245" s="1">
        <v>44922</v>
      </c>
      <c r="C245" s="2" t="str">
        <f t="shared" si="6"/>
        <v>December</v>
      </c>
      <c r="D245" s="1" t="str">
        <f t="shared" si="7"/>
        <v>Tue</v>
      </c>
      <c r="E245" t="s">
        <v>13</v>
      </c>
      <c r="F245">
        <v>2.95</v>
      </c>
      <c r="G245" s="3">
        <v>677.97</v>
      </c>
      <c r="H245" t="s">
        <v>16</v>
      </c>
      <c r="I245" t="s">
        <v>11</v>
      </c>
      <c r="J245" t="s">
        <v>20</v>
      </c>
      <c r="K245" t="s">
        <v>21</v>
      </c>
      <c r="L245" s="3">
        <f>Table1[[#This Row],[Price]]*Table1[[#This Row],[Quantity]]</f>
        <v>2000.0115000000003</v>
      </c>
    </row>
    <row r="246" spans="1:12" x14ac:dyDescent="0.35">
      <c r="A246">
        <v>10704</v>
      </c>
      <c r="B246" s="1">
        <v>44922</v>
      </c>
      <c r="C246" s="2" t="str">
        <f t="shared" si="6"/>
        <v>December</v>
      </c>
      <c r="D246" s="1" t="str">
        <f t="shared" si="7"/>
        <v>Tue</v>
      </c>
      <c r="E246" t="s">
        <v>15</v>
      </c>
      <c r="F246">
        <v>4.99</v>
      </c>
      <c r="G246" s="3">
        <v>200.4</v>
      </c>
      <c r="H246" t="s">
        <v>27</v>
      </c>
      <c r="I246" t="s">
        <v>11</v>
      </c>
      <c r="J246" t="s">
        <v>20</v>
      </c>
      <c r="K246" t="s">
        <v>21</v>
      </c>
      <c r="L246" s="3">
        <f>Table1[[#This Row],[Price]]*Table1[[#This Row],[Quantity]]</f>
        <v>999.99600000000009</v>
      </c>
    </row>
    <row r="247" spans="1:12" x14ac:dyDescent="0.35">
      <c r="A247">
        <v>10705</v>
      </c>
      <c r="B247" s="1">
        <v>44923</v>
      </c>
      <c r="C247" s="2" t="str">
        <f t="shared" si="6"/>
        <v>December</v>
      </c>
      <c r="D247" s="1" t="str">
        <f t="shared" si="7"/>
        <v>Wed</v>
      </c>
      <c r="E247" t="s">
        <v>18</v>
      </c>
      <c r="F247">
        <v>12.99</v>
      </c>
      <c r="G247" s="3">
        <v>723.63</v>
      </c>
      <c r="H247" t="s">
        <v>27</v>
      </c>
      <c r="I247" t="s">
        <v>11</v>
      </c>
      <c r="J247" t="s">
        <v>20</v>
      </c>
      <c r="K247" t="s">
        <v>21</v>
      </c>
      <c r="L247" s="3">
        <f>Table1[[#This Row],[Price]]*Table1[[#This Row],[Quantity]]</f>
        <v>9399.9537</v>
      </c>
    </row>
    <row r="248" spans="1:12" x14ac:dyDescent="0.35">
      <c r="A248">
        <v>10706</v>
      </c>
      <c r="B248" s="1">
        <v>44923</v>
      </c>
      <c r="C248" s="2" t="str">
        <f t="shared" si="6"/>
        <v>December</v>
      </c>
      <c r="D248" s="1" t="str">
        <f t="shared" si="7"/>
        <v>Wed</v>
      </c>
      <c r="E248" t="s">
        <v>22</v>
      </c>
      <c r="F248">
        <v>9.9499999999999993</v>
      </c>
      <c r="G248" s="3">
        <v>301.51</v>
      </c>
      <c r="H248" t="s">
        <v>27</v>
      </c>
      <c r="I248" t="s">
        <v>11</v>
      </c>
      <c r="J248" t="s">
        <v>20</v>
      </c>
      <c r="K248" t="s">
        <v>21</v>
      </c>
      <c r="L248" s="3">
        <f>Table1[[#This Row],[Price]]*Table1[[#This Row],[Quantity]]</f>
        <v>3000.0244999999995</v>
      </c>
    </row>
    <row r="249" spans="1:12" x14ac:dyDescent="0.35">
      <c r="A249">
        <v>10707</v>
      </c>
      <c r="B249" s="1">
        <v>44923</v>
      </c>
      <c r="C249" s="2" t="str">
        <f t="shared" si="6"/>
        <v>December</v>
      </c>
      <c r="D249" s="1" t="str">
        <f t="shared" si="7"/>
        <v>Wed</v>
      </c>
      <c r="E249" t="s">
        <v>9</v>
      </c>
      <c r="F249">
        <v>3.49</v>
      </c>
      <c r="G249" s="3">
        <v>630.37</v>
      </c>
      <c r="H249" t="s">
        <v>27</v>
      </c>
      <c r="I249" t="s">
        <v>11</v>
      </c>
      <c r="J249" t="s">
        <v>20</v>
      </c>
      <c r="K249" t="s">
        <v>21</v>
      </c>
      <c r="L249" s="3">
        <f>Table1[[#This Row],[Price]]*Table1[[#This Row],[Quantity]]</f>
        <v>2199.9913000000001</v>
      </c>
    </row>
    <row r="250" spans="1:12" x14ac:dyDescent="0.35">
      <c r="A250">
        <v>10708</v>
      </c>
      <c r="B250" s="1">
        <v>44923</v>
      </c>
      <c r="C250" s="2" t="str">
        <f t="shared" si="6"/>
        <v>December</v>
      </c>
      <c r="D250" s="1" t="str">
        <f t="shared" si="7"/>
        <v>Wed</v>
      </c>
      <c r="E250" t="s">
        <v>13</v>
      </c>
      <c r="F250">
        <v>2.95</v>
      </c>
      <c r="G250" s="3">
        <v>677.97</v>
      </c>
      <c r="H250" t="s">
        <v>27</v>
      </c>
      <c r="I250" t="s">
        <v>11</v>
      </c>
      <c r="J250" t="s">
        <v>20</v>
      </c>
      <c r="K250" t="s">
        <v>21</v>
      </c>
      <c r="L250" s="3">
        <f>Table1[[#This Row],[Price]]*Table1[[#This Row],[Quantity]]</f>
        <v>2000.0115000000003</v>
      </c>
    </row>
    <row r="251" spans="1:12" x14ac:dyDescent="0.35">
      <c r="A251">
        <v>10709</v>
      </c>
      <c r="B251" s="1">
        <v>44923</v>
      </c>
      <c r="C251" s="2" t="str">
        <f t="shared" si="6"/>
        <v>December</v>
      </c>
      <c r="D251" s="1" t="str">
        <f t="shared" si="7"/>
        <v>Wed</v>
      </c>
      <c r="E251" t="s">
        <v>15</v>
      </c>
      <c r="F251">
        <v>4.99</v>
      </c>
      <c r="G251" s="3">
        <v>200.4</v>
      </c>
      <c r="H251" t="s">
        <v>27</v>
      </c>
      <c r="I251" t="s">
        <v>11</v>
      </c>
      <c r="J251" t="s">
        <v>20</v>
      </c>
      <c r="K251" t="s">
        <v>21</v>
      </c>
      <c r="L251" s="3">
        <f>Table1[[#This Row],[Price]]*Table1[[#This Row],[Quantity]]</f>
        <v>999.99600000000009</v>
      </c>
    </row>
    <row r="252" spans="1:12" x14ac:dyDescent="0.35">
      <c r="A252">
        <v>10710</v>
      </c>
      <c r="B252" s="1">
        <v>44924</v>
      </c>
      <c r="C252" s="2" t="str">
        <f t="shared" si="6"/>
        <v>December</v>
      </c>
      <c r="D252" s="1" t="str">
        <f t="shared" si="7"/>
        <v>Thu</v>
      </c>
      <c r="E252" t="s">
        <v>18</v>
      </c>
      <c r="F252">
        <v>12.99</v>
      </c>
      <c r="G252" s="3">
        <v>754.43</v>
      </c>
      <c r="H252" t="s">
        <v>27</v>
      </c>
      <c r="I252" t="s">
        <v>11</v>
      </c>
      <c r="J252" t="s">
        <v>20</v>
      </c>
      <c r="K252" t="s">
        <v>21</v>
      </c>
      <c r="L252" s="3">
        <f>Table1[[#This Row],[Price]]*Table1[[#This Row],[Quantity]]</f>
        <v>9800.0456999999988</v>
      </c>
    </row>
    <row r="253" spans="1:12" x14ac:dyDescent="0.35">
      <c r="A253">
        <v>10711</v>
      </c>
      <c r="B253" s="1">
        <v>44924</v>
      </c>
      <c r="C253" s="2" t="str">
        <f t="shared" si="6"/>
        <v>December</v>
      </c>
      <c r="D253" s="1" t="str">
        <f t="shared" si="7"/>
        <v>Thu</v>
      </c>
      <c r="E253" t="s">
        <v>22</v>
      </c>
      <c r="F253">
        <v>9.9499999999999993</v>
      </c>
      <c r="G253" s="3">
        <v>281.41000000000003</v>
      </c>
      <c r="H253" t="s">
        <v>27</v>
      </c>
      <c r="I253" t="s">
        <v>11</v>
      </c>
      <c r="J253" t="s">
        <v>20</v>
      </c>
      <c r="K253" t="s">
        <v>21</v>
      </c>
      <c r="L253" s="3">
        <f>Table1[[#This Row],[Price]]*Table1[[#This Row],[Quantity]]</f>
        <v>2800.0295000000001</v>
      </c>
    </row>
    <row r="254" spans="1:12" x14ac:dyDescent="0.35">
      <c r="A254">
        <v>10712</v>
      </c>
      <c r="B254" s="1">
        <v>44924</v>
      </c>
      <c r="C254" s="2" t="str">
        <f t="shared" si="6"/>
        <v>December</v>
      </c>
      <c r="D254" s="1" t="str">
        <f t="shared" si="7"/>
        <v>Thu</v>
      </c>
      <c r="E254" t="s">
        <v>9</v>
      </c>
      <c r="F254">
        <v>3.49</v>
      </c>
      <c r="G254" s="3">
        <v>630.37</v>
      </c>
      <c r="H254" t="s">
        <v>27</v>
      </c>
      <c r="I254" t="s">
        <v>11</v>
      </c>
      <c r="J254" t="s">
        <v>20</v>
      </c>
      <c r="K254" t="s">
        <v>21</v>
      </c>
      <c r="L254" s="3">
        <f>Table1[[#This Row],[Price]]*Table1[[#This Row],[Quantity]]</f>
        <v>2199.9913000000001</v>
      </c>
    </row>
    <row r="255" spans="1:12" x14ac:dyDescent="0.35">
      <c r="A255">
        <v>10713</v>
      </c>
      <c r="B255" s="1">
        <v>44924</v>
      </c>
      <c r="C255" s="2" t="str">
        <f t="shared" si="6"/>
        <v>December</v>
      </c>
      <c r="D255" s="1" t="str">
        <f t="shared" si="7"/>
        <v>Thu</v>
      </c>
      <c r="E255" t="s">
        <v>13</v>
      </c>
      <c r="F255">
        <v>2.95</v>
      </c>
      <c r="G255" s="3">
        <v>677.97</v>
      </c>
      <c r="H255" t="s">
        <v>27</v>
      </c>
      <c r="I255" t="s">
        <v>11</v>
      </c>
      <c r="J255" t="s">
        <v>20</v>
      </c>
      <c r="K255" t="s">
        <v>21</v>
      </c>
      <c r="L255" s="3">
        <f>Table1[[#This Row],[Price]]*Table1[[#This Row],[Quantity]]</f>
        <v>2000.0115000000003</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D3C00-44EB-41BB-BAC5-A136EBA1FC3C}">
  <sheetPr>
    <tabColor theme="7" tint="0.59999389629810485"/>
  </sheetPr>
  <dimension ref="A1:F195"/>
  <sheetViews>
    <sheetView topLeftCell="A176" zoomScale="96" workbookViewId="0">
      <selection activeCell="F7" sqref="F7"/>
    </sheetView>
  </sheetViews>
  <sheetFormatPr defaultRowHeight="14.5" x14ac:dyDescent="0.35"/>
  <cols>
    <col min="1" max="1" width="9.7265625" bestFit="1" customWidth="1"/>
    <col min="2" max="2" width="14.54296875" bestFit="1" customWidth="1"/>
    <col min="3" max="3" width="5.54296875" bestFit="1" customWidth="1"/>
    <col min="4" max="4" width="13" bestFit="1" customWidth="1"/>
    <col min="5" max="5" width="17.6328125" bestFit="1" customWidth="1"/>
    <col min="6" max="6" width="19.1796875" bestFit="1" customWidth="1"/>
    <col min="7" max="7" width="9.81640625" bestFit="1" customWidth="1"/>
    <col min="8" max="8" width="7.81640625" bestFit="1" customWidth="1"/>
    <col min="9" max="12" width="9.81640625" bestFit="1" customWidth="1"/>
    <col min="13" max="13" width="7.81640625" bestFit="1" customWidth="1"/>
    <col min="14" max="21" width="9.81640625" bestFit="1" customWidth="1"/>
    <col min="22" max="22" width="7.81640625" bestFit="1" customWidth="1"/>
    <col min="23" max="26" width="9.81640625" bestFit="1" customWidth="1"/>
    <col min="27" max="27" width="7.81640625" bestFit="1" customWidth="1"/>
    <col min="28" max="31" width="9.81640625" bestFit="1" customWidth="1"/>
    <col min="32" max="32" width="7.81640625" bestFit="1" customWidth="1"/>
    <col min="33" max="36" width="9.81640625" bestFit="1" customWidth="1"/>
    <col min="37" max="37" width="7.81640625" bestFit="1" customWidth="1"/>
    <col min="38" max="41" width="9.81640625" bestFit="1" customWidth="1"/>
    <col min="42" max="42" width="7.81640625" bestFit="1" customWidth="1"/>
    <col min="43" max="46" width="9.81640625" bestFit="1" customWidth="1"/>
    <col min="47" max="47" width="7.81640625" bestFit="1" customWidth="1"/>
    <col min="48" max="51" width="9.81640625" bestFit="1" customWidth="1"/>
    <col min="52" max="52" width="7.81640625" bestFit="1" customWidth="1"/>
    <col min="53" max="56" width="9.81640625" bestFit="1" customWidth="1"/>
    <col min="57" max="57" width="7.81640625" bestFit="1" customWidth="1"/>
    <col min="58" max="61" width="9.81640625" bestFit="1" customWidth="1"/>
    <col min="62" max="62" width="7.81640625" bestFit="1" customWidth="1"/>
    <col min="63" max="67" width="9.81640625" bestFit="1" customWidth="1"/>
    <col min="68" max="68" width="8.81640625" bestFit="1" customWidth="1"/>
    <col min="69" max="69" width="7.81640625" bestFit="1" customWidth="1"/>
    <col min="70" max="72" width="9.81640625" bestFit="1" customWidth="1"/>
    <col min="73" max="73" width="8.81640625" bestFit="1" customWidth="1"/>
    <col min="74" max="74" width="7.81640625" bestFit="1" customWidth="1"/>
    <col min="75" max="77" width="9.81640625" bestFit="1" customWidth="1"/>
    <col min="78" max="78" width="8.81640625" bestFit="1" customWidth="1"/>
    <col min="79" max="79" width="7.81640625" bestFit="1" customWidth="1"/>
    <col min="80" max="82" width="9.81640625" bestFit="1" customWidth="1"/>
    <col min="83" max="83" width="8.81640625" bestFit="1" customWidth="1"/>
    <col min="84" max="84" width="7.81640625" bestFit="1" customWidth="1"/>
    <col min="85" max="87" width="9.81640625" bestFit="1" customWidth="1"/>
    <col min="88" max="88" width="8.81640625" bestFit="1" customWidth="1"/>
    <col min="89" max="89" width="7.81640625" bestFit="1" customWidth="1"/>
    <col min="90" max="90" width="8.81640625" bestFit="1" customWidth="1"/>
    <col min="91" max="92" width="9.81640625" bestFit="1" customWidth="1"/>
    <col min="93" max="93" width="8.81640625" bestFit="1" customWidth="1"/>
    <col min="94" max="94" width="7.81640625" bestFit="1" customWidth="1"/>
    <col min="95" max="97" width="9.81640625" bestFit="1" customWidth="1"/>
    <col min="98" max="98" width="8.81640625" bestFit="1" customWidth="1"/>
    <col min="99" max="99" width="7.81640625" bestFit="1" customWidth="1"/>
    <col min="100" max="103" width="9.81640625" bestFit="1" customWidth="1"/>
    <col min="104" max="104" width="7.81640625" bestFit="1" customWidth="1"/>
    <col min="105" max="108" width="9.81640625" bestFit="1" customWidth="1"/>
    <col min="109" max="109" width="7.81640625" bestFit="1" customWidth="1"/>
    <col min="110" max="113" width="9.81640625" bestFit="1" customWidth="1"/>
    <col min="114" max="114" width="7.81640625" bestFit="1" customWidth="1"/>
    <col min="115" max="118" width="9.81640625" bestFit="1" customWidth="1"/>
    <col min="119" max="119" width="7.81640625" bestFit="1" customWidth="1"/>
    <col min="120" max="123" width="9.81640625" bestFit="1" customWidth="1"/>
    <col min="124" max="124" width="7.81640625" bestFit="1" customWidth="1"/>
    <col min="125" max="128" width="9.81640625" bestFit="1" customWidth="1"/>
    <col min="129" max="129" width="7.81640625" bestFit="1" customWidth="1"/>
    <col min="130" max="135" width="9.81640625" bestFit="1" customWidth="1"/>
    <col min="136" max="136" width="7.81640625" bestFit="1" customWidth="1"/>
    <col min="137" max="140" width="9.81640625" bestFit="1" customWidth="1"/>
    <col min="141" max="141" width="7.81640625" bestFit="1" customWidth="1"/>
    <col min="142" max="145" width="9.81640625" bestFit="1" customWidth="1"/>
    <col min="146" max="146" width="7.81640625" bestFit="1" customWidth="1"/>
    <col min="147" max="150" width="9.81640625" bestFit="1" customWidth="1"/>
    <col min="151" max="151" width="7.81640625" bestFit="1" customWidth="1"/>
    <col min="152" max="155" width="9.81640625" bestFit="1" customWidth="1"/>
    <col min="156" max="156" width="7.81640625" bestFit="1" customWidth="1"/>
    <col min="157" max="160" width="9.81640625" bestFit="1" customWidth="1"/>
    <col min="161" max="161" width="7.81640625" bestFit="1" customWidth="1"/>
    <col min="162" max="164" width="9.81640625" bestFit="1" customWidth="1"/>
    <col min="165" max="165" width="8.81640625" bestFit="1" customWidth="1"/>
    <col min="166" max="166" width="7.81640625" bestFit="1" customWidth="1"/>
    <col min="167" max="170" width="9.81640625" bestFit="1" customWidth="1"/>
    <col min="171" max="171" width="7.81640625" bestFit="1" customWidth="1"/>
    <col min="172" max="175" width="9.81640625" bestFit="1" customWidth="1"/>
    <col min="176" max="176" width="7.81640625" bestFit="1" customWidth="1"/>
    <col min="177" max="180" width="9.81640625" bestFit="1" customWidth="1"/>
    <col min="181" max="181" width="7.81640625" bestFit="1" customWidth="1"/>
    <col min="182" max="185" width="9.81640625" bestFit="1" customWidth="1"/>
    <col min="186" max="186" width="7.81640625" bestFit="1" customWidth="1"/>
    <col min="187" max="189" width="9.81640625" bestFit="1" customWidth="1"/>
    <col min="190" max="190" width="8.81640625" bestFit="1" customWidth="1"/>
    <col min="191" max="191" width="7.81640625" bestFit="1" customWidth="1"/>
    <col min="192" max="194" width="9.81640625" bestFit="1" customWidth="1"/>
    <col min="195" max="195" width="8.81640625" bestFit="1" customWidth="1"/>
    <col min="196" max="196" width="7.81640625" bestFit="1" customWidth="1"/>
    <col min="197" max="199" width="9.81640625" bestFit="1" customWidth="1"/>
    <col min="200" max="200" width="8.81640625" bestFit="1" customWidth="1"/>
    <col min="201" max="201" width="7.81640625" bestFit="1" customWidth="1"/>
    <col min="202" max="204" width="9.81640625" bestFit="1" customWidth="1"/>
    <col min="205" max="205" width="8.81640625" bestFit="1" customWidth="1"/>
    <col min="206" max="206" width="7.81640625" bestFit="1" customWidth="1"/>
    <col min="207" max="209" width="9.81640625" bestFit="1" customWidth="1"/>
    <col min="210" max="210" width="8.81640625" bestFit="1" customWidth="1"/>
    <col min="211" max="211" width="7.81640625" bestFit="1" customWidth="1"/>
    <col min="212" max="214" width="9.81640625" bestFit="1" customWidth="1"/>
    <col min="215" max="215" width="8.81640625" bestFit="1" customWidth="1"/>
    <col min="216" max="216" width="7.81640625" bestFit="1" customWidth="1"/>
    <col min="217" max="219" width="9.81640625" bestFit="1" customWidth="1"/>
    <col min="220" max="220" width="8.81640625" bestFit="1" customWidth="1"/>
    <col min="221" max="221" width="7.81640625" bestFit="1" customWidth="1"/>
    <col min="222" max="225" width="9.81640625" bestFit="1" customWidth="1"/>
    <col min="226" max="226" width="7.81640625" bestFit="1" customWidth="1"/>
    <col min="227" max="230" width="9.81640625" bestFit="1" customWidth="1"/>
    <col min="231" max="231" width="7.81640625" bestFit="1" customWidth="1"/>
    <col min="232" max="235" width="9.81640625" bestFit="1" customWidth="1"/>
    <col min="236" max="236" width="7.81640625" bestFit="1" customWidth="1"/>
    <col min="237" max="240" width="9.81640625" bestFit="1" customWidth="1"/>
    <col min="241" max="241" width="7.81640625" bestFit="1" customWidth="1"/>
    <col min="242" max="245" width="9.81640625" bestFit="1" customWidth="1"/>
    <col min="246" max="246" width="7.81640625" bestFit="1" customWidth="1"/>
    <col min="247" max="250" width="9.81640625" bestFit="1" customWidth="1"/>
    <col min="251" max="251" width="7.81640625" bestFit="1" customWidth="1"/>
    <col min="252" max="255" width="9.81640625" bestFit="1" customWidth="1"/>
    <col min="256" max="256" width="11.81640625" bestFit="1" customWidth="1"/>
  </cols>
  <sheetData>
    <row r="1" spans="1:6" x14ac:dyDescent="0.35">
      <c r="A1" s="15" t="s">
        <v>40</v>
      </c>
      <c r="B1" s="15"/>
      <c r="C1" s="15"/>
      <c r="D1" s="15"/>
      <c r="E1" s="15"/>
      <c r="F1" s="15"/>
    </row>
    <row r="3" spans="1:6" x14ac:dyDescent="0.35">
      <c r="A3" t="s">
        <v>32</v>
      </c>
      <c r="D3" t="s">
        <v>38</v>
      </c>
    </row>
    <row r="4" spans="1:6" x14ac:dyDescent="0.35">
      <c r="A4" s="13">
        <v>769515.85920000018</v>
      </c>
      <c r="D4" s="3">
        <v>116995.31</v>
      </c>
    </row>
    <row r="7" spans="1:6" x14ac:dyDescent="0.35">
      <c r="A7" t="s">
        <v>36</v>
      </c>
      <c r="D7" t="s">
        <v>39</v>
      </c>
    </row>
    <row r="8" spans="1:6" x14ac:dyDescent="0.35">
      <c r="A8">
        <v>254</v>
      </c>
      <c r="D8" s="5">
        <v>3029.5899968503945</v>
      </c>
    </row>
    <row r="10" spans="1:6" x14ac:dyDescent="0.35">
      <c r="A10" s="4" t="s">
        <v>33</v>
      </c>
      <c r="B10" t="s">
        <v>42</v>
      </c>
      <c r="D10" s="4" t="s">
        <v>33</v>
      </c>
      <c r="E10" t="s">
        <v>43</v>
      </c>
    </row>
    <row r="11" spans="1:6" x14ac:dyDescent="0.35">
      <c r="A11" s="2" t="s">
        <v>18</v>
      </c>
      <c r="B11" s="14">
        <v>376999.80689999991</v>
      </c>
      <c r="D11" s="2" t="s">
        <v>21</v>
      </c>
      <c r="E11" s="14">
        <v>100600.13129999998</v>
      </c>
    </row>
    <row r="12" spans="1:6" x14ac:dyDescent="0.35">
      <c r="D12" s="2" t="s">
        <v>17</v>
      </c>
      <c r="E12" s="14">
        <v>241714.11570000008</v>
      </c>
    </row>
    <row r="13" spans="1:6" x14ac:dyDescent="0.35">
      <c r="A13" s="4" t="s">
        <v>33</v>
      </c>
      <c r="B13" t="s">
        <v>54</v>
      </c>
      <c r="D13" s="2" t="s">
        <v>12</v>
      </c>
      <c r="E13" s="14">
        <v>211201.04059999986</v>
      </c>
    </row>
    <row r="14" spans="1:6" x14ac:dyDescent="0.35">
      <c r="A14" s="2" t="s">
        <v>26</v>
      </c>
      <c r="B14" s="14">
        <v>241714.11570000008</v>
      </c>
      <c r="D14" s="2" t="s">
        <v>14</v>
      </c>
      <c r="E14" s="14">
        <v>136200.26649999997</v>
      </c>
    </row>
    <row r="15" spans="1:6" x14ac:dyDescent="0.35">
      <c r="A15" s="2" t="s">
        <v>25</v>
      </c>
      <c r="B15" s="14">
        <v>136200.26649999997</v>
      </c>
      <c r="D15" s="2" t="s">
        <v>23</v>
      </c>
      <c r="E15" s="14">
        <v>79800.305099999983</v>
      </c>
    </row>
    <row r="16" spans="1:6" x14ac:dyDescent="0.35">
      <c r="A16" s="2" t="s">
        <v>24</v>
      </c>
      <c r="B16" s="14">
        <v>79800.305099999983</v>
      </c>
    </row>
    <row r="17" spans="1:6" x14ac:dyDescent="0.35">
      <c r="A17" s="2" t="s">
        <v>29</v>
      </c>
      <c r="B17" s="14">
        <v>211201.04059999986</v>
      </c>
    </row>
    <row r="18" spans="1:6" x14ac:dyDescent="0.35">
      <c r="A18" s="2" t="s">
        <v>20</v>
      </c>
      <c r="B18" s="14">
        <v>100600.13129999998</v>
      </c>
    </row>
    <row r="19" spans="1:6" x14ac:dyDescent="0.35">
      <c r="A19" s="15" t="s">
        <v>55</v>
      </c>
      <c r="B19" s="15"/>
      <c r="C19" s="15"/>
      <c r="D19" s="15"/>
      <c r="E19" s="15"/>
      <c r="F19" s="15"/>
    </row>
    <row r="21" spans="1:6" x14ac:dyDescent="0.35">
      <c r="A21" s="4" t="s">
        <v>33</v>
      </c>
      <c r="B21" t="s">
        <v>56</v>
      </c>
    </row>
    <row r="22" spans="1:6" x14ac:dyDescent="0.35">
      <c r="A22" s="6">
        <v>44872</v>
      </c>
      <c r="B22" s="7">
        <v>5200.002300000001</v>
      </c>
    </row>
    <row r="23" spans="1:6" x14ac:dyDescent="0.35">
      <c r="A23" s="6">
        <v>44873</v>
      </c>
      <c r="B23" s="7">
        <v>12400.073100000001</v>
      </c>
    </row>
    <row r="24" spans="1:6" x14ac:dyDescent="0.35">
      <c r="A24" s="6">
        <v>44874</v>
      </c>
      <c r="B24" s="7">
        <v>14200.0386</v>
      </c>
    </row>
    <row r="25" spans="1:6" x14ac:dyDescent="0.35">
      <c r="A25" s="6">
        <v>44875</v>
      </c>
      <c r="B25" s="7">
        <v>13200.042600000001</v>
      </c>
    </row>
    <row r="26" spans="1:6" x14ac:dyDescent="0.35">
      <c r="A26" s="6">
        <v>44876</v>
      </c>
      <c r="B26" s="7">
        <v>14400.015599999999</v>
      </c>
    </row>
    <row r="27" spans="1:6" x14ac:dyDescent="0.35">
      <c r="A27" s="6">
        <v>44877</v>
      </c>
      <c r="B27" s="7">
        <v>14000.053500000002</v>
      </c>
    </row>
    <row r="28" spans="1:6" x14ac:dyDescent="0.35">
      <c r="A28" s="6">
        <v>44878</v>
      </c>
      <c r="B28" s="7">
        <v>27674.4512</v>
      </c>
    </row>
    <row r="29" spans="1:6" x14ac:dyDescent="0.35">
      <c r="A29" s="6">
        <v>44879</v>
      </c>
      <c r="B29" s="7">
        <v>17839.344499999999</v>
      </c>
    </row>
    <row r="30" spans="1:6" x14ac:dyDescent="0.35">
      <c r="A30" s="6">
        <v>44880</v>
      </c>
      <c r="B30" s="7">
        <v>13600.030500000001</v>
      </c>
    </row>
    <row r="31" spans="1:6" x14ac:dyDescent="0.35">
      <c r="A31" s="6">
        <v>44881</v>
      </c>
      <c r="B31" s="7">
        <v>13600.030500000001</v>
      </c>
    </row>
    <row r="32" spans="1:6" x14ac:dyDescent="0.35">
      <c r="A32" s="6">
        <v>44882</v>
      </c>
      <c r="B32" s="7">
        <v>14000.053500000002</v>
      </c>
    </row>
    <row r="33" spans="1:2" x14ac:dyDescent="0.35">
      <c r="A33" s="6">
        <v>44883</v>
      </c>
      <c r="B33" s="7">
        <v>14400.111399999998</v>
      </c>
    </row>
    <row r="34" spans="1:2" x14ac:dyDescent="0.35">
      <c r="A34" s="6">
        <v>44884</v>
      </c>
      <c r="B34" s="7">
        <v>14000.019400000001</v>
      </c>
    </row>
    <row r="35" spans="1:2" x14ac:dyDescent="0.35">
      <c r="A35" s="6">
        <v>44885</v>
      </c>
      <c r="B35" s="7">
        <v>8200.0465999999997</v>
      </c>
    </row>
    <row r="36" spans="1:2" x14ac:dyDescent="0.35">
      <c r="A36" s="6">
        <v>44886</v>
      </c>
      <c r="B36" s="7">
        <v>14000.0838</v>
      </c>
    </row>
    <row r="37" spans="1:2" x14ac:dyDescent="0.35">
      <c r="A37" s="6">
        <v>44887</v>
      </c>
      <c r="B37" s="7">
        <v>13599.9918</v>
      </c>
    </row>
    <row r="38" spans="1:2" x14ac:dyDescent="0.35">
      <c r="A38" s="6">
        <v>44888</v>
      </c>
      <c r="B38" s="7">
        <v>13800.037800000002</v>
      </c>
    </row>
    <row r="39" spans="1:2" x14ac:dyDescent="0.35">
      <c r="A39" s="6">
        <v>44889</v>
      </c>
      <c r="B39" s="7">
        <v>13600.025900000001</v>
      </c>
    </row>
    <row r="40" spans="1:2" x14ac:dyDescent="0.35">
      <c r="A40" s="6">
        <v>44890</v>
      </c>
      <c r="B40" s="7">
        <v>13399.979900000002</v>
      </c>
    </row>
    <row r="41" spans="1:2" x14ac:dyDescent="0.35">
      <c r="A41" s="6">
        <v>44891</v>
      </c>
      <c r="B41" s="7">
        <v>13200.0638</v>
      </c>
    </row>
    <row r="42" spans="1:2" x14ac:dyDescent="0.35">
      <c r="A42" s="6">
        <v>44892</v>
      </c>
      <c r="B42" s="7">
        <v>13399.979900000002</v>
      </c>
    </row>
    <row r="43" spans="1:2" x14ac:dyDescent="0.35">
      <c r="A43" s="6">
        <v>44893</v>
      </c>
      <c r="B43" s="7">
        <v>13400.045399999999</v>
      </c>
    </row>
    <row r="44" spans="1:2" x14ac:dyDescent="0.35">
      <c r="A44" s="6">
        <v>44894</v>
      </c>
      <c r="B44" s="7">
        <v>13400.045399999999</v>
      </c>
    </row>
    <row r="45" spans="1:2" x14ac:dyDescent="0.35">
      <c r="A45" s="6">
        <v>44895</v>
      </c>
      <c r="B45" s="7">
        <v>13600.091400000001</v>
      </c>
    </row>
    <row r="46" spans="1:2" x14ac:dyDescent="0.35">
      <c r="A46" s="6">
        <v>44896</v>
      </c>
      <c r="B46" s="7">
        <v>13400.114400000002</v>
      </c>
    </row>
    <row r="47" spans="1:2" x14ac:dyDescent="0.35">
      <c r="A47" s="6">
        <v>44897</v>
      </c>
      <c r="B47" s="7">
        <v>14000.053500000002</v>
      </c>
    </row>
    <row r="48" spans="1:2" x14ac:dyDescent="0.35">
      <c r="A48" s="6">
        <v>44898</v>
      </c>
      <c r="B48" s="7">
        <v>14000.053500000002</v>
      </c>
    </row>
    <row r="49" spans="1:2" x14ac:dyDescent="0.35">
      <c r="A49" s="6">
        <v>44899</v>
      </c>
      <c r="B49" s="7">
        <v>9000.1006999999991</v>
      </c>
    </row>
    <row r="50" spans="1:2" x14ac:dyDescent="0.35">
      <c r="A50" s="6">
        <v>44900</v>
      </c>
      <c r="B50" s="7">
        <v>14200.0386</v>
      </c>
    </row>
    <row r="51" spans="1:2" x14ac:dyDescent="0.35">
      <c r="A51" s="6">
        <v>44901</v>
      </c>
      <c r="B51" s="7">
        <v>14000.122500000001</v>
      </c>
    </row>
    <row r="52" spans="1:2" x14ac:dyDescent="0.35">
      <c r="A52" s="6">
        <v>44902</v>
      </c>
      <c r="B52" s="7">
        <v>14000.053500000002</v>
      </c>
    </row>
    <row r="53" spans="1:2" x14ac:dyDescent="0.35">
      <c r="A53" s="6">
        <v>44903</v>
      </c>
      <c r="B53" s="7">
        <v>14200.0995</v>
      </c>
    </row>
    <row r="54" spans="1:2" x14ac:dyDescent="0.35">
      <c r="A54" s="6">
        <v>44904</v>
      </c>
      <c r="B54" s="7">
        <v>14600.061600000001</v>
      </c>
    </row>
    <row r="55" spans="1:2" x14ac:dyDescent="0.35">
      <c r="A55" s="6">
        <v>44905</v>
      </c>
      <c r="B55" s="7">
        <v>14600.061600000001</v>
      </c>
    </row>
    <row r="56" spans="1:2" x14ac:dyDescent="0.35">
      <c r="A56" s="6">
        <v>44906</v>
      </c>
      <c r="B56" s="7">
        <v>15000.088100000001</v>
      </c>
    </row>
    <row r="57" spans="1:2" x14ac:dyDescent="0.35">
      <c r="A57" s="6">
        <v>44907</v>
      </c>
      <c r="B57" s="7">
        <v>14600.061600000001</v>
      </c>
    </row>
    <row r="58" spans="1:2" x14ac:dyDescent="0.35">
      <c r="A58" s="6">
        <v>44908</v>
      </c>
      <c r="B58" s="7">
        <v>14600.061600000001</v>
      </c>
    </row>
    <row r="59" spans="1:2" x14ac:dyDescent="0.35">
      <c r="A59" s="6">
        <v>44909</v>
      </c>
      <c r="B59" s="7">
        <v>14600.010600000001</v>
      </c>
    </row>
    <row r="60" spans="1:2" x14ac:dyDescent="0.35">
      <c r="A60" s="6">
        <v>44910</v>
      </c>
      <c r="B60" s="7">
        <v>14400.094499999999</v>
      </c>
    </row>
    <row r="61" spans="1:2" x14ac:dyDescent="0.35">
      <c r="A61" s="6">
        <v>44911</v>
      </c>
      <c r="B61" s="7">
        <v>15000.037099999998</v>
      </c>
    </row>
    <row r="62" spans="1:2" x14ac:dyDescent="0.35">
      <c r="A62" s="6">
        <v>44912</v>
      </c>
      <c r="B62" s="7">
        <v>15400.095000000001</v>
      </c>
    </row>
    <row r="63" spans="1:2" x14ac:dyDescent="0.35">
      <c r="A63" s="6">
        <v>44913</v>
      </c>
      <c r="B63" s="7">
        <v>15600.0111</v>
      </c>
    </row>
    <row r="64" spans="1:2" x14ac:dyDescent="0.35">
      <c r="A64" s="6">
        <v>44914</v>
      </c>
      <c r="B64" s="7">
        <v>15799.961299999999</v>
      </c>
    </row>
    <row r="65" spans="1:2" x14ac:dyDescent="0.35">
      <c r="A65" s="6">
        <v>44915</v>
      </c>
      <c r="B65" s="7">
        <v>16000.007300000001</v>
      </c>
    </row>
    <row r="66" spans="1:2" x14ac:dyDescent="0.35">
      <c r="A66" s="6">
        <v>44916</v>
      </c>
      <c r="B66" s="7">
        <v>16399.969400000002</v>
      </c>
    </row>
    <row r="67" spans="1:2" x14ac:dyDescent="0.35">
      <c r="A67" s="6">
        <v>44917</v>
      </c>
      <c r="B67" s="7">
        <v>16599.964400000001</v>
      </c>
    </row>
    <row r="68" spans="1:2" x14ac:dyDescent="0.35">
      <c r="A68" s="6">
        <v>44918</v>
      </c>
      <c r="B68" s="7">
        <v>16000.021800000002</v>
      </c>
    </row>
    <row r="69" spans="1:2" x14ac:dyDescent="0.35">
      <c r="A69" s="6">
        <v>44919</v>
      </c>
      <c r="B69" s="7">
        <v>16399.983900000003</v>
      </c>
    </row>
    <row r="70" spans="1:2" x14ac:dyDescent="0.35">
      <c r="A70" s="6">
        <v>44920</v>
      </c>
      <c r="B70" s="7">
        <v>16599.978900000002</v>
      </c>
    </row>
    <row r="71" spans="1:2" x14ac:dyDescent="0.35">
      <c r="A71" s="6">
        <v>44921</v>
      </c>
      <c r="B71" s="7">
        <v>17000.019900000003</v>
      </c>
    </row>
    <row r="72" spans="1:2" x14ac:dyDescent="0.35">
      <c r="A72" s="6">
        <v>44922</v>
      </c>
      <c r="B72" s="7">
        <v>17000.019900000003</v>
      </c>
    </row>
    <row r="73" spans="1:2" x14ac:dyDescent="0.35">
      <c r="A73" s="6">
        <v>44923</v>
      </c>
      <c r="B73" s="7">
        <v>17599.976999999999</v>
      </c>
    </row>
    <row r="74" spans="1:2" x14ac:dyDescent="0.35">
      <c r="A74" s="6">
        <v>44924</v>
      </c>
      <c r="B74" s="7">
        <v>16800.077999999998</v>
      </c>
    </row>
    <row r="75" spans="1:2" x14ac:dyDescent="0.35">
      <c r="A75" s="2" t="s">
        <v>34</v>
      </c>
      <c r="B75" s="7">
        <v>769515.85920000018</v>
      </c>
    </row>
    <row r="80" spans="1:2" x14ac:dyDescent="0.35">
      <c r="A80" s="4" t="s">
        <v>33</v>
      </c>
      <c r="B80" t="s">
        <v>57</v>
      </c>
    </row>
    <row r="81" spans="1:6" x14ac:dyDescent="0.35">
      <c r="A81" s="2" t="s">
        <v>50</v>
      </c>
      <c r="B81">
        <v>29</v>
      </c>
    </row>
    <row r="82" spans="1:6" x14ac:dyDescent="0.35">
      <c r="A82" s="2" t="s">
        <v>52</v>
      </c>
      <c r="B82">
        <v>38</v>
      </c>
    </row>
    <row r="83" spans="1:6" x14ac:dyDescent="0.35">
      <c r="A83" s="2" t="s">
        <v>44</v>
      </c>
      <c r="B83">
        <v>39</v>
      </c>
    </row>
    <row r="84" spans="1:6" x14ac:dyDescent="0.35">
      <c r="A84" s="2" t="s">
        <v>46</v>
      </c>
      <c r="B84">
        <v>40</v>
      </c>
    </row>
    <row r="85" spans="1:6" x14ac:dyDescent="0.35">
      <c r="A85" s="2" t="s">
        <v>47</v>
      </c>
      <c r="B85">
        <v>38</v>
      </c>
    </row>
    <row r="86" spans="1:6" x14ac:dyDescent="0.35">
      <c r="A86" s="2" t="s">
        <v>48</v>
      </c>
      <c r="B86">
        <v>35</v>
      </c>
    </row>
    <row r="87" spans="1:6" x14ac:dyDescent="0.35">
      <c r="A87" s="2" t="s">
        <v>49</v>
      </c>
      <c r="B87">
        <v>35</v>
      </c>
    </row>
    <row r="95" spans="1:6" x14ac:dyDescent="0.35">
      <c r="A95" s="15" t="s">
        <v>58</v>
      </c>
      <c r="B95" s="15"/>
      <c r="C95" s="15"/>
      <c r="D95" s="15"/>
      <c r="E95" s="15"/>
      <c r="F95" s="15"/>
    </row>
    <row r="96" spans="1:6" x14ac:dyDescent="0.35">
      <c r="A96" s="15" t="s">
        <v>59</v>
      </c>
      <c r="B96" s="15"/>
      <c r="E96" s="15" t="s">
        <v>61</v>
      </c>
      <c r="F96" s="15"/>
    </row>
    <row r="97" spans="1:6" x14ac:dyDescent="0.35">
      <c r="A97" s="4" t="s">
        <v>33</v>
      </c>
      <c r="B97" t="s">
        <v>37</v>
      </c>
      <c r="E97" s="4" t="s">
        <v>33</v>
      </c>
      <c r="F97" t="s">
        <v>60</v>
      </c>
    </row>
    <row r="98" spans="1:6" x14ac:dyDescent="0.35">
      <c r="A98" s="2" t="s">
        <v>15</v>
      </c>
      <c r="B98" s="3">
        <v>9819.6</v>
      </c>
      <c r="E98" s="2" t="s">
        <v>15</v>
      </c>
      <c r="F98" s="7">
        <v>48999.803999999967</v>
      </c>
    </row>
    <row r="99" spans="1:6" x14ac:dyDescent="0.35">
      <c r="A99" s="2" t="s">
        <v>22</v>
      </c>
      <c r="B99" s="3">
        <v>11135.92</v>
      </c>
      <c r="E99" s="2" t="s">
        <v>13</v>
      </c>
      <c r="F99" s="7">
        <v>103200.26299999992</v>
      </c>
    </row>
    <row r="100" spans="1:6" x14ac:dyDescent="0.35">
      <c r="A100" s="2" t="s">
        <v>18</v>
      </c>
      <c r="B100" s="3">
        <v>29022.31</v>
      </c>
      <c r="E100" s="2" t="s">
        <v>22</v>
      </c>
      <c r="F100" s="7">
        <v>114641.69500000002</v>
      </c>
    </row>
    <row r="101" spans="1:6" x14ac:dyDescent="0.35">
      <c r="A101" s="2" t="s">
        <v>9</v>
      </c>
      <c r="B101" s="3">
        <v>32034.34</v>
      </c>
      <c r="E101" s="2" t="s">
        <v>9</v>
      </c>
      <c r="F101" s="7">
        <v>125674.29029999988</v>
      </c>
    </row>
    <row r="102" spans="1:6" x14ac:dyDescent="0.35">
      <c r="A102" s="2" t="s">
        <v>13</v>
      </c>
      <c r="B102" s="3">
        <v>34983.14</v>
      </c>
      <c r="E102" s="2" t="s">
        <v>18</v>
      </c>
      <c r="F102" s="7">
        <v>376999.80689999991</v>
      </c>
    </row>
    <row r="116" spans="1:2" x14ac:dyDescent="0.35">
      <c r="A116" s="15" t="s">
        <v>62</v>
      </c>
      <c r="B116" s="15"/>
    </row>
    <row r="118" spans="1:2" x14ac:dyDescent="0.35">
      <c r="A118" s="4" t="s">
        <v>33</v>
      </c>
      <c r="B118" t="s">
        <v>60</v>
      </c>
    </row>
    <row r="119" spans="1:2" x14ac:dyDescent="0.35">
      <c r="A119" s="2" t="s">
        <v>18</v>
      </c>
      <c r="B119" s="8">
        <v>0.489918176984597</v>
      </c>
    </row>
    <row r="120" spans="1:2" x14ac:dyDescent="0.35">
      <c r="A120" s="2" t="s">
        <v>9</v>
      </c>
      <c r="B120" s="8">
        <v>0.16331604969214369</v>
      </c>
    </row>
    <row r="121" spans="1:2" x14ac:dyDescent="0.35">
      <c r="A121" s="2" t="s">
        <v>22</v>
      </c>
      <c r="B121" s="8">
        <v>0.14897898935985956</v>
      </c>
    </row>
    <row r="122" spans="1:2" x14ac:dyDescent="0.35">
      <c r="A122" s="2" t="s">
        <v>13</v>
      </c>
      <c r="B122" s="8">
        <v>0.13411063822295802</v>
      </c>
    </row>
    <row r="123" spans="1:2" x14ac:dyDescent="0.35">
      <c r="A123" s="2" t="s">
        <v>15</v>
      </c>
      <c r="B123" s="8">
        <v>6.3676145740441101E-2</v>
      </c>
    </row>
    <row r="130" spans="1:6" x14ac:dyDescent="0.35">
      <c r="A130" s="15" t="s">
        <v>63</v>
      </c>
      <c r="B130" s="15"/>
      <c r="C130" s="15"/>
      <c r="D130" s="15"/>
      <c r="E130" s="15"/>
      <c r="F130" s="15"/>
    </row>
    <row r="131" spans="1:6" x14ac:dyDescent="0.35">
      <c r="A131" s="15" t="s">
        <v>64</v>
      </c>
      <c r="B131" s="15"/>
      <c r="E131" s="15" t="s">
        <v>65</v>
      </c>
      <c r="F131" s="15"/>
    </row>
    <row r="132" spans="1:6" x14ac:dyDescent="0.35">
      <c r="A132" s="4" t="s">
        <v>33</v>
      </c>
      <c r="B132" t="s">
        <v>60</v>
      </c>
      <c r="E132" s="4" t="s">
        <v>33</v>
      </c>
      <c r="F132" t="s">
        <v>37</v>
      </c>
    </row>
    <row r="133" spans="1:6" x14ac:dyDescent="0.35">
      <c r="A133" s="2" t="s">
        <v>17</v>
      </c>
      <c r="B133" s="7">
        <v>241714.11570000008</v>
      </c>
      <c r="E133" s="2" t="s">
        <v>17</v>
      </c>
      <c r="F133" s="3">
        <v>35752.839999999997</v>
      </c>
    </row>
    <row r="134" spans="1:6" x14ac:dyDescent="0.35">
      <c r="A134" s="2" t="s">
        <v>12</v>
      </c>
      <c r="B134" s="7">
        <v>211201.04059999986</v>
      </c>
      <c r="E134" s="2" t="s">
        <v>12</v>
      </c>
      <c r="F134" s="3">
        <v>33535.339999999997</v>
      </c>
    </row>
    <row r="135" spans="1:6" x14ac:dyDescent="0.35">
      <c r="A135" s="2" t="s">
        <v>14</v>
      </c>
      <c r="B135" s="7">
        <v>136200.26649999997</v>
      </c>
      <c r="E135" s="2" t="s">
        <v>14</v>
      </c>
      <c r="F135" s="3">
        <v>20444.25</v>
      </c>
    </row>
    <row r="136" spans="1:6" x14ac:dyDescent="0.35">
      <c r="A136" s="2" t="s">
        <v>21</v>
      </c>
      <c r="B136" s="7">
        <v>100600.13129999998</v>
      </c>
      <c r="E136" s="2" t="s">
        <v>21</v>
      </c>
      <c r="F136" s="3">
        <v>14771.35</v>
      </c>
    </row>
    <row r="137" spans="1:6" x14ac:dyDescent="0.35">
      <c r="A137" s="2" t="s">
        <v>23</v>
      </c>
      <c r="B137" s="7">
        <v>79800.305099999983</v>
      </c>
      <c r="E137" s="2" t="s">
        <v>23</v>
      </c>
      <c r="F137" s="3">
        <v>12491.53</v>
      </c>
    </row>
    <row r="153" spans="1:2" x14ac:dyDescent="0.35">
      <c r="A153" s="15" t="s">
        <v>66</v>
      </c>
      <c r="B153" s="15"/>
    </row>
    <row r="154" spans="1:2" x14ac:dyDescent="0.35">
      <c r="A154" s="4" t="s">
        <v>33</v>
      </c>
      <c r="B154" t="s">
        <v>60</v>
      </c>
    </row>
    <row r="155" spans="1:2" x14ac:dyDescent="0.35">
      <c r="A155" s="2" t="s">
        <v>21</v>
      </c>
      <c r="B155" s="8">
        <v>0.13073171929761829</v>
      </c>
    </row>
    <row r="156" spans="1:2" x14ac:dyDescent="0.35">
      <c r="A156" s="2" t="s">
        <v>17</v>
      </c>
      <c r="B156" s="8">
        <v>0.31411193519947667</v>
      </c>
    </row>
    <row r="157" spans="1:2" x14ac:dyDescent="0.35">
      <c r="A157" s="2" t="s">
        <v>12</v>
      </c>
      <c r="B157" s="8">
        <v>0.27445963338503188</v>
      </c>
    </row>
    <row r="158" spans="1:2" x14ac:dyDescent="0.35">
      <c r="A158" s="2" t="s">
        <v>14</v>
      </c>
      <c r="B158" s="8">
        <v>0.17699474919411762</v>
      </c>
    </row>
    <row r="159" spans="1:2" x14ac:dyDescent="0.35">
      <c r="A159" s="2" t="s">
        <v>23</v>
      </c>
      <c r="B159" s="8">
        <v>0.10370196292375512</v>
      </c>
    </row>
    <row r="168" spans="1:6" x14ac:dyDescent="0.35">
      <c r="A168" s="15" t="s">
        <v>67</v>
      </c>
      <c r="B168" s="15"/>
      <c r="C168" s="15"/>
      <c r="D168" s="15"/>
      <c r="E168" s="15"/>
      <c r="F168" s="15"/>
    </row>
    <row r="170" spans="1:6" x14ac:dyDescent="0.35">
      <c r="A170" s="4" t="s">
        <v>33</v>
      </c>
      <c r="B170" t="s">
        <v>60</v>
      </c>
    </row>
    <row r="171" spans="1:6" x14ac:dyDescent="0.35">
      <c r="A171" s="2" t="s">
        <v>24</v>
      </c>
      <c r="B171" s="7">
        <v>79800.305099999983</v>
      </c>
    </row>
    <row r="172" spans="1:6" x14ac:dyDescent="0.35">
      <c r="A172" s="2" t="s">
        <v>20</v>
      </c>
      <c r="B172" s="7">
        <v>100600.13129999998</v>
      </c>
    </row>
    <row r="173" spans="1:6" x14ac:dyDescent="0.35">
      <c r="A173" s="2" t="s">
        <v>25</v>
      </c>
      <c r="B173" s="7">
        <v>136200.26649999997</v>
      </c>
    </row>
    <row r="174" spans="1:6" x14ac:dyDescent="0.35">
      <c r="A174" s="2" t="s">
        <v>29</v>
      </c>
      <c r="B174" s="7">
        <v>211201.04059999986</v>
      </c>
    </row>
    <row r="175" spans="1:6" x14ac:dyDescent="0.35">
      <c r="A175" s="2" t="s">
        <v>26</v>
      </c>
      <c r="B175" s="7">
        <v>241714.11570000008</v>
      </c>
    </row>
    <row r="185" spans="1:6" x14ac:dyDescent="0.35">
      <c r="A185" s="15" t="s">
        <v>68</v>
      </c>
      <c r="B185" s="15"/>
      <c r="C185" s="15"/>
      <c r="D185" s="15"/>
      <c r="E185" s="15"/>
      <c r="F185" s="15"/>
    </row>
    <row r="186" spans="1:6" x14ac:dyDescent="0.35">
      <c r="A186" s="15" t="s">
        <v>69</v>
      </c>
      <c r="B186" s="15"/>
      <c r="D186" s="15" t="s">
        <v>70</v>
      </c>
      <c r="E186" s="15"/>
      <c r="F186" s="15"/>
    </row>
    <row r="187" spans="1:6" x14ac:dyDescent="0.35">
      <c r="A187" s="4" t="s">
        <v>33</v>
      </c>
      <c r="B187" t="s">
        <v>60</v>
      </c>
      <c r="D187" s="4" t="s">
        <v>33</v>
      </c>
      <c r="E187" t="s">
        <v>35</v>
      </c>
    </row>
    <row r="188" spans="1:6" ht="18.5" x14ac:dyDescent="0.45">
      <c r="A188" s="2" t="s">
        <v>51</v>
      </c>
      <c r="B188" s="7">
        <v>178600.473</v>
      </c>
      <c r="C188" s="12">
        <f>B188/$B$191</f>
        <v>0.2320945967061363</v>
      </c>
      <c r="D188" s="2" t="s">
        <v>11</v>
      </c>
      <c r="E188">
        <v>58</v>
      </c>
      <c r="F188" s="12">
        <f>E188/$E$191</f>
        <v>0.2283464566929134</v>
      </c>
    </row>
    <row r="189" spans="1:6" ht="18.5" x14ac:dyDescent="0.45">
      <c r="A189" s="2" t="s">
        <v>45</v>
      </c>
      <c r="B189" s="7">
        <v>285713.99939999991</v>
      </c>
      <c r="C189" s="12">
        <f>B189/$B$191</f>
        <v>0.37129059262928293</v>
      </c>
      <c r="D189" s="2" t="s">
        <v>28</v>
      </c>
      <c r="E189">
        <v>76</v>
      </c>
      <c r="F189" s="12">
        <f t="shared" ref="F189:F190" si="0">E189/$E$191</f>
        <v>0.29921259842519687</v>
      </c>
    </row>
    <row r="190" spans="1:6" ht="18.5" x14ac:dyDescent="0.45">
      <c r="A190" s="2" t="s">
        <v>53</v>
      </c>
      <c r="B190" s="7">
        <v>305201.38679999986</v>
      </c>
      <c r="C190" s="12">
        <f>B190/$B$191</f>
        <v>0.39661481066458026</v>
      </c>
      <c r="D190" s="2" t="s">
        <v>19</v>
      </c>
      <c r="E190">
        <v>120</v>
      </c>
      <c r="F190" s="12">
        <f t="shared" si="0"/>
        <v>0.47244094488188976</v>
      </c>
    </row>
    <row r="191" spans="1:6" x14ac:dyDescent="0.35">
      <c r="A191" s="2" t="s">
        <v>34</v>
      </c>
      <c r="B191" s="7">
        <v>769515.85920000018</v>
      </c>
      <c r="D191" s="2" t="s">
        <v>34</v>
      </c>
      <c r="E191">
        <v>254</v>
      </c>
    </row>
    <row r="193" spans="2:2" x14ac:dyDescent="0.35">
      <c r="B193" s="11"/>
    </row>
    <row r="194" spans="2:2" x14ac:dyDescent="0.35">
      <c r="B194" s="11"/>
    </row>
    <row r="195" spans="2:2" x14ac:dyDescent="0.35">
      <c r="B195" s="11"/>
    </row>
  </sheetData>
  <mergeCells count="14">
    <mergeCell ref="A1:F1"/>
    <mergeCell ref="A19:F19"/>
    <mergeCell ref="A96:B96"/>
    <mergeCell ref="E96:F96"/>
    <mergeCell ref="A95:F95"/>
    <mergeCell ref="A168:F168"/>
    <mergeCell ref="A185:F185"/>
    <mergeCell ref="A186:B186"/>
    <mergeCell ref="D186:F186"/>
    <mergeCell ref="A116:B116"/>
    <mergeCell ref="A130:F130"/>
    <mergeCell ref="A131:B131"/>
    <mergeCell ref="E131:F131"/>
    <mergeCell ref="A153:B1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4BB7-F82C-4424-BA9F-86E6CD6B876E}">
  <sheetPr>
    <tabColor theme="3" tint="0.59999389629810485"/>
    <pageSetUpPr fitToPage="1"/>
  </sheetPr>
  <dimension ref="R1:R24"/>
  <sheetViews>
    <sheetView showGridLines="0" showRowColHeaders="0" tabSelected="1" topLeftCell="B1" zoomScale="52" zoomScaleNormal="52" workbookViewId="0">
      <selection activeCell="AM84" sqref="AM84"/>
    </sheetView>
  </sheetViews>
  <sheetFormatPr defaultRowHeight="14.5" x14ac:dyDescent="0.35"/>
  <cols>
    <col min="1" max="1" width="0.54296875" style="9" customWidth="1"/>
    <col min="2" max="16384" width="8.7265625" style="9"/>
  </cols>
  <sheetData>
    <row r="1" s="9" customFormat="1" ht="4.5" customHeight="1" x14ac:dyDescent="0.35"/>
    <row r="24" spans="18:18" x14ac:dyDescent="0.35">
      <c r="R24" s="10"/>
    </row>
  </sheetData>
  <sheetProtection algorithmName="SHA-512" hashValue="KpI6xk4+sAbntYOGG2m7kOXd6FNWEsJvUO9q+Kx6mHeapae9c20FNWIXrpviyLcE6y+DAkEDbJ6JgAo/yPptpg==" saltValue="kNnlki1Pohf+GsFykq++kQ==" spinCount="100000" sheet="1" objects="1" scenarios="1" selectLockedCells="1"/>
  <pageMargins left="1" right="1" top="1" bottom="1" header="0.5" footer="0.5"/>
  <pageSetup paperSize="3" scale="57" fitToHeight="7"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 Sales-Data-Analysis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ifeanyiokoronkwo52@gmail.com</cp:lastModifiedBy>
  <cp:lastPrinted>2025-08-20T12:46:54Z</cp:lastPrinted>
  <dcterms:created xsi:type="dcterms:W3CDTF">2025-08-18T12:30:17Z</dcterms:created>
  <dcterms:modified xsi:type="dcterms:W3CDTF">2025-08-22T12:00:10Z</dcterms:modified>
</cp:coreProperties>
</file>