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 activeTab="1"/>
  </bookViews>
  <sheets>
    <sheet name="Sheet1" sheetId="1" r:id="rId1"/>
    <sheet name="Частоты" sheetId="2" r:id="rId2"/>
    <sheet name="816" sheetId="3" r:id="rId3"/>
    <sheet name="Tirno BOM" sheetId="4" r:id="rId4"/>
    <sheet name="Sheet2" sheetId="5" r:id="rId5"/>
  </sheets>
  <definedNames>
    <definedName name="_xlnm._FilterDatabase" localSheetId="3" hidden="1">'Tirno BOM'!$A$1:$C$1</definedName>
    <definedName name="tirno" localSheetId="3">'Tirno BOM'!$A$1:$C$78</definedName>
  </definedNames>
  <calcPr calcId="144525"/>
</workbook>
</file>

<file path=xl/calcChain.xml><?xml version="1.0" encoding="utf-8"?>
<calcChain xmlns="http://schemas.openxmlformats.org/spreadsheetml/2006/main">
  <c r="K1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1" i="2"/>
  <c r="F2" i="2"/>
  <c r="F3" i="2" s="1"/>
  <c r="F4" i="2" l="1"/>
  <c r="G11" i="5"/>
  <c r="G12" i="5"/>
  <c r="G13" i="5"/>
  <c r="G14" i="5"/>
  <c r="G15" i="5"/>
  <c r="G16" i="5"/>
  <c r="G17" i="5"/>
  <c r="G18" i="5"/>
  <c r="G19" i="5"/>
  <c r="G10" i="5"/>
  <c r="E12" i="5"/>
  <c r="E13" i="5" s="1"/>
  <c r="E14" i="5" s="1"/>
  <c r="E15" i="5" s="1"/>
  <c r="E16" i="5" s="1"/>
  <c r="E17" i="5" s="1"/>
  <c r="E18" i="5" s="1"/>
  <c r="E19" i="5" s="1"/>
  <c r="E11" i="5"/>
  <c r="B10" i="5"/>
  <c r="A5" i="5"/>
  <c r="B3" i="5"/>
  <c r="F5" i="2" l="1"/>
  <c r="B2" i="3"/>
  <c r="F6" i="2" l="1"/>
  <c r="B12" i="2"/>
  <c r="B10" i="2"/>
  <c r="B8" i="2"/>
  <c r="B13" i="2" s="1"/>
  <c r="B4" i="2"/>
  <c r="F7" i="2" l="1"/>
  <c r="H34" i="1"/>
  <c r="H35" i="1"/>
  <c r="H36" i="1"/>
  <c r="H32" i="1"/>
  <c r="H33" i="1"/>
  <c r="H31" i="1"/>
  <c r="B8" i="1"/>
  <c r="B33" i="1" s="1"/>
  <c r="B7" i="1"/>
  <c r="B31" i="1" s="1"/>
  <c r="F8" i="2" l="1"/>
  <c r="B17" i="1"/>
  <c r="B23" i="1" s="1"/>
  <c r="B20" i="1"/>
  <c r="B30" i="1"/>
  <c r="B36" i="1" s="1"/>
  <c r="B18" i="1"/>
  <c r="B21" i="1"/>
  <c r="B24" i="1" s="1"/>
  <c r="B34" i="1"/>
  <c r="B37" i="1" s="1"/>
  <c r="B9" i="1"/>
  <c r="B10" i="1" s="1"/>
  <c r="F9" i="2" l="1"/>
  <c r="F10" i="2" l="1"/>
  <c r="F11" i="2" l="1"/>
  <c r="F12" i="2" l="1"/>
  <c r="F13" i="2" l="1"/>
  <c r="F14" i="2" l="1"/>
  <c r="F15" i="2" l="1"/>
  <c r="F16" i="2" l="1"/>
  <c r="F17" i="2" l="1"/>
  <c r="F18" i="2" l="1"/>
  <c r="F19" i="2" l="1"/>
  <c r="F20" i="2" l="1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 l="1"/>
  <c r="F62" i="2" l="1"/>
  <c r="F63" i="2" l="1"/>
  <c r="F64" i="2" l="1"/>
  <c r="F65" i="2" l="1"/>
  <c r="F66" i="2" l="1"/>
  <c r="F67" i="2" l="1"/>
  <c r="F68" i="2" l="1"/>
  <c r="F69" i="2" l="1"/>
  <c r="F70" i="2" l="1"/>
  <c r="F71" i="2" l="1"/>
  <c r="F72" i="2" l="1"/>
  <c r="F73" i="2" l="1"/>
  <c r="F74" i="2" l="1"/>
  <c r="F75" i="2" l="1"/>
  <c r="F76" i="2" l="1"/>
  <c r="F77" i="2" l="1"/>
  <c r="F78" i="2" l="1"/>
  <c r="F79" i="2" l="1"/>
  <c r="F80" i="2" l="1"/>
  <c r="F81" i="2" l="1"/>
  <c r="F82" i="2" l="1"/>
  <c r="F83" i="2" l="1"/>
  <c r="F84" i="2" l="1"/>
  <c r="F85" i="2" l="1"/>
  <c r="F86" i="2" l="1"/>
  <c r="F87" i="2" l="1"/>
  <c r="F88" i="2" l="1"/>
  <c r="F89" i="2" l="1"/>
  <c r="F90" i="2" l="1"/>
  <c r="F91" i="2" l="1"/>
  <c r="F92" i="2" l="1"/>
  <c r="F93" i="2" l="1"/>
  <c r="F94" i="2" l="1"/>
  <c r="F95" i="2" l="1"/>
  <c r="F96" i="2" l="1"/>
  <c r="F97" i="2" l="1"/>
  <c r="F98" i="2" l="1"/>
  <c r="F99" i="2" l="1"/>
  <c r="F100" i="2" l="1"/>
  <c r="F101" i="2" l="1"/>
  <c r="F102" i="2" l="1"/>
  <c r="F103" i="2" l="1"/>
  <c r="F104" i="2" l="1"/>
  <c r="F105" i="2" l="1"/>
  <c r="F106" i="2" l="1"/>
  <c r="F107" i="2" l="1"/>
  <c r="F108" i="2" l="1"/>
  <c r="F109" i="2" l="1"/>
  <c r="F110" i="2" l="1"/>
  <c r="F111" i="2" l="1"/>
  <c r="F112" i="2" l="1"/>
  <c r="F113" i="2" l="1"/>
  <c r="F114" i="2" l="1"/>
  <c r="F115" i="2" l="1"/>
  <c r="F116" i="2" l="1"/>
  <c r="F117" i="2" l="1"/>
  <c r="F118" i="2" l="1"/>
  <c r="F119" i="2" l="1"/>
  <c r="F120" i="2" l="1"/>
  <c r="F121" i="2" l="1"/>
  <c r="F122" i="2" l="1"/>
  <c r="F123" i="2" l="1"/>
  <c r="F124" i="2" l="1"/>
  <c r="F125" i="2" l="1"/>
  <c r="F126" i="2" l="1"/>
  <c r="F127" i="2" l="1"/>
  <c r="F128" i="2" l="1"/>
  <c r="F129" i="2" l="1"/>
  <c r="F130" i="2" l="1"/>
  <c r="F131" i="2" l="1"/>
  <c r="F132" i="2" l="1"/>
  <c r="F133" i="2" l="1"/>
  <c r="F134" i="2" l="1"/>
  <c r="F135" i="2" l="1"/>
  <c r="F136" i="2" l="1"/>
  <c r="F137" i="2" l="1"/>
  <c r="F138" i="2" l="1"/>
  <c r="F139" i="2" l="1"/>
  <c r="F140" i="2" l="1"/>
  <c r="F141" i="2" l="1"/>
  <c r="F142" i="2" l="1"/>
  <c r="F143" i="2" l="1"/>
  <c r="F144" i="2" l="1"/>
  <c r="F145" i="2" l="1"/>
  <c r="F146" i="2" l="1"/>
  <c r="F147" i="2" l="1"/>
  <c r="F148" i="2" l="1"/>
  <c r="F149" i="2" l="1"/>
  <c r="F150" i="2" l="1"/>
  <c r="F151" i="2" l="1"/>
  <c r="F152" i="2" l="1"/>
  <c r="F153" i="2" l="1"/>
  <c r="F154" i="2" l="1"/>
  <c r="F155" i="2" l="1"/>
  <c r="F156" i="2" l="1"/>
  <c r="F157" i="2" l="1"/>
  <c r="F158" i="2" l="1"/>
  <c r="F159" i="2" l="1"/>
  <c r="F160" i="2" l="1"/>
  <c r="F161" i="2" l="1"/>
  <c r="F162" i="2" l="1"/>
  <c r="F163" i="2" l="1"/>
  <c r="F164" i="2" l="1"/>
  <c r="F165" i="2" l="1"/>
  <c r="F166" i="2" l="1"/>
  <c r="F167" i="2" l="1"/>
  <c r="F168" i="2" l="1"/>
  <c r="F169" i="2" l="1"/>
  <c r="F170" i="2" l="1"/>
  <c r="F171" i="2" l="1"/>
  <c r="F172" i="2" l="1"/>
  <c r="F173" i="2" l="1"/>
  <c r="F174" i="2" l="1"/>
  <c r="F175" i="2" l="1"/>
  <c r="F176" i="2" l="1"/>
  <c r="F177" i="2" l="1"/>
  <c r="F178" i="2" l="1"/>
  <c r="F179" i="2" l="1"/>
  <c r="F180" i="2" l="1"/>
  <c r="F181" i="2" l="1"/>
  <c r="F182" i="2" l="1"/>
  <c r="F183" i="2" l="1"/>
  <c r="F184" i="2" l="1"/>
  <c r="F185" i="2" l="1"/>
  <c r="F186" i="2" l="1"/>
  <c r="F187" i="2" l="1"/>
  <c r="F188" i="2" l="1"/>
  <c r="F189" i="2" l="1"/>
  <c r="F190" i="2" l="1"/>
  <c r="F191" i="2" l="1"/>
  <c r="F192" i="2" l="1"/>
  <c r="F193" i="2" l="1"/>
  <c r="F194" i="2" l="1"/>
  <c r="F195" i="2" l="1"/>
  <c r="F196" i="2" l="1"/>
  <c r="F197" i="2" l="1"/>
  <c r="F198" i="2" l="1"/>
  <c r="F199" i="2" l="1"/>
  <c r="F200" i="2" l="1"/>
  <c r="F201" i="2" l="1"/>
  <c r="F202" i="2" l="1"/>
  <c r="F203" i="2" l="1"/>
  <c r="F204" i="2" l="1"/>
  <c r="F205" i="2" l="1"/>
  <c r="F206" i="2" l="1"/>
  <c r="F207" i="2" l="1"/>
  <c r="F208" i="2" l="1"/>
  <c r="F209" i="2" l="1"/>
  <c r="F210" i="2" l="1"/>
  <c r="F211" i="2" l="1"/>
  <c r="F212" i="2" l="1"/>
  <c r="F213" i="2" l="1"/>
  <c r="F214" i="2" l="1"/>
  <c r="F215" i="2" l="1"/>
  <c r="F216" i="2" l="1"/>
  <c r="F217" i="2" l="1"/>
  <c r="F218" i="2" l="1"/>
  <c r="F219" i="2" l="1"/>
  <c r="F220" i="2" l="1"/>
  <c r="F221" i="2" l="1"/>
  <c r="F222" i="2" l="1"/>
  <c r="F223" i="2" l="1"/>
  <c r="F224" i="2" l="1"/>
  <c r="F225" i="2" l="1"/>
  <c r="F226" i="2" l="1"/>
  <c r="F227" i="2" l="1"/>
  <c r="F228" i="2" l="1"/>
  <c r="F229" i="2" l="1"/>
  <c r="F230" i="2" l="1"/>
  <c r="F231" i="2" l="1"/>
  <c r="F232" i="2" l="1"/>
  <c r="F233" i="2" l="1"/>
  <c r="F234" i="2" l="1"/>
  <c r="F235" i="2" l="1"/>
  <c r="F236" i="2" l="1"/>
  <c r="F237" i="2" l="1"/>
  <c r="F238" i="2" l="1"/>
  <c r="F239" i="2" l="1"/>
  <c r="F240" i="2" l="1"/>
  <c r="F241" i="2" l="1"/>
  <c r="F242" i="2" l="1"/>
  <c r="F243" i="2" l="1"/>
  <c r="F244" i="2" l="1"/>
  <c r="F245" i="2" l="1"/>
  <c r="F246" i="2" l="1"/>
  <c r="F247" i="2" l="1"/>
  <c r="F248" i="2" l="1"/>
  <c r="F249" i="2" l="1"/>
  <c r="F250" i="2" l="1"/>
</calcChain>
</file>

<file path=xl/connections.xml><?xml version="1.0" encoding="utf-8"?>
<connections xmlns="http://schemas.openxmlformats.org/spreadsheetml/2006/main">
  <connection id="1" name="tirno" type="6" refreshedVersion="4" background="1" saveData="1">
    <textPr codePage="866" sourceFile="D:\Nute\Lia\Tirno\Hardware\tirno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<sst xmlns="http://schemas.openxmlformats.org/spreadsheetml/2006/main" count="246" uniqueCount="164">
  <si>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</si>
  <si>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</si>
  <si>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</si>
  <si>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</si>
  <si>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</si>
  <si>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</si>
  <si>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</si>
  <si>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</si>
  <si>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</si>
  <si>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</si>
  <si>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</si>
  <si>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</si>
  <si>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</si>
  <si>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</si>
  <si>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</si>
  <si>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</si>
  <si>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</si>
  <si>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</si>
  <si>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</si>
  <si>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</si>
  <si>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</si>
  <si>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</si>
  <si>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</si>
  <si>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</si>
  <si>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</si>
  <si>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</si>
  <si>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</si>
  <si>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</si>
  <si>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</si>
  <si>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</si>
  <si>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</si>
  <si>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</si>
  <si>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</si>
  <si>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</si>
  <si>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</si>
  <si>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</si>
  <si>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</si>
  <si>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</si>
  <si>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</si>
  <si>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</si>
  <si>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</si>
  <si>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</si>
  <si>
    <t>ref</t>
  </si>
  <si>
    <t>value</t>
  </si>
  <si>
    <t>footprint</t>
  </si>
  <si>
    <t>C1</t>
  </si>
  <si>
    <t>10u</t>
  </si>
  <si>
    <t>C2</t>
  </si>
  <si>
    <t>0.1u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</si>
  <si>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</si>
  <si>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</si>
  <si>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</si>
  <si>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</si>
  <si>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</si>
  <si>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</si>
  <si>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</si>
  <si>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</si>
  <si>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</si>
  <si>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C21</t>
  </si>
  <si>
    <t>C22</t>
  </si>
  <si>
    <t>C41</t>
  </si>
  <si>
    <t>C51</t>
  </si>
  <si>
    <t>C81</t>
  </si>
  <si>
    <t>12pF</t>
  </si>
  <si>
    <t>C91</t>
  </si>
  <si>
    <t>10n</t>
  </si>
  <si>
    <t>C101</t>
  </si>
  <si>
    <t>C111</t>
  </si>
  <si>
    <t>2p2</t>
  </si>
  <si>
    <t>C121</t>
  </si>
  <si>
    <t>1p</t>
  </si>
  <si>
    <t>C122</t>
  </si>
  <si>
    <t>1p5</t>
  </si>
  <si>
    <t>C123</t>
  </si>
  <si>
    <t>3p3</t>
  </si>
  <si>
    <t>C124</t>
  </si>
  <si>
    <t>100p</t>
  </si>
  <si>
    <t>C125</t>
  </si>
  <si>
    <t>12p</t>
  </si>
  <si>
    <t>C131</t>
  </si>
  <si>
    <t>C141</t>
  </si>
  <si>
    <t>C151</t>
  </si>
  <si>
    <t>220p</t>
  </si>
  <si>
    <t>C181</t>
  </si>
  <si>
    <t>C1231</t>
  </si>
  <si>
    <t>6p8</t>
  </si>
  <si>
    <t>D1</t>
  </si>
  <si>
    <t>D_SHOTTKY</t>
  </si>
  <si>
    <t>DA1</t>
  </si>
  <si>
    <t>LM2703</t>
  </si>
  <si>
    <t>DA2</t>
  </si>
  <si>
    <t>AAT3221</t>
  </si>
  <si>
    <t>DD1</t>
  </si>
  <si>
    <t>ATMEGA324</t>
  </si>
  <si>
    <t>DD2</t>
  </si>
  <si>
    <t>CC1101</t>
  </si>
  <si>
    <t>DD3</t>
  </si>
  <si>
    <t>FT232R</t>
  </si>
  <si>
    <t>HOLE1</t>
  </si>
  <si>
    <t>HOLE_METALLED</t>
  </si>
  <si>
    <t>HOLE2</t>
  </si>
  <si>
    <t>HOLE3</t>
  </si>
  <si>
    <t>HOLE4</t>
  </si>
  <si>
    <t>1.8uH</t>
  </si>
  <si>
    <t>L121</t>
  </si>
  <si>
    <t>12nH</t>
  </si>
  <si>
    <t>L122</t>
  </si>
  <si>
    <t>18nH</t>
  </si>
  <si>
    <t>L123</t>
  </si>
  <si>
    <t>L124</t>
  </si>
  <si>
    <t>L131</t>
  </si>
  <si>
    <t>L132</t>
  </si>
  <si>
    <t>Q1</t>
  </si>
  <si>
    <t>NOKIA1100</t>
  </si>
  <si>
    <t>Q2</t>
  </si>
  <si>
    <t>IRLML6302</t>
  </si>
  <si>
    <t>R1</t>
  </si>
  <si>
    <t>R2</t>
  </si>
  <si>
    <t>10k</t>
  </si>
  <si>
    <t>R3</t>
  </si>
  <si>
    <t>R4</t>
  </si>
  <si>
    <t>20k</t>
  </si>
  <si>
    <t>R5</t>
  </si>
  <si>
    <t>R6</t>
  </si>
  <si>
    <t>R171</t>
  </si>
  <si>
    <t>56k</t>
  </si>
  <si>
    <t>SW1</t>
  </si>
  <si>
    <t>PUSHBUTTON</t>
  </si>
  <si>
    <t>SW2</t>
  </si>
  <si>
    <t>SW3</t>
  </si>
  <si>
    <t>SW4</t>
  </si>
  <si>
    <t>TP1</t>
  </si>
  <si>
    <t>TESTPOINT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</si>
  <si>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</si>
  <si>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</si>
  <si>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</si>
  <si>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</si>
  <si>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</si>
  <si>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</si>
  <si>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</si>
  <si>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</si>
  <si>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</si>
  <si>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</si>
  <si>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XL1</t>
  </si>
  <si>
    <t>PWRCONN</t>
  </si>
  <si>
    <t>XL3</t>
  </si>
  <si>
    <t>CONN_2</t>
  </si>
  <si>
    <t>XL4</t>
  </si>
  <si>
    <t>ATMEL_JTAG</t>
  </si>
  <si>
    <t>XL5</t>
  </si>
  <si>
    <t>USB_MINI_B</t>
  </si>
  <si>
    <t>XL6</t>
  </si>
  <si>
    <t>SMA_L</t>
  </si>
  <si>
    <t>XL7</t>
  </si>
  <si>
    <t>CONN_3</t>
  </si>
  <si>
    <t>XTAL1</t>
  </si>
  <si>
    <t>26MHz</t>
  </si>
  <si>
    <t>x cc2500</t>
  </si>
  <si>
    <t>Ohm</t>
  </si>
  <si>
    <t>C</t>
  </si>
  <si>
    <t>pF</t>
  </si>
  <si>
    <t>RSSI</t>
  </si>
  <si>
    <t>dB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</si>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</sst>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  <xf numFmtId="0" fontId="3" fillId="0" borderId="3" xfId="0" applyFont="1" applyBorder="1" applyAlignment="1">
      <alignment horizontal="center"/>
    </xf>
    <xf numFmtId="164" fontId="0" fillId="0" borderId="0" xfId="0" applyNumberFormat="1" applyAlignment="1">
      <alignment horizontal="left" indent="3"/>
    </xf>
    <xf numFmtId="11" fontId="0" fillId="0" borderId="0" xfId="0" applyNumberFormat="1"/>
    <xf numFmtId="11" fontId="2" fillId="3" borderId="2" xfId="2" applyNumberFormat="1"/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marker>
            <c:symbol val="none"/>
          </c:marker>
          <c:val>
            <c:numRef>
              <c:f>Частоты!$G$1:$G$250</c:f>
              <c:numCache>
                <c:formatCode>0.00E+00</c:formatCode>
                <c:ptCount val="250"/>
                <c:pt idx="0">
                  <c:v>250</c:v>
                </c:pt>
                <c:pt idx="1">
                  <c:v>15625</c:v>
                </c:pt>
                <c:pt idx="2">
                  <c:v>578703.70370370359</c:v>
                </c:pt>
                <c:pt idx="3">
                  <c:v>15258789.0625</c:v>
                </c:pt>
                <c:pt idx="4">
                  <c:v>312500000</c:v>
                </c:pt>
                <c:pt idx="5">
                  <c:v>5232780885.6309986</c:v>
                </c:pt>
                <c:pt idx="6">
                  <c:v>74112895440.796677</c:v>
                </c:pt>
                <c:pt idx="7">
                  <c:v>909494701772.92822</c:v>
                </c:pt>
                <c:pt idx="8">
                  <c:v>9846400420048.5137</c:v>
                </c:pt>
                <c:pt idx="9">
                  <c:v>95367431640625</c:v>
                </c:pt>
                <c:pt idx="10">
                  <c:v>835642574981194.62</c:v>
                </c:pt>
                <c:pt idx="11">
                  <c:v>6685057567633090</c:v>
                </c:pt>
                <c:pt idx="12">
                  <c:v>4.9199029136152824E+16</c:v>
                </c:pt>
                <c:pt idx="13">
                  <c:v>3.3524910098989632E+17</c:v>
                </c:pt>
                <c:pt idx="14">
                  <c:v>2.1268224907304809E+18</c:v>
                </c:pt>
                <c:pt idx="15">
                  <c:v>1.2621774483536189E+19</c:v>
                </c:pt>
                <c:pt idx="16">
                  <c:v>7.0363670139480121E+19</c:v>
                </c:pt>
                <c:pt idx="17">
                  <c:v>3.6984100811741456E+20</c:v>
                </c:pt>
                <c:pt idx="18">
                  <c:v>1.8388307034270259E+21</c:v>
                </c:pt>
                <c:pt idx="19">
                  <c:v>8.6736173798840357E+21</c:v>
                </c:pt>
                <c:pt idx="20">
                  <c:v>3.8916609154080555E+22</c:v>
                </c:pt>
                <c:pt idx="21">
                  <c:v>1.6648733928709068E+23</c:v>
                </c:pt>
                <c:pt idx="22">
                  <c:v>6.8058123578961536E+23</c:v>
                </c:pt>
                <c:pt idx="23">
                  <c:v>2.6637312580685875E+24</c:v>
                </c:pt>
                <c:pt idx="24">
                  <c:v>1.0000000000000001E+25</c:v>
                </c:pt>
                <c:pt idx="25">
                  <c:v>3.6068923293650366E+25</c:v>
                </c:pt>
                <c:pt idx="26">
                  <c:v>1.2518681834097553E+26</c:v>
                </c:pt>
                <c:pt idx="27">
                  <c:v>4.1869267714967463E+26</c:v>
                </c:pt>
                <c:pt idx="28">
                  <c:v>1.3511958802606031E+27</c:v>
                </c:pt>
                <c:pt idx="29">
                  <c:v>4.2127202330874351E+27</c:v>
                </c:pt>
                <c:pt idx="30">
                  <c:v>1.2703627769946061E+28</c:v>
                </c:pt>
                <c:pt idx="31">
                  <c:v>3.7092061506874216E+28</c:v>
                </c:pt>
                <c:pt idx="32">
                  <c:v>1.0496880914030122E+29</c:v>
                </c:pt>
                <c:pt idx="33">
                  <c:v>2.8818881112951592E+29</c:v>
                </c:pt>
                <c:pt idx="34">
                  <c:v>7.6827862644970253E+29</c:v>
                </c:pt>
                <c:pt idx="35">
                  <c:v>1.990445471678766E+30</c:v>
                </c:pt>
                <c:pt idx="36">
                  <c:v>5.0155265115217862E+30</c:v>
                </c:pt>
                <c:pt idx="37">
                  <c:v>1.2301091759094312E+31</c:v>
                </c:pt>
                <c:pt idx="38">
                  <c:v>2.9386012850391267E+31</c:v>
                </c:pt>
                <c:pt idx="39">
                  <c:v>6.8422776578360218E+31</c:v>
                </c:pt>
                <c:pt idx="40">
                  <c:v>1.5538254485496516E+32</c:v>
                </c:pt>
                <c:pt idx="41">
                  <c:v>3.4435799262870804E+32</c:v>
                </c:pt>
                <c:pt idx="42">
                  <c:v>7.4520675504848922E+32</c:v>
                </c:pt>
                <c:pt idx="43">
                  <c:v>1.5755878247827494E+33</c:v>
                </c:pt>
                <c:pt idx="44">
                  <c:v>3.2563964329918882E+33</c:v>
                </c:pt>
                <c:pt idx="45">
                  <c:v>6.5823374272457598E+33</c:v>
                </c:pt>
                <c:pt idx="46">
                  <c:v>1.3019103650322619E+34</c:v>
                </c:pt>
                <c:pt idx="47">
                  <c:v>2.5208152774821922E+34</c:v>
                </c:pt>
                <c:pt idx="48">
                  <c:v>4.7802708402187653E+34</c:v>
                </c:pt>
                <c:pt idx="49">
                  <c:v>8.881784197001253E+34</c:v>
                </c:pt>
                <c:pt idx="50">
                  <c:v>1.6175639569708858E+35</c:v>
                </c:pt>
                <c:pt idx="51">
                  <c:v>2.8887275406469161E+35</c:v>
                </c:pt>
                <c:pt idx="52">
                  <c:v>5.0605692331649245E+35</c:v>
                </c:pt>
                <c:pt idx="53">
                  <c:v>8.6995630068289518E+35</c:v>
                </c:pt>
                <c:pt idx="54">
                  <c:v>1.4680895751891899E+36</c:v>
                </c:pt>
                <c:pt idx="55">
                  <c:v>2.4328255784739299E+36</c:v>
                </c:pt>
                <c:pt idx="56">
                  <c:v>3.9601690105721079E+36</c:v>
                </c:pt>
                <c:pt idx="57">
                  <c:v>6.334274448131874E+36</c:v>
                </c:pt>
                <c:pt idx="58">
                  <c:v>9.958451779110536E+36</c:v>
                </c:pt>
                <c:pt idx="59">
                  <c:v>1.5393078966218166E+37</c:v>
                </c:pt>
                <c:pt idx="60">
                  <c:v>2.3400255175483698E+37</c:v>
                </c:pt>
                <c:pt idx="61">
                  <c:v>3.499417737298105E+37</c:v>
                </c:pt>
                <c:pt idx="62">
                  <c:v>5.1495102953621701E+37</c:v>
                </c:pt>
                <c:pt idx="63">
                  <c:v>7.458340731200207E+37</c:v>
                </c:pt>
                <c:pt idx="64">
                  <c:v>1.0634874809746541E+38</c:v>
                </c:pt>
                <c:pt idx="65">
                  <c:v>1.4932785493615335E+38</c:v>
                </c:pt>
                <c:pt idx="66">
                  <c:v>2.065231783215527E+38</c:v>
                </c:pt>
                <c:pt idx="67">
                  <c:v>2.8139380088018927E+38</c:v>
                </c:pt>
                <c:pt idx="68">
                  <c:v>3.7780990318624413E+38</c:v>
                </c:pt>
                <c:pt idx="69">
                  <c:v>4.9996293172126904E+38</c:v>
                </c:pt>
                <c:pt idx="70">
                  <c:v>6.5222562357946115E+38</c:v>
                </c:pt>
                <c:pt idx="71">
                  <c:v>8.3895927817084409E+38</c:v>
                </c:pt>
                <c:pt idx="72">
                  <c:v>1.0642700587659846E+39</c:v>
                </c:pt>
                <c:pt idx="73">
                  <c:v>1.3317214091192063E+39</c:v>
                </c:pt>
                <c:pt idx="74">
                  <c:v>1.6440154553880561E+39</c:v>
                </c:pt>
                <c:pt idx="75">
                  <c:v>2.0026619468035646E+39</c:v>
                </c:pt>
                <c:pt idx="76">
                  <c:v>2.4076581808386249E+39</c:v>
                </c:pt>
                <c:pt idx="77">
                  <c:v>2.8572067441445885E+39</c:v>
                </c:pt>
                <c:pt idx="78">
                  <c:v>3.3474991325684448E+39</c:v>
                </c:pt>
                <c:pt idx="79">
                  <c:v>3.8725919148493195E+39</c:v>
                </c:pt>
                <c:pt idx="80">
                  <c:v>4.4243978566471708E+39</c:v>
                </c:pt>
                <c:pt idx="81">
                  <c:v>4.9928074274444694E+39</c:v>
                </c:pt>
                <c:pt idx="82">
                  <c:v>5.5659468203375775E+39</c:v>
                </c:pt>
                <c:pt idx="83">
                  <c:v>6.1305677922547202E+39</c:v>
                </c:pt>
                <c:pt idx="84">
                  <c:v>6.6725532971384469E+39</c:v>
                </c:pt>
                <c:pt idx="85">
                  <c:v>7.1775121915012741E+39</c:v>
                </c:pt>
                <c:pt idx="86">
                  <c:v>7.6314273936883913E+39</c:v>
                </c:pt>
                <c:pt idx="87">
                  <c:v>8.0213157821009922E+39</c:v>
                </c:pt>
                <c:pt idx="88">
                  <c:v>8.3358555533821569E+39</c:v>
                </c:pt>
                <c:pt idx="89">
                  <c:v>8.5659380844678709E+39</c:v>
                </c:pt>
                <c:pt idx="90">
                  <c:v>8.705106484068812E+39</c:v>
                </c:pt>
                <c:pt idx="91">
                  <c:v>8.7498514934397785E+39</c:v>
                </c:pt>
                <c:pt idx="92">
                  <c:v>8.6997463596152015E+39</c:v>
                </c:pt>
                <c:pt idx="93">
                  <c:v>8.5574146605925537E+39</c:v>
                </c:pt>
                <c:pt idx="94">
                  <c:v>8.3283375971595957E+39</c:v>
                </c:pt>
                <c:pt idx="95">
                  <c:v>8.0205187922205654E+39</c:v>
                </c:pt>
                <c:pt idx="96">
                  <c:v>7.644034127967537E+39</c:v>
                </c:pt>
                <c:pt idx="97">
                  <c:v>7.2105008436020772E+39</c:v>
                </c:pt>
                <c:pt idx="98">
                  <c:v>6.7325035855055101E+39</c:v>
                </c:pt>
                <c:pt idx="99">
                  <c:v>6.223015277861143E+39</c:v>
                </c:pt>
                <c:pt idx="100">
                  <c:v>5.6948478285165012E+39</c:v>
                </c:pt>
                <c:pt idx="101">
                  <c:v>5.1601623397256087E+39</c:v>
                </c:pt>
                <c:pt idx="102">
                  <c:v>4.6300613816732982E+39</c:v>
                </c:pt>
                <c:pt idx="103">
                  <c:v>4.1142778235725906E+39</c:v>
                </c:pt>
                <c:pt idx="104">
                  <c:v>3.6209665111358713E+39</c:v>
                </c:pt>
                <c:pt idx="105">
                  <c:v>3.1565974487376346E+39</c:v>
                </c:pt>
                <c:pt idx="106">
                  <c:v>2.7259426559063775E+39</c:v>
                </c:pt>
                <c:pt idx="107">
                  <c:v>2.3321438992189826E+39</c:v>
                </c:pt>
                <c:pt idx="108">
                  <c:v>1.9768452327618818E+39</c:v>
                </c:pt>
                <c:pt idx="109">
                  <c:v>1.660372709419669E+39</c:v>
                </c:pt>
                <c:pt idx="110">
                  <c:v>1.3819435947202295E+39</c:v>
                </c:pt>
                <c:pt idx="111">
                  <c:v>1.1398886574730907E+39</c:v>
                </c:pt>
                <c:pt idx="112">
                  <c:v>9.3187329526178214E+38</c:v>
                </c:pt>
                <c:pt idx="113">
                  <c:v>7.5510602627221072E+38</c:v>
                </c:pt>
                <c:pt idx="114">
                  <c:v>6.0652590793763553E+38</c:v>
                </c:pt>
                <c:pt idx="115">
                  <c:v>4.8296343936768814E+38</c:v>
                </c:pt>
                <c:pt idx="116">
                  <c:v>3.8127224385590217E+38</c:v>
                </c:pt>
                <c:pt idx="117">
                  <c:v>2.9843115598331644E+38</c:v>
                </c:pt>
                <c:pt idx="118">
                  <c:v>2.3161817016138946E+38</c:v>
                </c:pt>
                <c:pt idx="119">
                  <c:v>1.7825902013168915E+38</c:v>
                </c:pt>
                <c:pt idx="120">
                  <c:v>1.3605397695080857E+38</c:v>
                </c:pt>
                <c:pt idx="121">
                  <c:v>1.0298683597060557E+38</c:v>
                </c:pt>
                <c:pt idx="122">
                  <c:v>7.7320091556460066E+37</c:v>
                </c:pt>
                <c:pt idx="123">
                  <c:v>5.7580060281933174E+37</c:v>
                </c:pt>
                <c:pt idx="124">
                  <c:v>4.2535295865117308E+37</c:v>
                </c:pt>
                <c:pt idx="125">
                  <c:v>3.117112005771617E+37</c:v>
                </c:pt>
                <c:pt idx="126">
                  <c:v>2.2662537719441963E+37</c:v>
                </c:pt>
                <c:pt idx="127">
                  <c:v>1.6347260942734784E+37</c:v>
                </c:pt>
                <c:pt idx="128">
                  <c:v>1.170007080843555E+37</c:v>
                </c:pt>
                <c:pt idx="129">
                  <c:v>8.3093169977023395E+36</c:v>
                </c:pt>
                <c:pt idx="130">
                  <c:v>5.85600454518759E+36</c:v>
                </c:pt>
                <c:pt idx="131">
                  <c:v>4.0956442405473264E+36</c:v>
                </c:pt>
                <c:pt idx="132">
                  <c:v>2.8428431893660413E+36</c:v>
                </c:pt>
                <c:pt idx="133">
                  <c:v>1.9584756720744222E+36</c:v>
                </c:pt>
                <c:pt idx="134">
                  <c:v>1.3391906975159812E+36</c:v>
                </c:pt>
                <c:pt idx="135">
                  <c:v>9.089701909077153E+35</c:v>
                </c:pt>
                <c:pt idx="136">
                  <c:v>6.1243991513679781E+35</c:v>
                </c:pt>
                <c:pt idx="137">
                  <c:v>4.0964463685815604E+35</c:v>
                </c:pt>
                <c:pt idx="138">
                  <c:v>2.7202196287020839E+35</c:v>
                </c:pt>
                <c:pt idx="139">
                  <c:v>1.7933960923371921E+35</c:v>
                </c:pt>
                <c:pt idx="140">
                  <c:v>1.1739411829669214E+35</c:v>
                </c:pt>
                <c:pt idx="141">
                  <c:v>7.6302071570531382E+34</c:v>
                </c:pt>
                <c:pt idx="142">
                  <c:v>4.9245650959643427E+34</c:v>
                </c:pt>
                <c:pt idx="143">
                  <c:v>3.1561845317856013E+34</c:v>
                </c:pt>
                <c:pt idx="144">
                  <c:v>2.0088195826485087E+34</c:v>
                </c:pt>
                <c:pt idx="145">
                  <c:v>1.269767835000849E+34</c:v>
                </c:pt>
                <c:pt idx="146">
                  <c:v>7.9713718161793859E+33</c:v>
                </c:pt>
                <c:pt idx="147">
                  <c:v>4.9703549582036428E+33</c:v>
                </c:pt>
                <c:pt idx="148">
                  <c:v>3.0782741739214199E+33</c:v>
                </c:pt>
                <c:pt idx="149">
                  <c:v>1.8937055084184484E+33</c:v>
                </c:pt>
                <c:pt idx="150">
                  <c:v>1.1572368865951234E+33</c:v>
                </c:pt>
                <c:pt idx="151">
                  <c:v>7.0251556433962915E+32</c:v>
                </c:pt>
                <c:pt idx="152">
                  <c:v>4.2367458402773382E+32</c:v>
                </c:pt>
                <c:pt idx="153">
                  <c:v>2.5384600135387168E+32</c:v>
                </c:pt>
                <c:pt idx="154">
                  <c:v>1.5110823321980521E+32</c:v>
                </c:pt>
                <c:pt idx="155">
                  <c:v>8.9372521196150751E+31</c:v>
                </c:pt>
                <c:pt idx="156">
                  <c:v>5.2521356369222551E+31</c:v>
                </c:pt>
                <c:pt idx="157">
                  <c:v>3.0669142356928778E+31</c:v>
                </c:pt>
                <c:pt idx="158">
                  <c:v>1.7795844896349527E+31</c:v>
                </c:pt>
                <c:pt idx="159">
                  <c:v>1.0261342003245949E+31</c:v>
                </c:pt>
                <c:pt idx="160">
                  <c:v>5.8799733142169786E+30</c:v>
                </c:pt>
                <c:pt idx="161">
                  <c:v>3.3484903290381979E+30</c:v>
                </c:pt>
                <c:pt idx="162">
                  <c:v>1.8951426073146902E+30</c:v>
                </c:pt>
                <c:pt idx="163">
                  <c:v>1.0660322477071494E+30</c:v>
                </c:pt>
                <c:pt idx="164">
                  <c:v>5.9600600518933449E+29</c:v>
                </c:pt>
                <c:pt idx="165">
                  <c:v>3.3120647985771573E+29</c:v>
                </c:pt>
                <c:pt idx="166">
                  <c:v>1.8294930608890706E+29</c:v>
                </c:pt>
                <c:pt idx="167">
                  <c:v>1.0045281856707006E+29</c:v>
                </c:pt>
                <c:pt idx="168">
                  <c:v>5.4828755179309249E+28</c:v>
                </c:pt>
                <c:pt idx="169">
                  <c:v>2.974985408275235E+28</c:v>
                </c:pt>
                <c:pt idx="170">
                  <c:v>1.6047471234020169E+28</c:v>
                </c:pt>
                <c:pt idx="171">
                  <c:v>8.605747978157661E+27</c:v>
                </c:pt>
                <c:pt idx="172">
                  <c:v>4.588235058191835E+27</c:v>
                </c:pt>
                <c:pt idx="173">
                  <c:v>2.4321609301798207E+27</c:v>
                </c:pt>
                <c:pt idx="174">
                  <c:v>1.2818670890538962E+27</c:v>
                </c:pt>
                <c:pt idx="175">
                  <c:v>6.717566756750578E+26</c:v>
                </c:pt>
                <c:pt idx="176">
                  <c:v>3.5003654530606804E+26</c:v>
                </c:pt>
                <c:pt idx="177">
                  <c:v>1.8136819574063091E+26</c:v>
                </c:pt>
                <c:pt idx="178">
                  <c:v>9.3447783961226994E+25</c:v>
                </c:pt>
                <c:pt idx="179">
                  <c:v>4.7879614204605553E+25</c:v>
                </c:pt>
                <c:pt idx="180">
                  <c:v>2.4396050198745441E+25</c:v>
                </c:pt>
                <c:pt idx="181">
                  <c:v>1.2362006426485321E+25</c:v>
                </c:pt>
                <c:pt idx="182">
                  <c:v>6.2297721989480758E+24</c:v>
                </c:pt>
                <c:pt idx="183">
                  <c:v>3.122354156818318E+24</c:v>
                </c:pt>
                <c:pt idx="184">
                  <c:v>1.5564380871928745E+24</c:v>
                </c:pt>
                <c:pt idx="185">
                  <c:v>7.7167421437155321E+23</c:v>
                </c:pt>
                <c:pt idx="186">
                  <c:v>3.8054077590098775E+23</c:v>
                </c:pt>
                <c:pt idx="187">
                  <c:v>1.8665772519951254E+23</c:v>
                </c:pt>
                <c:pt idx="188">
                  <c:v>9.1071114269894403E+22</c:v>
                </c:pt>
                <c:pt idx="189">
                  <c:v>4.4199511211515706E+22</c:v>
                </c:pt>
                <c:pt idx="190">
                  <c:v>2.1338727235726225E+22</c:v>
                </c:pt>
                <c:pt idx="191">
                  <c:v>1.0248156618796697E+22</c:v>
                </c:pt>
                <c:pt idx="192">
                  <c:v>4.8962212585963153E+21</c:v>
                </c:pt>
                <c:pt idx="193">
                  <c:v>2.3271591019518878E+21</c:v>
                </c:pt>
                <c:pt idx="194">
                  <c:v>1.1004047980451943E+21</c:v>
                </c:pt>
                <c:pt idx="195">
                  <c:v>5.1766846993343644E+20</c:v>
                </c:pt>
                <c:pt idx="196">
                  <c:v>2.4228981289565579E+20</c:v>
                </c:pt>
                <c:pt idx="197">
                  <c:v>1.1282726099062786E+20</c:v>
                </c:pt>
                <c:pt idx="198">
                  <c:v>5.2275659464030061E+19</c:v>
                </c:pt>
                <c:pt idx="199">
                  <c:v>2.4099198651028853E+19</c:v>
                </c:pt>
                <c:pt idx="200">
                  <c:v>1.1054375213764491E+19</c:v>
                </c:pt>
                <c:pt idx="201">
                  <c:v>5.0455106072422031E+18</c:v>
                </c:pt>
                <c:pt idx="202">
                  <c:v>2.2915327267340042E+18</c:v>
                </c:pt>
                <c:pt idx="203">
                  <c:v>1.0356371340611151E+18</c:v>
                </c:pt>
                <c:pt idx="204">
                  <c:v>4.6575793365048998E+17</c:v>
                </c:pt>
                <c:pt idx="205">
                  <c:v>2.084463958747001E+17</c:v>
                </c:pt>
                <c:pt idx="206">
                  <c:v>9.283682634081968E+16</c:v>
                </c:pt>
                <c:pt idx="207">
                  <c:v>4.1147943186733984E+16</c:v>
                </c:pt>
                <c:pt idx="208">
                  <c:v>1.81504758437433E+16</c:v>
                </c:pt>
                <c:pt idx="209">
                  <c:v>7968011037363605</c:v>
                </c:pt>
                <c:pt idx="210">
                  <c:v>3481318532143692</c:v>
                </c:pt>
                <c:pt idx="211">
                  <c:v>1513837717593134.5</c:v>
                </c:pt>
                <c:pt idx="212">
                  <c:v>655188573466378.25</c:v>
                </c:pt>
                <c:pt idx="213">
                  <c:v>282237267675317.25</c:v>
                </c:pt>
                <c:pt idx="214">
                  <c:v>121013266127812.53</c:v>
                </c:pt>
                <c:pt idx="215">
                  <c:v>51645397517146.57</c:v>
                </c:pt>
                <c:pt idx="216">
                  <c:v>21939141878705.227</c:v>
                </c:pt>
                <c:pt idx="217">
                  <c:v>9276972830941.0527</c:v>
                </c:pt>
                <c:pt idx="218">
                  <c:v>3904817573587.8374</c:v>
                </c:pt>
                <c:pt idx="219">
                  <c:v>1636108598119.5547</c:v>
                </c:pt>
                <c:pt idx="220">
                  <c:v>682416363472.06885</c:v>
                </c:pt>
                <c:pt idx="221">
                  <c:v>283348943166.15668</c:v>
                </c:pt>
                <c:pt idx="222">
                  <c:v>117121728764.27983</c:v>
                </c:pt>
                <c:pt idx="223">
                  <c:v>48195427367.777191</c:v>
                </c:pt>
                <c:pt idx="224">
                  <c:v>19744010629.018246</c:v>
                </c:pt>
                <c:pt idx="225">
                  <c:v>8052573778.6430798</c:v>
                </c:pt>
                <c:pt idx="226">
                  <c:v>3269733717.0712776</c:v>
                </c:pt>
                <c:pt idx="227">
                  <c:v>1321833825.267148</c:v>
                </c:pt>
                <c:pt idx="228">
                  <c:v>532030500.0233773</c:v>
                </c:pt>
                <c:pt idx="229">
                  <c:v>213206141.46918979</c:v>
                </c:pt>
                <c:pt idx="230">
                  <c:v>85069650.421932578</c:v>
                </c:pt>
                <c:pt idx="231">
                  <c:v>33796328.066205122</c:v>
                </c:pt>
                <c:pt idx="232">
                  <c:v>13368799.85593581</c:v>
                </c:pt>
                <c:pt idx="233">
                  <c:v>5265642.8036693037</c:v>
                </c:pt>
                <c:pt idx="234">
                  <c:v>2065163.3260143846</c:v>
                </c:pt>
                <c:pt idx="235">
                  <c:v>806509.23681578075</c:v>
                </c:pt>
                <c:pt idx="236">
                  <c:v>313634.66000500321</c:v>
                </c:pt>
                <c:pt idx="237">
                  <c:v>121452.45124685264</c:v>
                </c:pt>
                <c:pt idx="238">
                  <c:v>46834.268995779421</c:v>
                </c:pt>
                <c:pt idx="239">
                  <c:v>17984.736139172095</c:v>
                </c:pt>
                <c:pt idx="240">
                  <c:v>6877.5669923675568</c:v>
                </c:pt>
                <c:pt idx="241">
                  <c:v>2619.169057290896</c:v>
                </c:pt>
                <c:pt idx="242">
                  <c:v>993.3393111729705</c:v>
                </c:pt>
                <c:pt idx="243">
                  <c:v>375.18415553155018</c:v>
                </c:pt>
                <c:pt idx="244">
                  <c:v>141.12743729530277</c:v>
                </c:pt>
                <c:pt idx="245">
                  <c:v>52.869570935469916</c:v>
                </c:pt>
                <c:pt idx="246">
                  <c:v>19.725802787000593</c:v>
                </c:pt>
                <c:pt idx="247">
                  <c:v>7.3300224666527747</c:v>
                </c:pt>
                <c:pt idx="248">
                  <c:v>2.7128434489810394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4112"/>
        <c:axId val="40911232"/>
      </c:lineChart>
      <c:catAx>
        <c:axId val="404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911232"/>
        <c:crosses val="autoZero"/>
        <c:auto val="1"/>
        <c:lblAlgn val="ctr"/>
        <c:lblOffset val="100"/>
        <c:noMultiLvlLbl val="0"/>
      </c:catAx>
      <c:valAx>
        <c:axId val="4091123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4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80962</xdr:rowOff>
    </xdr:from>
    <xdr:to>
      <xdr:col>14</xdr:col>
      <xdr:colOff>495300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r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R12" sqref="R12"/>
    </sheetView>
  </sheetViews>
  <sheetFormatPr defaultRowHeight="15" x14ac:dyDescent="0.25"/>
  <cols>
    <col min="1" max="1" width="23.5703125" customWidth="1"/>
    <col min="2" max="2" width="10" bestFit="1" customWidth="1"/>
    <col min="11" max="11" width="11" bestFit="1" customWidth="1"/>
  </cols>
  <sheetData>
    <row r="1" spans="1:11" ht="16.5" thickTop="1" thickBot="1" x14ac:dyDescent="0.3">
      <c r="A1" s="7" t="s">
        <v>25</v>
      </c>
      <c r="B1" s="7">
        <v>2400</v>
      </c>
      <c r="C1" t="s">
        <v>0</v>
      </c>
      <c r="F1">
        <v>1</v>
      </c>
      <c r="G1" s="10">
        <f>($H$1/F1)^F1</f>
        <v>250</v>
      </c>
      <c r="H1">
        <v>250</v>
      </c>
      <c r="J1" s="1" t="s">
        <v>163</v>
      </c>
      <c r="K1" s="11">
        <f>2^32</f>
        <v>4294967296</v>
      </c>
    </row>
    <row r="2" spans="1:11" ht="15.75" thickTop="1" x14ac:dyDescent="0.25">
      <c r="A2" s="7" t="s">
        <v>26</v>
      </c>
      <c r="B2" s="7">
        <v>2483.5</v>
      </c>
      <c r="C2" t="s">
        <v>0</v>
      </c>
      <c r="F2">
        <f>F1+1</f>
        <v>2</v>
      </c>
      <c r="G2" s="10">
        <f t="shared" ref="G2:G65" si="0">($H$1/F2)^F2</f>
        <v>15625</v>
      </c>
    </row>
    <row r="3" spans="1:11" x14ac:dyDescent="0.25">
      <c r="A3" t="s">
        <v>27</v>
      </c>
      <c r="B3">
        <v>0.33400000000000002</v>
      </c>
      <c r="C3" t="s">
        <v>0</v>
      </c>
      <c r="F3">
        <f t="shared" ref="F3:F66" si="1">F2+1</f>
        <v>3</v>
      </c>
      <c r="G3" s="10">
        <f t="shared" si="0"/>
        <v>578703.70370370359</v>
      </c>
    </row>
    <row r="4" spans="1:11" x14ac:dyDescent="0.25">
      <c r="A4" s="3" t="s">
        <v>28</v>
      </c>
      <c r="B4" s="3">
        <f>(B2-B1)/B3</f>
        <v>249.99999999999997</v>
      </c>
      <c r="F4">
        <f t="shared" si="1"/>
        <v>4</v>
      </c>
      <c r="G4" s="10">
        <f t="shared" si="0"/>
        <v>15258789.0625</v>
      </c>
    </row>
    <row r="5" spans="1:11" x14ac:dyDescent="0.25">
      <c r="F5">
        <f t="shared" si="1"/>
        <v>5</v>
      </c>
      <c r="G5" s="10">
        <f t="shared" si="0"/>
        <v>312500000</v>
      </c>
    </row>
    <row r="6" spans="1:11" x14ac:dyDescent="0.25">
      <c r="F6">
        <f t="shared" si="1"/>
        <v>6</v>
      </c>
      <c r="G6" s="10">
        <f t="shared" si="0"/>
        <v>5232780885.6309986</v>
      </c>
    </row>
    <row r="7" spans="1:11" x14ac:dyDescent="0.25">
      <c r="A7" t="s">
        <v>29</v>
      </c>
      <c r="B7">
        <v>203</v>
      </c>
      <c r="C7" t="s">
        <v>30</v>
      </c>
      <c r="F7">
        <f t="shared" si="1"/>
        <v>7</v>
      </c>
      <c r="G7" s="10">
        <f t="shared" si="0"/>
        <v>74112895440.796677</v>
      </c>
    </row>
    <row r="8" spans="1:11" x14ac:dyDescent="0.25">
      <c r="A8" t="s">
        <v>31</v>
      </c>
      <c r="B8">
        <f>B7*0.8</f>
        <v>162.4</v>
      </c>
      <c r="C8" t="s">
        <v>30</v>
      </c>
      <c r="F8">
        <f t="shared" si="1"/>
        <v>8</v>
      </c>
      <c r="G8" s="10">
        <f t="shared" si="0"/>
        <v>909494701772.92822</v>
      </c>
    </row>
    <row r="9" spans="1:11" x14ac:dyDescent="0.25">
      <c r="A9" t="s">
        <v>32</v>
      </c>
      <c r="B9">
        <v>15</v>
      </c>
      <c r="C9" t="s">
        <v>33</v>
      </c>
      <c r="F9">
        <f t="shared" si="1"/>
        <v>9</v>
      </c>
      <c r="G9" s="10">
        <f t="shared" si="0"/>
        <v>9846400420048.5137</v>
      </c>
    </row>
    <row r="10" spans="1:11" x14ac:dyDescent="0.25">
      <c r="A10" t="s">
        <v>36</v>
      </c>
      <c r="B10">
        <f>B9*2</f>
        <v>30</v>
      </c>
      <c r="C10" t="s">
        <v>33</v>
      </c>
      <c r="F10">
        <f t="shared" si="1"/>
        <v>10</v>
      </c>
      <c r="G10" s="10">
        <f t="shared" si="0"/>
        <v>95367431640625</v>
      </c>
    </row>
    <row r="11" spans="1:11" x14ac:dyDescent="0.25">
      <c r="A11" t="s">
        <v>34</v>
      </c>
      <c r="B11">
        <v>2.44</v>
      </c>
      <c r="C11" t="s">
        <v>35</v>
      </c>
      <c r="F11">
        <f t="shared" si="1"/>
        <v>11</v>
      </c>
      <c r="G11" s="10">
        <f t="shared" si="0"/>
        <v>835642574981194.62</v>
      </c>
    </row>
    <row r="12" spans="1:11" x14ac:dyDescent="0.25">
      <c r="A12" t="s">
        <v>37</v>
      </c>
      <c r="B12">
        <f>B11*B10</f>
        <v>73.2</v>
      </c>
      <c r="C12" t="s">
        <v>30</v>
      </c>
      <c r="F12">
        <f t="shared" si="1"/>
        <v>12</v>
      </c>
      <c r="G12" s="10">
        <f t="shared" si="0"/>
        <v>6685057567633090</v>
      </c>
    </row>
    <row r="13" spans="1:11" x14ac:dyDescent="0.25">
      <c r="A13" t="s">
        <v>38</v>
      </c>
      <c r="B13">
        <f>B8-2*B12</f>
        <v>16</v>
      </c>
      <c r="C13" t="s">
        <v>30</v>
      </c>
      <c r="F13">
        <f t="shared" si="1"/>
        <v>13</v>
      </c>
      <c r="G13" s="10">
        <f t="shared" si="0"/>
        <v>4.9199029136152824E+16</v>
      </c>
    </row>
    <row r="14" spans="1:11" x14ac:dyDescent="0.25">
      <c r="F14">
        <f t="shared" si="1"/>
        <v>14</v>
      </c>
      <c r="G14" s="10">
        <f t="shared" si="0"/>
        <v>3.3524910098989632E+17</v>
      </c>
    </row>
    <row r="15" spans="1:11" x14ac:dyDescent="0.25">
      <c r="F15">
        <f t="shared" si="1"/>
        <v>15</v>
      </c>
      <c r="G15" s="10">
        <f t="shared" si="0"/>
        <v>2.1268224907304809E+18</v>
      </c>
    </row>
    <row r="16" spans="1:11" x14ac:dyDescent="0.25">
      <c r="F16">
        <f t="shared" si="1"/>
        <v>16</v>
      </c>
      <c r="G16" s="10">
        <f t="shared" si="0"/>
        <v>1.2621774483536189E+19</v>
      </c>
    </row>
    <row r="17" spans="6:7" x14ac:dyDescent="0.25">
      <c r="F17">
        <f t="shared" si="1"/>
        <v>17</v>
      </c>
      <c r="G17" s="10">
        <f t="shared" si="0"/>
        <v>7.0363670139480121E+19</v>
      </c>
    </row>
    <row r="18" spans="6:7" x14ac:dyDescent="0.25">
      <c r="F18">
        <f t="shared" si="1"/>
        <v>18</v>
      </c>
      <c r="G18" s="10">
        <f t="shared" si="0"/>
        <v>3.6984100811741456E+20</v>
      </c>
    </row>
    <row r="19" spans="6:7" x14ac:dyDescent="0.25">
      <c r="F19">
        <f t="shared" si="1"/>
        <v>19</v>
      </c>
      <c r="G19" s="10">
        <f t="shared" si="0"/>
        <v>1.8388307034270259E+21</v>
      </c>
    </row>
    <row r="20" spans="6:7" x14ac:dyDescent="0.25">
      <c r="F20">
        <f t="shared" si="1"/>
        <v>20</v>
      </c>
      <c r="G20" s="10">
        <f t="shared" si="0"/>
        <v>8.6736173798840357E+21</v>
      </c>
    </row>
    <row r="21" spans="6:7" x14ac:dyDescent="0.25">
      <c r="F21">
        <f t="shared" si="1"/>
        <v>21</v>
      </c>
      <c r="G21" s="10">
        <f t="shared" si="0"/>
        <v>3.8916609154080555E+22</v>
      </c>
    </row>
    <row r="22" spans="6:7" x14ac:dyDescent="0.25">
      <c r="F22">
        <f>F21+1</f>
        <v>22</v>
      </c>
      <c r="G22" s="10">
        <f t="shared" si="0"/>
        <v>1.6648733928709068E+23</v>
      </c>
    </row>
    <row r="23" spans="6:7" x14ac:dyDescent="0.25">
      <c r="F23">
        <f t="shared" si="1"/>
        <v>23</v>
      </c>
      <c r="G23" s="10">
        <f t="shared" si="0"/>
        <v>6.8058123578961536E+23</v>
      </c>
    </row>
    <row r="24" spans="6:7" x14ac:dyDescent="0.25">
      <c r="F24">
        <f t="shared" si="1"/>
        <v>24</v>
      </c>
      <c r="G24" s="10">
        <f t="shared" si="0"/>
        <v>2.6637312580685875E+24</v>
      </c>
    </row>
    <row r="25" spans="6:7" x14ac:dyDescent="0.25">
      <c r="F25">
        <f t="shared" si="1"/>
        <v>25</v>
      </c>
      <c r="G25" s="10">
        <f t="shared" si="0"/>
        <v>1.0000000000000001E+25</v>
      </c>
    </row>
    <row r="26" spans="6:7" x14ac:dyDescent="0.25">
      <c r="F26">
        <f t="shared" si="1"/>
        <v>26</v>
      </c>
      <c r="G26" s="10">
        <f t="shared" si="0"/>
        <v>3.6068923293650366E+25</v>
      </c>
    </row>
    <row r="27" spans="6:7" x14ac:dyDescent="0.25">
      <c r="F27">
        <f t="shared" si="1"/>
        <v>27</v>
      </c>
      <c r="G27" s="10">
        <f t="shared" si="0"/>
        <v>1.2518681834097553E+26</v>
      </c>
    </row>
    <row r="28" spans="6:7" x14ac:dyDescent="0.25">
      <c r="F28">
        <f t="shared" si="1"/>
        <v>28</v>
      </c>
      <c r="G28" s="10">
        <f t="shared" si="0"/>
        <v>4.1869267714967463E+26</v>
      </c>
    </row>
    <row r="29" spans="6:7" x14ac:dyDescent="0.25">
      <c r="F29">
        <f t="shared" si="1"/>
        <v>29</v>
      </c>
      <c r="G29" s="10">
        <f t="shared" si="0"/>
        <v>1.3511958802606031E+27</v>
      </c>
    </row>
    <row r="30" spans="6:7" x14ac:dyDescent="0.25">
      <c r="F30">
        <f t="shared" si="1"/>
        <v>30</v>
      </c>
      <c r="G30" s="10">
        <f t="shared" si="0"/>
        <v>4.2127202330874351E+27</v>
      </c>
    </row>
    <row r="31" spans="6:7" x14ac:dyDescent="0.25">
      <c r="F31">
        <f t="shared" si="1"/>
        <v>31</v>
      </c>
      <c r="G31" s="10">
        <f t="shared" si="0"/>
        <v>1.2703627769946061E+28</v>
      </c>
    </row>
    <row r="32" spans="6:7" x14ac:dyDescent="0.25">
      <c r="F32">
        <f t="shared" si="1"/>
        <v>32</v>
      </c>
      <c r="G32" s="10">
        <f t="shared" si="0"/>
        <v>3.7092061506874216E+28</v>
      </c>
    </row>
    <row r="33" spans="6:7" x14ac:dyDescent="0.25">
      <c r="F33">
        <f t="shared" si="1"/>
        <v>33</v>
      </c>
      <c r="G33" s="10">
        <f t="shared" si="0"/>
        <v>1.0496880914030122E+29</v>
      </c>
    </row>
    <row r="34" spans="6:7" x14ac:dyDescent="0.25">
      <c r="F34">
        <f t="shared" si="1"/>
        <v>34</v>
      </c>
      <c r="G34" s="10">
        <f t="shared" si="0"/>
        <v>2.8818881112951592E+29</v>
      </c>
    </row>
    <row r="35" spans="6:7" x14ac:dyDescent="0.25">
      <c r="F35">
        <f t="shared" si="1"/>
        <v>35</v>
      </c>
      <c r="G35" s="10">
        <f t="shared" si="0"/>
        <v>7.6827862644970253E+29</v>
      </c>
    </row>
    <row r="36" spans="6:7" x14ac:dyDescent="0.25">
      <c r="F36">
        <f t="shared" si="1"/>
        <v>36</v>
      </c>
      <c r="G36" s="10">
        <f t="shared" si="0"/>
        <v>1.990445471678766E+30</v>
      </c>
    </row>
    <row r="37" spans="6:7" x14ac:dyDescent="0.25">
      <c r="F37">
        <f t="shared" si="1"/>
        <v>37</v>
      </c>
      <c r="G37" s="10">
        <f t="shared" si="0"/>
        <v>5.0155265115217862E+30</v>
      </c>
    </row>
    <row r="38" spans="6:7" x14ac:dyDescent="0.25">
      <c r="F38">
        <f t="shared" si="1"/>
        <v>38</v>
      </c>
      <c r="G38" s="10">
        <f t="shared" si="0"/>
        <v>1.2301091759094312E+31</v>
      </c>
    </row>
    <row r="39" spans="6:7" x14ac:dyDescent="0.25">
      <c r="F39">
        <f t="shared" si="1"/>
        <v>39</v>
      </c>
      <c r="G39" s="10">
        <f t="shared" si="0"/>
        <v>2.9386012850391267E+31</v>
      </c>
    </row>
    <row r="40" spans="6:7" x14ac:dyDescent="0.25">
      <c r="F40">
        <f t="shared" si="1"/>
        <v>40</v>
      </c>
      <c r="G40" s="10">
        <f t="shared" si="0"/>
        <v>6.8422776578360218E+31</v>
      </c>
    </row>
    <row r="41" spans="6:7" x14ac:dyDescent="0.25">
      <c r="F41">
        <f t="shared" si="1"/>
        <v>41</v>
      </c>
      <c r="G41" s="10">
        <f t="shared" si="0"/>
        <v>1.5538254485496516E+32</v>
      </c>
    </row>
    <row r="42" spans="6:7" x14ac:dyDescent="0.25">
      <c r="F42">
        <f t="shared" si="1"/>
        <v>42</v>
      </c>
      <c r="G42" s="10">
        <f t="shared" si="0"/>
        <v>3.4435799262870804E+32</v>
      </c>
    </row>
    <row r="43" spans="6:7" x14ac:dyDescent="0.25">
      <c r="F43">
        <f t="shared" si="1"/>
        <v>43</v>
      </c>
      <c r="G43" s="10">
        <f t="shared" si="0"/>
        <v>7.4520675504848922E+32</v>
      </c>
    </row>
    <row r="44" spans="6:7" x14ac:dyDescent="0.25">
      <c r="F44">
        <f t="shared" si="1"/>
        <v>44</v>
      </c>
      <c r="G44" s="10">
        <f t="shared" si="0"/>
        <v>1.5755878247827494E+33</v>
      </c>
    </row>
    <row r="45" spans="6:7" x14ac:dyDescent="0.25">
      <c r="F45">
        <f t="shared" si="1"/>
        <v>45</v>
      </c>
      <c r="G45" s="10">
        <f t="shared" si="0"/>
        <v>3.2563964329918882E+33</v>
      </c>
    </row>
    <row r="46" spans="6:7" x14ac:dyDescent="0.25">
      <c r="F46">
        <f t="shared" si="1"/>
        <v>46</v>
      </c>
      <c r="G46" s="10">
        <f t="shared" si="0"/>
        <v>6.5823374272457598E+33</v>
      </c>
    </row>
    <row r="47" spans="6:7" x14ac:dyDescent="0.25">
      <c r="F47">
        <f t="shared" si="1"/>
        <v>47</v>
      </c>
      <c r="G47" s="10">
        <f t="shared" si="0"/>
        <v>1.3019103650322619E+34</v>
      </c>
    </row>
    <row r="48" spans="6:7" x14ac:dyDescent="0.25">
      <c r="F48">
        <f t="shared" si="1"/>
        <v>48</v>
      </c>
      <c r="G48" s="10">
        <f t="shared" si="0"/>
        <v>2.5208152774821922E+34</v>
      </c>
    </row>
    <row r="49" spans="6:7" x14ac:dyDescent="0.25">
      <c r="F49">
        <f t="shared" si="1"/>
        <v>49</v>
      </c>
      <c r="G49" s="10">
        <f t="shared" si="0"/>
        <v>4.7802708402187653E+34</v>
      </c>
    </row>
    <row r="50" spans="6:7" x14ac:dyDescent="0.25">
      <c r="F50">
        <f t="shared" si="1"/>
        <v>50</v>
      </c>
      <c r="G50" s="10">
        <f t="shared" si="0"/>
        <v>8.881784197001253E+34</v>
      </c>
    </row>
    <row r="51" spans="6:7" x14ac:dyDescent="0.25">
      <c r="F51">
        <f t="shared" si="1"/>
        <v>51</v>
      </c>
      <c r="G51" s="10">
        <f t="shared" si="0"/>
        <v>1.6175639569708858E+35</v>
      </c>
    </row>
    <row r="52" spans="6:7" x14ac:dyDescent="0.25">
      <c r="F52">
        <f t="shared" si="1"/>
        <v>52</v>
      </c>
      <c r="G52" s="10">
        <f t="shared" si="0"/>
        <v>2.8887275406469161E+35</v>
      </c>
    </row>
    <row r="53" spans="6:7" x14ac:dyDescent="0.25">
      <c r="F53">
        <f t="shared" si="1"/>
        <v>53</v>
      </c>
      <c r="G53" s="10">
        <f t="shared" si="0"/>
        <v>5.0605692331649245E+35</v>
      </c>
    </row>
    <row r="54" spans="6:7" x14ac:dyDescent="0.25">
      <c r="F54">
        <f t="shared" si="1"/>
        <v>54</v>
      </c>
      <c r="G54" s="10">
        <f t="shared" si="0"/>
        <v>8.6995630068289518E+35</v>
      </c>
    </row>
    <row r="55" spans="6:7" x14ac:dyDescent="0.25">
      <c r="F55">
        <f t="shared" si="1"/>
        <v>55</v>
      </c>
      <c r="G55" s="10">
        <f t="shared" si="0"/>
        <v>1.4680895751891899E+36</v>
      </c>
    </row>
    <row r="56" spans="6:7" x14ac:dyDescent="0.25">
      <c r="F56">
        <f t="shared" si="1"/>
        <v>56</v>
      </c>
      <c r="G56" s="10">
        <f t="shared" si="0"/>
        <v>2.4328255784739299E+36</v>
      </c>
    </row>
    <row r="57" spans="6:7" x14ac:dyDescent="0.25">
      <c r="F57">
        <f t="shared" si="1"/>
        <v>57</v>
      </c>
      <c r="G57" s="10">
        <f t="shared" si="0"/>
        <v>3.9601690105721079E+36</v>
      </c>
    </row>
    <row r="58" spans="6:7" x14ac:dyDescent="0.25">
      <c r="F58">
        <f t="shared" si="1"/>
        <v>58</v>
      </c>
      <c r="G58" s="10">
        <f t="shared" si="0"/>
        <v>6.334274448131874E+36</v>
      </c>
    </row>
    <row r="59" spans="6:7" x14ac:dyDescent="0.25">
      <c r="F59">
        <f t="shared" si="1"/>
        <v>59</v>
      </c>
      <c r="G59" s="10">
        <f t="shared" si="0"/>
        <v>9.958451779110536E+36</v>
      </c>
    </row>
    <row r="60" spans="6:7" x14ac:dyDescent="0.25">
      <c r="F60">
        <f t="shared" si="1"/>
        <v>60</v>
      </c>
      <c r="G60" s="10">
        <f t="shared" si="0"/>
        <v>1.5393078966218166E+37</v>
      </c>
    </row>
    <row r="61" spans="6:7" x14ac:dyDescent="0.25">
      <c r="F61">
        <f t="shared" si="1"/>
        <v>61</v>
      </c>
      <c r="G61" s="10">
        <f t="shared" si="0"/>
        <v>2.3400255175483698E+37</v>
      </c>
    </row>
    <row r="62" spans="6:7" x14ac:dyDescent="0.25">
      <c r="F62">
        <f t="shared" si="1"/>
        <v>62</v>
      </c>
      <c r="G62" s="10">
        <f t="shared" si="0"/>
        <v>3.499417737298105E+37</v>
      </c>
    </row>
    <row r="63" spans="6:7" x14ac:dyDescent="0.25">
      <c r="F63">
        <f t="shared" si="1"/>
        <v>63</v>
      </c>
      <c r="G63" s="10">
        <f t="shared" si="0"/>
        <v>5.1495102953621701E+37</v>
      </c>
    </row>
    <row r="64" spans="6:7" x14ac:dyDescent="0.25">
      <c r="F64">
        <f t="shared" si="1"/>
        <v>64</v>
      </c>
      <c r="G64" s="10">
        <f t="shared" si="0"/>
        <v>7.458340731200207E+37</v>
      </c>
    </row>
    <row r="65" spans="6:7" x14ac:dyDescent="0.25">
      <c r="F65">
        <f t="shared" si="1"/>
        <v>65</v>
      </c>
      <c r="G65" s="10">
        <f t="shared" si="0"/>
        <v>1.0634874809746541E+38</v>
      </c>
    </row>
    <row r="66" spans="6:7" x14ac:dyDescent="0.25">
      <c r="F66">
        <f t="shared" si="1"/>
        <v>66</v>
      </c>
      <c r="G66" s="10">
        <f t="shared" ref="G66:G129" si="2">($H$1/F66)^F66</f>
        <v>1.4932785493615335E+38</v>
      </c>
    </row>
    <row r="67" spans="6:7" x14ac:dyDescent="0.25">
      <c r="F67">
        <f t="shared" ref="F67:F130" si="3">F66+1</f>
        <v>67</v>
      </c>
      <c r="G67" s="10">
        <f t="shared" si="2"/>
        <v>2.065231783215527E+38</v>
      </c>
    </row>
    <row r="68" spans="6:7" x14ac:dyDescent="0.25">
      <c r="F68">
        <f t="shared" si="3"/>
        <v>68</v>
      </c>
      <c r="G68" s="10">
        <f t="shared" si="2"/>
        <v>2.8139380088018927E+38</v>
      </c>
    </row>
    <row r="69" spans="6:7" x14ac:dyDescent="0.25">
      <c r="F69">
        <f t="shared" si="3"/>
        <v>69</v>
      </c>
      <c r="G69" s="10">
        <f t="shared" si="2"/>
        <v>3.7780990318624413E+38</v>
      </c>
    </row>
    <row r="70" spans="6:7" x14ac:dyDescent="0.25">
      <c r="F70">
        <f t="shared" si="3"/>
        <v>70</v>
      </c>
      <c r="G70" s="10">
        <f t="shared" si="2"/>
        <v>4.9996293172126904E+38</v>
      </c>
    </row>
    <row r="71" spans="6:7" x14ac:dyDescent="0.25">
      <c r="F71">
        <f t="shared" si="3"/>
        <v>71</v>
      </c>
      <c r="G71" s="10">
        <f t="shared" si="2"/>
        <v>6.5222562357946115E+38</v>
      </c>
    </row>
    <row r="72" spans="6:7" x14ac:dyDescent="0.25">
      <c r="F72">
        <f t="shared" si="3"/>
        <v>72</v>
      </c>
      <c r="G72" s="10">
        <f t="shared" si="2"/>
        <v>8.3895927817084409E+38</v>
      </c>
    </row>
    <row r="73" spans="6:7" x14ac:dyDescent="0.25">
      <c r="F73">
        <f t="shared" si="3"/>
        <v>73</v>
      </c>
      <c r="G73" s="10">
        <f t="shared" si="2"/>
        <v>1.0642700587659846E+39</v>
      </c>
    </row>
    <row r="74" spans="6:7" x14ac:dyDescent="0.25">
      <c r="F74">
        <f t="shared" si="3"/>
        <v>74</v>
      </c>
      <c r="G74" s="10">
        <f t="shared" si="2"/>
        <v>1.3317214091192063E+39</v>
      </c>
    </row>
    <row r="75" spans="6:7" x14ac:dyDescent="0.25">
      <c r="F75">
        <f t="shared" si="3"/>
        <v>75</v>
      </c>
      <c r="G75" s="10">
        <f t="shared" si="2"/>
        <v>1.6440154553880561E+39</v>
      </c>
    </row>
    <row r="76" spans="6:7" x14ac:dyDescent="0.25">
      <c r="F76">
        <f t="shared" si="3"/>
        <v>76</v>
      </c>
      <c r="G76" s="10">
        <f t="shared" si="2"/>
        <v>2.0026619468035646E+39</v>
      </c>
    </row>
    <row r="77" spans="6:7" x14ac:dyDescent="0.25">
      <c r="F77">
        <f t="shared" si="3"/>
        <v>77</v>
      </c>
      <c r="G77" s="10">
        <f t="shared" si="2"/>
        <v>2.4076581808386249E+39</v>
      </c>
    </row>
    <row r="78" spans="6:7" x14ac:dyDescent="0.25">
      <c r="F78">
        <f t="shared" si="3"/>
        <v>78</v>
      </c>
      <c r="G78" s="10">
        <f t="shared" si="2"/>
        <v>2.8572067441445885E+39</v>
      </c>
    </row>
    <row r="79" spans="6:7" x14ac:dyDescent="0.25">
      <c r="F79">
        <f t="shared" si="3"/>
        <v>79</v>
      </c>
      <c r="G79" s="10">
        <f t="shared" si="2"/>
        <v>3.3474991325684448E+39</v>
      </c>
    </row>
    <row r="80" spans="6:7" x14ac:dyDescent="0.25">
      <c r="F80">
        <f t="shared" si="3"/>
        <v>80</v>
      </c>
      <c r="G80" s="10">
        <f t="shared" si="2"/>
        <v>3.8725919148493195E+39</v>
      </c>
    </row>
    <row r="81" spans="6:7" x14ac:dyDescent="0.25">
      <c r="F81">
        <f t="shared" si="3"/>
        <v>81</v>
      </c>
      <c r="G81" s="10">
        <f t="shared" si="2"/>
        <v>4.4243978566471708E+39</v>
      </c>
    </row>
    <row r="82" spans="6:7" x14ac:dyDescent="0.25">
      <c r="F82">
        <f t="shared" si="3"/>
        <v>82</v>
      </c>
      <c r="G82" s="10">
        <f t="shared" si="2"/>
        <v>4.9928074274444694E+39</v>
      </c>
    </row>
    <row r="83" spans="6:7" x14ac:dyDescent="0.25">
      <c r="F83">
        <f t="shared" si="3"/>
        <v>83</v>
      </c>
      <c r="G83" s="10">
        <f t="shared" si="2"/>
        <v>5.5659468203375775E+39</v>
      </c>
    </row>
    <row r="84" spans="6:7" x14ac:dyDescent="0.25">
      <c r="F84">
        <f t="shared" si="3"/>
        <v>84</v>
      </c>
      <c r="G84" s="10">
        <f t="shared" si="2"/>
        <v>6.1305677922547202E+39</v>
      </c>
    </row>
    <row r="85" spans="6:7" x14ac:dyDescent="0.25">
      <c r="F85">
        <f t="shared" si="3"/>
        <v>85</v>
      </c>
      <c r="G85" s="10">
        <f t="shared" si="2"/>
        <v>6.6725532971384469E+39</v>
      </c>
    </row>
    <row r="86" spans="6:7" x14ac:dyDescent="0.25">
      <c r="F86">
        <f t="shared" si="3"/>
        <v>86</v>
      </c>
      <c r="G86" s="10">
        <f t="shared" si="2"/>
        <v>7.1775121915012741E+39</v>
      </c>
    </row>
    <row r="87" spans="6:7" x14ac:dyDescent="0.25">
      <c r="F87">
        <f t="shared" si="3"/>
        <v>87</v>
      </c>
      <c r="G87" s="10">
        <f t="shared" si="2"/>
        <v>7.6314273936883913E+39</v>
      </c>
    </row>
    <row r="88" spans="6:7" x14ac:dyDescent="0.25">
      <c r="F88">
        <f t="shared" si="3"/>
        <v>88</v>
      </c>
      <c r="G88" s="10">
        <f t="shared" si="2"/>
        <v>8.0213157821009922E+39</v>
      </c>
    </row>
    <row r="89" spans="6:7" x14ac:dyDescent="0.25">
      <c r="F89">
        <f t="shared" si="3"/>
        <v>89</v>
      </c>
      <c r="G89" s="10">
        <f t="shared" si="2"/>
        <v>8.3358555533821569E+39</v>
      </c>
    </row>
    <row r="90" spans="6:7" x14ac:dyDescent="0.25">
      <c r="F90">
        <f t="shared" si="3"/>
        <v>90</v>
      </c>
      <c r="G90" s="10">
        <f t="shared" si="2"/>
        <v>8.5659380844678709E+39</v>
      </c>
    </row>
    <row r="91" spans="6:7" x14ac:dyDescent="0.25">
      <c r="F91">
        <f t="shared" si="3"/>
        <v>91</v>
      </c>
      <c r="G91" s="10">
        <f t="shared" si="2"/>
        <v>8.705106484068812E+39</v>
      </c>
    </row>
    <row r="92" spans="6:7" x14ac:dyDescent="0.25">
      <c r="F92">
        <f t="shared" si="3"/>
        <v>92</v>
      </c>
      <c r="G92" s="10">
        <f t="shared" si="2"/>
        <v>8.7498514934397785E+39</v>
      </c>
    </row>
    <row r="93" spans="6:7" x14ac:dyDescent="0.25">
      <c r="F93">
        <f t="shared" si="3"/>
        <v>93</v>
      </c>
      <c r="G93" s="10">
        <f t="shared" si="2"/>
        <v>8.6997463596152015E+39</v>
      </c>
    </row>
    <row r="94" spans="6:7" x14ac:dyDescent="0.25">
      <c r="F94">
        <f t="shared" si="3"/>
        <v>94</v>
      </c>
      <c r="G94" s="10">
        <f t="shared" si="2"/>
        <v>8.5574146605925537E+39</v>
      </c>
    </row>
    <row r="95" spans="6:7" x14ac:dyDescent="0.25">
      <c r="F95">
        <f t="shared" si="3"/>
        <v>95</v>
      </c>
      <c r="G95" s="10">
        <f t="shared" si="2"/>
        <v>8.3283375971595957E+39</v>
      </c>
    </row>
    <row r="96" spans="6:7" x14ac:dyDescent="0.25">
      <c r="F96">
        <f t="shared" si="3"/>
        <v>96</v>
      </c>
      <c r="G96" s="10">
        <f t="shared" si="2"/>
        <v>8.0205187922205654E+39</v>
      </c>
    </row>
    <row r="97" spans="6:7" x14ac:dyDescent="0.25">
      <c r="F97">
        <f t="shared" si="3"/>
        <v>97</v>
      </c>
      <c r="G97" s="10">
        <f t="shared" si="2"/>
        <v>7.644034127967537E+39</v>
      </c>
    </row>
    <row r="98" spans="6:7" x14ac:dyDescent="0.25">
      <c r="F98">
        <f t="shared" si="3"/>
        <v>98</v>
      </c>
      <c r="G98" s="10">
        <f t="shared" si="2"/>
        <v>7.2105008436020772E+39</v>
      </c>
    </row>
    <row r="99" spans="6:7" x14ac:dyDescent="0.25">
      <c r="F99">
        <f t="shared" si="3"/>
        <v>99</v>
      </c>
      <c r="G99" s="10">
        <f t="shared" si="2"/>
        <v>6.7325035855055101E+39</v>
      </c>
    </row>
    <row r="100" spans="6:7" x14ac:dyDescent="0.25">
      <c r="F100">
        <f t="shared" si="3"/>
        <v>100</v>
      </c>
      <c r="G100" s="10">
        <f t="shared" si="2"/>
        <v>6.223015277861143E+39</v>
      </c>
    </row>
    <row r="101" spans="6:7" x14ac:dyDescent="0.25">
      <c r="F101">
        <f t="shared" si="3"/>
        <v>101</v>
      </c>
      <c r="G101" s="10">
        <f t="shared" si="2"/>
        <v>5.6948478285165012E+39</v>
      </c>
    </row>
    <row r="102" spans="6:7" x14ac:dyDescent="0.25">
      <c r="F102">
        <f t="shared" si="3"/>
        <v>102</v>
      </c>
      <c r="G102" s="10">
        <f t="shared" si="2"/>
        <v>5.1601623397256087E+39</v>
      </c>
    </row>
    <row r="103" spans="6:7" x14ac:dyDescent="0.25">
      <c r="F103">
        <f t="shared" si="3"/>
        <v>103</v>
      </c>
      <c r="G103" s="10">
        <f t="shared" si="2"/>
        <v>4.6300613816732982E+39</v>
      </c>
    </row>
    <row r="104" spans="6:7" x14ac:dyDescent="0.25">
      <c r="F104">
        <f t="shared" si="3"/>
        <v>104</v>
      </c>
      <c r="G104" s="10">
        <f t="shared" si="2"/>
        <v>4.1142778235725906E+39</v>
      </c>
    </row>
    <row r="105" spans="6:7" x14ac:dyDescent="0.25">
      <c r="F105">
        <f t="shared" si="3"/>
        <v>105</v>
      </c>
      <c r="G105" s="10">
        <f t="shared" si="2"/>
        <v>3.6209665111358713E+39</v>
      </c>
    </row>
    <row r="106" spans="6:7" x14ac:dyDescent="0.25">
      <c r="F106">
        <f t="shared" si="3"/>
        <v>106</v>
      </c>
      <c r="G106" s="10">
        <f t="shared" si="2"/>
        <v>3.1565974487376346E+39</v>
      </c>
    </row>
    <row r="107" spans="6:7" x14ac:dyDescent="0.25">
      <c r="F107">
        <f t="shared" si="3"/>
        <v>107</v>
      </c>
      <c r="G107" s="10">
        <f t="shared" si="2"/>
        <v>2.7259426559063775E+39</v>
      </c>
    </row>
    <row r="108" spans="6:7" x14ac:dyDescent="0.25">
      <c r="F108">
        <f t="shared" si="3"/>
        <v>108</v>
      </c>
      <c r="G108" s="10">
        <f t="shared" si="2"/>
        <v>2.3321438992189826E+39</v>
      </c>
    </row>
    <row r="109" spans="6:7" x14ac:dyDescent="0.25">
      <c r="F109">
        <f t="shared" si="3"/>
        <v>109</v>
      </c>
      <c r="G109" s="10">
        <f t="shared" si="2"/>
        <v>1.9768452327618818E+39</v>
      </c>
    </row>
    <row r="110" spans="6:7" x14ac:dyDescent="0.25">
      <c r="F110">
        <f t="shared" si="3"/>
        <v>110</v>
      </c>
      <c r="G110" s="10">
        <f t="shared" si="2"/>
        <v>1.660372709419669E+39</v>
      </c>
    </row>
    <row r="111" spans="6:7" x14ac:dyDescent="0.25">
      <c r="F111">
        <f t="shared" si="3"/>
        <v>111</v>
      </c>
      <c r="G111" s="10">
        <f t="shared" si="2"/>
        <v>1.3819435947202295E+39</v>
      </c>
    </row>
    <row r="112" spans="6:7" x14ac:dyDescent="0.25">
      <c r="F112">
        <f t="shared" si="3"/>
        <v>112</v>
      </c>
      <c r="G112" s="10">
        <f t="shared" si="2"/>
        <v>1.1398886574730907E+39</v>
      </c>
    </row>
    <row r="113" spans="6:7" x14ac:dyDescent="0.25">
      <c r="F113">
        <f t="shared" si="3"/>
        <v>113</v>
      </c>
      <c r="G113" s="10">
        <f t="shared" si="2"/>
        <v>9.3187329526178214E+38</v>
      </c>
    </row>
    <row r="114" spans="6:7" x14ac:dyDescent="0.25">
      <c r="F114">
        <f t="shared" si="3"/>
        <v>114</v>
      </c>
      <c r="G114" s="10">
        <f t="shared" si="2"/>
        <v>7.5510602627221072E+38</v>
      </c>
    </row>
    <row r="115" spans="6:7" x14ac:dyDescent="0.25">
      <c r="F115">
        <f t="shared" si="3"/>
        <v>115</v>
      </c>
      <c r="G115" s="10">
        <f t="shared" si="2"/>
        <v>6.0652590793763553E+38</v>
      </c>
    </row>
    <row r="116" spans="6:7" x14ac:dyDescent="0.25">
      <c r="F116">
        <f t="shared" si="3"/>
        <v>116</v>
      </c>
      <c r="G116" s="10">
        <f t="shared" si="2"/>
        <v>4.8296343936768814E+38</v>
      </c>
    </row>
    <row r="117" spans="6:7" x14ac:dyDescent="0.25">
      <c r="F117">
        <f t="shared" si="3"/>
        <v>117</v>
      </c>
      <c r="G117" s="10">
        <f t="shared" si="2"/>
        <v>3.8127224385590217E+38</v>
      </c>
    </row>
    <row r="118" spans="6:7" x14ac:dyDescent="0.25">
      <c r="F118">
        <f t="shared" si="3"/>
        <v>118</v>
      </c>
      <c r="G118" s="10">
        <f t="shared" si="2"/>
        <v>2.9843115598331644E+38</v>
      </c>
    </row>
    <row r="119" spans="6:7" x14ac:dyDescent="0.25">
      <c r="F119">
        <f t="shared" si="3"/>
        <v>119</v>
      </c>
      <c r="G119" s="10">
        <f t="shared" si="2"/>
        <v>2.3161817016138946E+38</v>
      </c>
    </row>
    <row r="120" spans="6:7" x14ac:dyDescent="0.25">
      <c r="F120">
        <f t="shared" si="3"/>
        <v>120</v>
      </c>
      <c r="G120" s="10">
        <f t="shared" si="2"/>
        <v>1.7825902013168915E+38</v>
      </c>
    </row>
    <row r="121" spans="6:7" x14ac:dyDescent="0.25">
      <c r="F121">
        <f t="shared" si="3"/>
        <v>121</v>
      </c>
      <c r="G121" s="10">
        <f t="shared" si="2"/>
        <v>1.3605397695080857E+38</v>
      </c>
    </row>
    <row r="122" spans="6:7" x14ac:dyDescent="0.25">
      <c r="F122">
        <f t="shared" si="3"/>
        <v>122</v>
      </c>
      <c r="G122" s="10">
        <f t="shared" si="2"/>
        <v>1.0298683597060557E+38</v>
      </c>
    </row>
    <row r="123" spans="6:7" x14ac:dyDescent="0.25">
      <c r="F123">
        <f t="shared" si="3"/>
        <v>123</v>
      </c>
      <c r="G123" s="10">
        <f t="shared" si="2"/>
        <v>7.7320091556460066E+37</v>
      </c>
    </row>
    <row r="124" spans="6:7" x14ac:dyDescent="0.25">
      <c r="F124">
        <f t="shared" si="3"/>
        <v>124</v>
      </c>
      <c r="G124" s="10">
        <f t="shared" si="2"/>
        <v>5.7580060281933174E+37</v>
      </c>
    </row>
    <row r="125" spans="6:7" x14ac:dyDescent="0.25">
      <c r="F125">
        <f t="shared" si="3"/>
        <v>125</v>
      </c>
      <c r="G125" s="10">
        <f t="shared" si="2"/>
        <v>4.2535295865117308E+37</v>
      </c>
    </row>
    <row r="126" spans="6:7" x14ac:dyDescent="0.25">
      <c r="F126">
        <f t="shared" si="3"/>
        <v>126</v>
      </c>
      <c r="G126" s="10">
        <f t="shared" si="2"/>
        <v>3.117112005771617E+37</v>
      </c>
    </row>
    <row r="127" spans="6:7" x14ac:dyDescent="0.25">
      <c r="F127">
        <f t="shared" si="3"/>
        <v>127</v>
      </c>
      <c r="G127" s="10">
        <f t="shared" si="2"/>
        <v>2.2662537719441963E+37</v>
      </c>
    </row>
    <row r="128" spans="6:7" x14ac:dyDescent="0.25">
      <c r="F128">
        <f t="shared" si="3"/>
        <v>128</v>
      </c>
      <c r="G128" s="10">
        <f t="shared" si="2"/>
        <v>1.6347260942734784E+37</v>
      </c>
    </row>
    <row r="129" spans="6:7" x14ac:dyDescent="0.25">
      <c r="F129">
        <f t="shared" si="3"/>
        <v>129</v>
      </c>
      <c r="G129" s="10">
        <f t="shared" si="2"/>
        <v>1.170007080843555E+37</v>
      </c>
    </row>
    <row r="130" spans="6:7" x14ac:dyDescent="0.25">
      <c r="F130">
        <f t="shared" si="3"/>
        <v>130</v>
      </c>
      <c r="G130" s="10">
        <f t="shared" ref="G130:G193" si="4">($H$1/F130)^F130</f>
        <v>8.3093169977023395E+36</v>
      </c>
    </row>
    <row r="131" spans="6:7" x14ac:dyDescent="0.25">
      <c r="F131">
        <f t="shared" ref="F131:F194" si="5">F130+1</f>
        <v>131</v>
      </c>
      <c r="G131" s="10">
        <f t="shared" si="4"/>
        <v>5.85600454518759E+36</v>
      </c>
    </row>
    <row r="132" spans="6:7" x14ac:dyDescent="0.25">
      <c r="F132">
        <f t="shared" si="5"/>
        <v>132</v>
      </c>
      <c r="G132" s="10">
        <f t="shared" si="4"/>
        <v>4.0956442405473264E+36</v>
      </c>
    </row>
    <row r="133" spans="6:7" x14ac:dyDescent="0.25">
      <c r="F133">
        <f t="shared" si="5"/>
        <v>133</v>
      </c>
      <c r="G133" s="10">
        <f t="shared" si="4"/>
        <v>2.8428431893660413E+36</v>
      </c>
    </row>
    <row r="134" spans="6:7" x14ac:dyDescent="0.25">
      <c r="F134">
        <f t="shared" si="5"/>
        <v>134</v>
      </c>
      <c r="G134" s="10">
        <f t="shared" si="4"/>
        <v>1.9584756720744222E+36</v>
      </c>
    </row>
    <row r="135" spans="6:7" x14ac:dyDescent="0.25">
      <c r="F135">
        <f t="shared" si="5"/>
        <v>135</v>
      </c>
      <c r="G135" s="10">
        <f t="shared" si="4"/>
        <v>1.3391906975159812E+36</v>
      </c>
    </row>
    <row r="136" spans="6:7" x14ac:dyDescent="0.25">
      <c r="F136">
        <f t="shared" si="5"/>
        <v>136</v>
      </c>
      <c r="G136" s="10">
        <f t="shared" si="4"/>
        <v>9.089701909077153E+35</v>
      </c>
    </row>
    <row r="137" spans="6:7" x14ac:dyDescent="0.25">
      <c r="F137">
        <f t="shared" si="5"/>
        <v>137</v>
      </c>
      <c r="G137" s="10">
        <f t="shared" si="4"/>
        <v>6.1243991513679781E+35</v>
      </c>
    </row>
    <row r="138" spans="6:7" x14ac:dyDescent="0.25">
      <c r="F138">
        <f t="shared" si="5"/>
        <v>138</v>
      </c>
      <c r="G138" s="10">
        <f t="shared" si="4"/>
        <v>4.0964463685815604E+35</v>
      </c>
    </row>
    <row r="139" spans="6:7" x14ac:dyDescent="0.25">
      <c r="F139">
        <f t="shared" si="5"/>
        <v>139</v>
      </c>
      <c r="G139" s="10">
        <f t="shared" si="4"/>
        <v>2.7202196287020839E+35</v>
      </c>
    </row>
    <row r="140" spans="6:7" x14ac:dyDescent="0.25">
      <c r="F140">
        <f t="shared" si="5"/>
        <v>140</v>
      </c>
      <c r="G140" s="10">
        <f t="shared" si="4"/>
        <v>1.7933960923371921E+35</v>
      </c>
    </row>
    <row r="141" spans="6:7" x14ac:dyDescent="0.25">
      <c r="F141">
        <f t="shared" si="5"/>
        <v>141</v>
      </c>
      <c r="G141" s="10">
        <f t="shared" si="4"/>
        <v>1.1739411829669214E+35</v>
      </c>
    </row>
    <row r="142" spans="6:7" x14ac:dyDescent="0.25">
      <c r="F142">
        <f t="shared" si="5"/>
        <v>142</v>
      </c>
      <c r="G142" s="10">
        <f t="shared" si="4"/>
        <v>7.6302071570531382E+34</v>
      </c>
    </row>
    <row r="143" spans="6:7" x14ac:dyDescent="0.25">
      <c r="F143">
        <f t="shared" si="5"/>
        <v>143</v>
      </c>
      <c r="G143" s="10">
        <f t="shared" si="4"/>
        <v>4.9245650959643427E+34</v>
      </c>
    </row>
    <row r="144" spans="6:7" x14ac:dyDescent="0.25">
      <c r="F144">
        <f t="shared" si="5"/>
        <v>144</v>
      </c>
      <c r="G144" s="10">
        <f t="shared" si="4"/>
        <v>3.1561845317856013E+34</v>
      </c>
    </row>
    <row r="145" spans="6:7" x14ac:dyDescent="0.25">
      <c r="F145">
        <f t="shared" si="5"/>
        <v>145</v>
      </c>
      <c r="G145" s="10">
        <f t="shared" si="4"/>
        <v>2.0088195826485087E+34</v>
      </c>
    </row>
    <row r="146" spans="6:7" x14ac:dyDescent="0.25">
      <c r="F146">
        <f t="shared" si="5"/>
        <v>146</v>
      </c>
      <c r="G146" s="10">
        <f t="shared" si="4"/>
        <v>1.269767835000849E+34</v>
      </c>
    </row>
    <row r="147" spans="6:7" x14ac:dyDescent="0.25">
      <c r="F147">
        <f t="shared" si="5"/>
        <v>147</v>
      </c>
      <c r="G147" s="10">
        <f t="shared" si="4"/>
        <v>7.9713718161793859E+33</v>
      </c>
    </row>
    <row r="148" spans="6:7" x14ac:dyDescent="0.25">
      <c r="F148">
        <f t="shared" si="5"/>
        <v>148</v>
      </c>
      <c r="G148" s="10">
        <f t="shared" si="4"/>
        <v>4.9703549582036428E+33</v>
      </c>
    </row>
    <row r="149" spans="6:7" x14ac:dyDescent="0.25">
      <c r="F149">
        <f t="shared" si="5"/>
        <v>149</v>
      </c>
      <c r="G149" s="10">
        <f t="shared" si="4"/>
        <v>3.0782741739214199E+33</v>
      </c>
    </row>
    <row r="150" spans="6:7" x14ac:dyDescent="0.25">
      <c r="F150">
        <f t="shared" si="5"/>
        <v>150</v>
      </c>
      <c r="G150" s="10">
        <f t="shared" si="4"/>
        <v>1.8937055084184484E+33</v>
      </c>
    </row>
    <row r="151" spans="6:7" x14ac:dyDescent="0.25">
      <c r="F151">
        <f t="shared" si="5"/>
        <v>151</v>
      </c>
      <c r="G151" s="10">
        <f t="shared" si="4"/>
        <v>1.1572368865951234E+33</v>
      </c>
    </row>
    <row r="152" spans="6:7" x14ac:dyDescent="0.25">
      <c r="F152">
        <f t="shared" si="5"/>
        <v>152</v>
      </c>
      <c r="G152" s="10">
        <f t="shared" si="4"/>
        <v>7.0251556433962915E+32</v>
      </c>
    </row>
    <row r="153" spans="6:7" x14ac:dyDescent="0.25">
      <c r="F153">
        <f t="shared" si="5"/>
        <v>153</v>
      </c>
      <c r="G153" s="10">
        <f t="shared" si="4"/>
        <v>4.2367458402773382E+32</v>
      </c>
    </row>
    <row r="154" spans="6:7" x14ac:dyDescent="0.25">
      <c r="F154">
        <f t="shared" si="5"/>
        <v>154</v>
      </c>
      <c r="G154" s="10">
        <f t="shared" si="4"/>
        <v>2.5384600135387168E+32</v>
      </c>
    </row>
    <row r="155" spans="6:7" x14ac:dyDescent="0.25">
      <c r="F155">
        <f t="shared" si="5"/>
        <v>155</v>
      </c>
      <c r="G155" s="10">
        <f t="shared" si="4"/>
        <v>1.5110823321980521E+32</v>
      </c>
    </row>
    <row r="156" spans="6:7" x14ac:dyDescent="0.25">
      <c r="F156">
        <f t="shared" si="5"/>
        <v>156</v>
      </c>
      <c r="G156" s="10">
        <f t="shared" si="4"/>
        <v>8.9372521196150751E+31</v>
      </c>
    </row>
    <row r="157" spans="6:7" x14ac:dyDescent="0.25">
      <c r="F157">
        <f t="shared" si="5"/>
        <v>157</v>
      </c>
      <c r="G157" s="10">
        <f t="shared" si="4"/>
        <v>5.2521356369222551E+31</v>
      </c>
    </row>
    <row r="158" spans="6:7" x14ac:dyDescent="0.25">
      <c r="F158">
        <f t="shared" si="5"/>
        <v>158</v>
      </c>
      <c r="G158" s="10">
        <f t="shared" si="4"/>
        <v>3.0669142356928778E+31</v>
      </c>
    </row>
    <row r="159" spans="6:7" x14ac:dyDescent="0.25">
      <c r="F159">
        <f t="shared" si="5"/>
        <v>159</v>
      </c>
      <c r="G159" s="10">
        <f t="shared" si="4"/>
        <v>1.7795844896349527E+31</v>
      </c>
    </row>
    <row r="160" spans="6:7" x14ac:dyDescent="0.25">
      <c r="F160">
        <f t="shared" si="5"/>
        <v>160</v>
      </c>
      <c r="G160" s="10">
        <f t="shared" si="4"/>
        <v>1.0261342003245949E+31</v>
      </c>
    </row>
    <row r="161" spans="6:7" x14ac:dyDescent="0.25">
      <c r="F161">
        <f t="shared" si="5"/>
        <v>161</v>
      </c>
      <c r="G161" s="10">
        <f t="shared" si="4"/>
        <v>5.8799733142169786E+30</v>
      </c>
    </row>
    <row r="162" spans="6:7" x14ac:dyDescent="0.25">
      <c r="F162">
        <f t="shared" si="5"/>
        <v>162</v>
      </c>
      <c r="G162" s="10">
        <f t="shared" si="4"/>
        <v>3.3484903290381979E+30</v>
      </c>
    </row>
    <row r="163" spans="6:7" x14ac:dyDescent="0.25">
      <c r="F163">
        <f t="shared" si="5"/>
        <v>163</v>
      </c>
      <c r="G163" s="10">
        <f t="shared" si="4"/>
        <v>1.8951426073146902E+30</v>
      </c>
    </row>
    <row r="164" spans="6:7" x14ac:dyDescent="0.25">
      <c r="F164">
        <f t="shared" si="5"/>
        <v>164</v>
      </c>
      <c r="G164" s="10">
        <f t="shared" si="4"/>
        <v>1.0660322477071494E+30</v>
      </c>
    </row>
    <row r="165" spans="6:7" x14ac:dyDescent="0.25">
      <c r="F165">
        <f t="shared" si="5"/>
        <v>165</v>
      </c>
      <c r="G165" s="10">
        <f t="shared" si="4"/>
        <v>5.9600600518933449E+29</v>
      </c>
    </row>
    <row r="166" spans="6:7" x14ac:dyDescent="0.25">
      <c r="F166">
        <f t="shared" si="5"/>
        <v>166</v>
      </c>
      <c r="G166" s="10">
        <f t="shared" si="4"/>
        <v>3.3120647985771573E+29</v>
      </c>
    </row>
    <row r="167" spans="6:7" x14ac:dyDescent="0.25">
      <c r="F167">
        <f t="shared" si="5"/>
        <v>167</v>
      </c>
      <c r="G167" s="10">
        <f t="shared" si="4"/>
        <v>1.8294930608890706E+29</v>
      </c>
    </row>
    <row r="168" spans="6:7" x14ac:dyDescent="0.25">
      <c r="F168">
        <f t="shared" si="5"/>
        <v>168</v>
      </c>
      <c r="G168" s="10">
        <f t="shared" si="4"/>
        <v>1.0045281856707006E+29</v>
      </c>
    </row>
    <row r="169" spans="6:7" x14ac:dyDescent="0.25">
      <c r="F169">
        <f t="shared" si="5"/>
        <v>169</v>
      </c>
      <c r="G169" s="10">
        <f t="shared" si="4"/>
        <v>5.4828755179309249E+28</v>
      </c>
    </row>
    <row r="170" spans="6:7" x14ac:dyDescent="0.25">
      <c r="F170">
        <f t="shared" si="5"/>
        <v>170</v>
      </c>
      <c r="G170" s="10">
        <f t="shared" si="4"/>
        <v>2.974985408275235E+28</v>
      </c>
    </row>
    <row r="171" spans="6:7" x14ac:dyDescent="0.25">
      <c r="F171">
        <f t="shared" si="5"/>
        <v>171</v>
      </c>
      <c r="G171" s="10">
        <f t="shared" si="4"/>
        <v>1.6047471234020169E+28</v>
      </c>
    </row>
    <row r="172" spans="6:7" x14ac:dyDescent="0.25">
      <c r="F172">
        <f t="shared" si="5"/>
        <v>172</v>
      </c>
      <c r="G172" s="10">
        <f t="shared" si="4"/>
        <v>8.605747978157661E+27</v>
      </c>
    </row>
    <row r="173" spans="6:7" x14ac:dyDescent="0.25">
      <c r="F173">
        <f t="shared" si="5"/>
        <v>173</v>
      </c>
      <c r="G173" s="10">
        <f t="shared" si="4"/>
        <v>4.588235058191835E+27</v>
      </c>
    </row>
    <row r="174" spans="6:7" x14ac:dyDescent="0.25">
      <c r="F174">
        <f t="shared" si="5"/>
        <v>174</v>
      </c>
      <c r="G174" s="10">
        <f t="shared" si="4"/>
        <v>2.4321609301798207E+27</v>
      </c>
    </row>
    <row r="175" spans="6:7" x14ac:dyDescent="0.25">
      <c r="F175">
        <f t="shared" si="5"/>
        <v>175</v>
      </c>
      <c r="G175" s="10">
        <f t="shared" si="4"/>
        <v>1.2818670890538962E+27</v>
      </c>
    </row>
    <row r="176" spans="6:7" x14ac:dyDescent="0.25">
      <c r="F176">
        <f t="shared" si="5"/>
        <v>176</v>
      </c>
      <c r="G176" s="10">
        <f t="shared" si="4"/>
        <v>6.717566756750578E+26</v>
      </c>
    </row>
    <row r="177" spans="6:7" x14ac:dyDescent="0.25">
      <c r="F177">
        <f t="shared" si="5"/>
        <v>177</v>
      </c>
      <c r="G177" s="10">
        <f t="shared" si="4"/>
        <v>3.5003654530606804E+26</v>
      </c>
    </row>
    <row r="178" spans="6:7" x14ac:dyDescent="0.25">
      <c r="F178">
        <f t="shared" si="5"/>
        <v>178</v>
      </c>
      <c r="G178" s="10">
        <f t="shared" si="4"/>
        <v>1.8136819574063091E+26</v>
      </c>
    </row>
    <row r="179" spans="6:7" x14ac:dyDescent="0.25">
      <c r="F179">
        <f t="shared" si="5"/>
        <v>179</v>
      </c>
      <c r="G179" s="10">
        <f t="shared" si="4"/>
        <v>9.3447783961226994E+25</v>
      </c>
    </row>
    <row r="180" spans="6:7" x14ac:dyDescent="0.25">
      <c r="F180">
        <f t="shared" si="5"/>
        <v>180</v>
      </c>
      <c r="G180" s="10">
        <f t="shared" si="4"/>
        <v>4.7879614204605553E+25</v>
      </c>
    </row>
    <row r="181" spans="6:7" x14ac:dyDescent="0.25">
      <c r="F181">
        <f t="shared" si="5"/>
        <v>181</v>
      </c>
      <c r="G181" s="10">
        <f t="shared" si="4"/>
        <v>2.4396050198745441E+25</v>
      </c>
    </row>
    <row r="182" spans="6:7" x14ac:dyDescent="0.25">
      <c r="F182">
        <f t="shared" si="5"/>
        <v>182</v>
      </c>
      <c r="G182" s="10">
        <f t="shared" si="4"/>
        <v>1.2362006426485321E+25</v>
      </c>
    </row>
    <row r="183" spans="6:7" x14ac:dyDescent="0.25">
      <c r="F183">
        <f t="shared" si="5"/>
        <v>183</v>
      </c>
      <c r="G183" s="10">
        <f t="shared" si="4"/>
        <v>6.2297721989480758E+24</v>
      </c>
    </row>
    <row r="184" spans="6:7" x14ac:dyDescent="0.25">
      <c r="F184">
        <f t="shared" si="5"/>
        <v>184</v>
      </c>
      <c r="G184" s="10">
        <f t="shared" si="4"/>
        <v>3.122354156818318E+24</v>
      </c>
    </row>
    <row r="185" spans="6:7" x14ac:dyDescent="0.25">
      <c r="F185">
        <f t="shared" si="5"/>
        <v>185</v>
      </c>
      <c r="G185" s="10">
        <f t="shared" si="4"/>
        <v>1.5564380871928745E+24</v>
      </c>
    </row>
    <row r="186" spans="6:7" x14ac:dyDescent="0.25">
      <c r="F186">
        <f t="shared" si="5"/>
        <v>186</v>
      </c>
      <c r="G186" s="10">
        <f t="shared" si="4"/>
        <v>7.7167421437155321E+23</v>
      </c>
    </row>
    <row r="187" spans="6:7" x14ac:dyDescent="0.25">
      <c r="F187">
        <f t="shared" si="5"/>
        <v>187</v>
      </c>
      <c r="G187" s="10">
        <f t="shared" si="4"/>
        <v>3.8054077590098775E+23</v>
      </c>
    </row>
    <row r="188" spans="6:7" x14ac:dyDescent="0.25">
      <c r="F188">
        <f t="shared" si="5"/>
        <v>188</v>
      </c>
      <c r="G188" s="10">
        <f t="shared" si="4"/>
        <v>1.8665772519951254E+23</v>
      </c>
    </row>
    <row r="189" spans="6:7" x14ac:dyDescent="0.25">
      <c r="F189">
        <f t="shared" si="5"/>
        <v>189</v>
      </c>
      <c r="G189" s="10">
        <f t="shared" si="4"/>
        <v>9.1071114269894403E+22</v>
      </c>
    </row>
    <row r="190" spans="6:7" x14ac:dyDescent="0.25">
      <c r="F190">
        <f t="shared" si="5"/>
        <v>190</v>
      </c>
      <c r="G190" s="10">
        <f t="shared" si="4"/>
        <v>4.4199511211515706E+22</v>
      </c>
    </row>
    <row r="191" spans="6:7" x14ac:dyDescent="0.25">
      <c r="F191">
        <f t="shared" si="5"/>
        <v>191</v>
      </c>
      <c r="G191" s="10">
        <f t="shared" si="4"/>
        <v>2.1338727235726225E+22</v>
      </c>
    </row>
    <row r="192" spans="6:7" x14ac:dyDescent="0.25">
      <c r="F192">
        <f t="shared" si="5"/>
        <v>192</v>
      </c>
      <c r="G192" s="10">
        <f t="shared" si="4"/>
        <v>1.0248156618796697E+22</v>
      </c>
    </row>
    <row r="193" spans="6:7" x14ac:dyDescent="0.25">
      <c r="F193">
        <f t="shared" si="5"/>
        <v>193</v>
      </c>
      <c r="G193" s="10">
        <f t="shared" si="4"/>
        <v>4.8962212585963153E+21</v>
      </c>
    </row>
    <row r="194" spans="6:7" x14ac:dyDescent="0.25">
      <c r="F194">
        <f t="shared" si="5"/>
        <v>194</v>
      </c>
      <c r="G194" s="10">
        <f t="shared" ref="G194:G250" si="6">($H$1/F194)^F194</f>
        <v>2.3271591019518878E+21</v>
      </c>
    </row>
    <row r="195" spans="6:7" x14ac:dyDescent="0.25">
      <c r="F195">
        <f t="shared" ref="F195:F250" si="7">F194+1</f>
        <v>195</v>
      </c>
      <c r="G195" s="10">
        <f t="shared" si="6"/>
        <v>1.1004047980451943E+21</v>
      </c>
    </row>
    <row r="196" spans="6:7" x14ac:dyDescent="0.25">
      <c r="F196">
        <f t="shared" si="7"/>
        <v>196</v>
      </c>
      <c r="G196" s="10">
        <f t="shared" si="6"/>
        <v>5.1766846993343644E+20</v>
      </c>
    </row>
    <row r="197" spans="6:7" x14ac:dyDescent="0.25">
      <c r="F197">
        <f t="shared" si="7"/>
        <v>197</v>
      </c>
      <c r="G197" s="10">
        <f t="shared" si="6"/>
        <v>2.4228981289565579E+20</v>
      </c>
    </row>
    <row r="198" spans="6:7" x14ac:dyDescent="0.25">
      <c r="F198">
        <f t="shared" si="7"/>
        <v>198</v>
      </c>
      <c r="G198" s="10">
        <f t="shared" si="6"/>
        <v>1.1282726099062786E+20</v>
      </c>
    </row>
    <row r="199" spans="6:7" x14ac:dyDescent="0.25">
      <c r="F199">
        <f t="shared" si="7"/>
        <v>199</v>
      </c>
      <c r="G199" s="10">
        <f t="shared" si="6"/>
        <v>5.2275659464030061E+19</v>
      </c>
    </row>
    <row r="200" spans="6:7" x14ac:dyDescent="0.25">
      <c r="F200">
        <f t="shared" si="7"/>
        <v>200</v>
      </c>
      <c r="G200" s="10">
        <f t="shared" si="6"/>
        <v>2.4099198651028853E+19</v>
      </c>
    </row>
    <row r="201" spans="6:7" x14ac:dyDescent="0.25">
      <c r="F201">
        <f t="shared" si="7"/>
        <v>201</v>
      </c>
      <c r="G201" s="10">
        <f t="shared" si="6"/>
        <v>1.1054375213764491E+19</v>
      </c>
    </row>
    <row r="202" spans="6:7" x14ac:dyDescent="0.25">
      <c r="F202">
        <f t="shared" si="7"/>
        <v>202</v>
      </c>
      <c r="G202" s="10">
        <f t="shared" si="6"/>
        <v>5.0455106072422031E+18</v>
      </c>
    </row>
    <row r="203" spans="6:7" x14ac:dyDescent="0.25">
      <c r="F203">
        <f t="shared" si="7"/>
        <v>203</v>
      </c>
      <c r="G203" s="10">
        <f t="shared" si="6"/>
        <v>2.2915327267340042E+18</v>
      </c>
    </row>
    <row r="204" spans="6:7" x14ac:dyDescent="0.25">
      <c r="F204">
        <f t="shared" si="7"/>
        <v>204</v>
      </c>
      <c r="G204" s="10">
        <f t="shared" si="6"/>
        <v>1.0356371340611151E+18</v>
      </c>
    </row>
    <row r="205" spans="6:7" x14ac:dyDescent="0.25">
      <c r="F205">
        <f t="shared" si="7"/>
        <v>205</v>
      </c>
      <c r="G205" s="10">
        <f t="shared" si="6"/>
        <v>4.6575793365048998E+17</v>
      </c>
    </row>
    <row r="206" spans="6:7" x14ac:dyDescent="0.25">
      <c r="F206">
        <f t="shared" si="7"/>
        <v>206</v>
      </c>
      <c r="G206" s="10">
        <f t="shared" si="6"/>
        <v>2.084463958747001E+17</v>
      </c>
    </row>
    <row r="207" spans="6:7" x14ac:dyDescent="0.25">
      <c r="F207">
        <f t="shared" si="7"/>
        <v>207</v>
      </c>
      <c r="G207" s="10">
        <f t="shared" si="6"/>
        <v>9.283682634081968E+16</v>
      </c>
    </row>
    <row r="208" spans="6:7" x14ac:dyDescent="0.25">
      <c r="F208">
        <f t="shared" si="7"/>
        <v>208</v>
      </c>
      <c r="G208" s="10">
        <f t="shared" si="6"/>
        <v>4.1147943186733984E+16</v>
      </c>
    </row>
    <row r="209" spans="6:7" x14ac:dyDescent="0.25">
      <c r="F209">
        <f t="shared" si="7"/>
        <v>209</v>
      </c>
      <c r="G209" s="10">
        <f t="shared" si="6"/>
        <v>1.81504758437433E+16</v>
      </c>
    </row>
    <row r="210" spans="6:7" x14ac:dyDescent="0.25">
      <c r="F210">
        <f t="shared" si="7"/>
        <v>210</v>
      </c>
      <c r="G210" s="10">
        <f t="shared" si="6"/>
        <v>7968011037363605</v>
      </c>
    </row>
    <row r="211" spans="6:7" x14ac:dyDescent="0.25">
      <c r="F211">
        <f t="shared" si="7"/>
        <v>211</v>
      </c>
      <c r="G211" s="10">
        <f t="shared" si="6"/>
        <v>3481318532143692</v>
      </c>
    </row>
    <row r="212" spans="6:7" x14ac:dyDescent="0.25">
      <c r="F212">
        <f t="shared" si="7"/>
        <v>212</v>
      </c>
      <c r="G212" s="10">
        <f t="shared" si="6"/>
        <v>1513837717593134.5</v>
      </c>
    </row>
    <row r="213" spans="6:7" x14ac:dyDescent="0.25">
      <c r="F213">
        <f t="shared" si="7"/>
        <v>213</v>
      </c>
      <c r="G213" s="10">
        <f t="shared" si="6"/>
        <v>655188573466378.25</v>
      </c>
    </row>
    <row r="214" spans="6:7" x14ac:dyDescent="0.25">
      <c r="F214">
        <f t="shared" si="7"/>
        <v>214</v>
      </c>
      <c r="G214" s="10">
        <f t="shared" si="6"/>
        <v>282237267675317.25</v>
      </c>
    </row>
    <row r="215" spans="6:7" x14ac:dyDescent="0.25">
      <c r="F215">
        <f t="shared" si="7"/>
        <v>215</v>
      </c>
      <c r="G215" s="10">
        <f t="shared" si="6"/>
        <v>121013266127812.53</v>
      </c>
    </row>
    <row r="216" spans="6:7" x14ac:dyDescent="0.25">
      <c r="F216">
        <f t="shared" si="7"/>
        <v>216</v>
      </c>
      <c r="G216" s="10">
        <f t="shared" si="6"/>
        <v>51645397517146.57</v>
      </c>
    </row>
    <row r="217" spans="6:7" x14ac:dyDescent="0.25">
      <c r="F217">
        <f t="shared" si="7"/>
        <v>217</v>
      </c>
      <c r="G217" s="10">
        <f t="shared" si="6"/>
        <v>21939141878705.227</v>
      </c>
    </row>
    <row r="218" spans="6:7" x14ac:dyDescent="0.25">
      <c r="F218">
        <f t="shared" si="7"/>
        <v>218</v>
      </c>
      <c r="G218" s="10">
        <f t="shared" si="6"/>
        <v>9276972830941.0527</v>
      </c>
    </row>
    <row r="219" spans="6:7" x14ac:dyDescent="0.25">
      <c r="F219">
        <f t="shared" si="7"/>
        <v>219</v>
      </c>
      <c r="G219" s="10">
        <f t="shared" si="6"/>
        <v>3904817573587.8374</v>
      </c>
    </row>
    <row r="220" spans="6:7" x14ac:dyDescent="0.25">
      <c r="F220">
        <f t="shared" si="7"/>
        <v>220</v>
      </c>
      <c r="G220" s="10">
        <f t="shared" si="6"/>
        <v>1636108598119.5547</v>
      </c>
    </row>
    <row r="221" spans="6:7" x14ac:dyDescent="0.25">
      <c r="F221">
        <f t="shared" si="7"/>
        <v>221</v>
      </c>
      <c r="G221" s="10">
        <f t="shared" si="6"/>
        <v>682416363472.06885</v>
      </c>
    </row>
    <row r="222" spans="6:7" x14ac:dyDescent="0.25">
      <c r="F222">
        <f t="shared" si="7"/>
        <v>222</v>
      </c>
      <c r="G222" s="10">
        <f t="shared" si="6"/>
        <v>283348943166.15668</v>
      </c>
    </row>
    <row r="223" spans="6:7" x14ac:dyDescent="0.25">
      <c r="F223">
        <f t="shared" si="7"/>
        <v>223</v>
      </c>
      <c r="G223" s="10">
        <f t="shared" si="6"/>
        <v>117121728764.27983</v>
      </c>
    </row>
    <row r="224" spans="6:7" x14ac:dyDescent="0.25">
      <c r="F224">
        <f t="shared" si="7"/>
        <v>224</v>
      </c>
      <c r="G224" s="10">
        <f t="shared" si="6"/>
        <v>48195427367.777191</v>
      </c>
    </row>
    <row r="225" spans="6:7" x14ac:dyDescent="0.25">
      <c r="F225">
        <f t="shared" si="7"/>
        <v>225</v>
      </c>
      <c r="G225" s="10">
        <f t="shared" si="6"/>
        <v>19744010629.018246</v>
      </c>
    </row>
    <row r="226" spans="6:7" x14ac:dyDescent="0.25">
      <c r="F226">
        <f t="shared" si="7"/>
        <v>226</v>
      </c>
      <c r="G226" s="10">
        <f t="shared" si="6"/>
        <v>8052573778.6430798</v>
      </c>
    </row>
    <row r="227" spans="6:7" x14ac:dyDescent="0.25">
      <c r="F227">
        <f t="shared" si="7"/>
        <v>227</v>
      </c>
      <c r="G227" s="10">
        <f t="shared" si="6"/>
        <v>3269733717.0712776</v>
      </c>
    </row>
    <row r="228" spans="6:7" x14ac:dyDescent="0.25">
      <c r="F228">
        <f t="shared" si="7"/>
        <v>228</v>
      </c>
      <c r="G228" s="10">
        <f t="shared" si="6"/>
        <v>1321833825.267148</v>
      </c>
    </row>
    <row r="229" spans="6:7" x14ac:dyDescent="0.25">
      <c r="F229">
        <f t="shared" si="7"/>
        <v>229</v>
      </c>
      <c r="G229" s="10">
        <f t="shared" si="6"/>
        <v>532030500.0233773</v>
      </c>
    </row>
    <row r="230" spans="6:7" x14ac:dyDescent="0.25">
      <c r="F230">
        <f t="shared" si="7"/>
        <v>230</v>
      </c>
      <c r="G230" s="10">
        <f t="shared" si="6"/>
        <v>213206141.46918979</v>
      </c>
    </row>
    <row r="231" spans="6:7" x14ac:dyDescent="0.25">
      <c r="F231">
        <f t="shared" si="7"/>
        <v>231</v>
      </c>
      <c r="G231" s="10">
        <f t="shared" si="6"/>
        <v>85069650.421932578</v>
      </c>
    </row>
    <row r="232" spans="6:7" x14ac:dyDescent="0.25">
      <c r="F232">
        <f t="shared" si="7"/>
        <v>232</v>
      </c>
      <c r="G232" s="10">
        <f t="shared" si="6"/>
        <v>33796328.066205122</v>
      </c>
    </row>
    <row r="233" spans="6:7" x14ac:dyDescent="0.25">
      <c r="F233">
        <f t="shared" si="7"/>
        <v>233</v>
      </c>
      <c r="G233" s="10">
        <f t="shared" si="6"/>
        <v>13368799.85593581</v>
      </c>
    </row>
    <row r="234" spans="6:7" x14ac:dyDescent="0.25">
      <c r="F234">
        <f t="shared" si="7"/>
        <v>234</v>
      </c>
      <c r="G234" s="10">
        <f t="shared" si="6"/>
        <v>5265642.8036693037</v>
      </c>
    </row>
    <row r="235" spans="6:7" x14ac:dyDescent="0.25">
      <c r="F235">
        <f t="shared" si="7"/>
        <v>235</v>
      </c>
      <c r="G235" s="10">
        <f t="shared" si="6"/>
        <v>2065163.3260143846</v>
      </c>
    </row>
    <row r="236" spans="6:7" x14ac:dyDescent="0.25">
      <c r="F236">
        <f t="shared" si="7"/>
        <v>236</v>
      </c>
      <c r="G236" s="10">
        <f t="shared" si="6"/>
        <v>806509.23681578075</v>
      </c>
    </row>
    <row r="237" spans="6:7" x14ac:dyDescent="0.25">
      <c r="F237">
        <f t="shared" si="7"/>
        <v>237</v>
      </c>
      <c r="G237" s="10">
        <f t="shared" si="6"/>
        <v>313634.66000500321</v>
      </c>
    </row>
    <row r="238" spans="6:7" x14ac:dyDescent="0.25">
      <c r="F238">
        <f t="shared" si="7"/>
        <v>238</v>
      </c>
      <c r="G238" s="10">
        <f t="shared" si="6"/>
        <v>121452.45124685264</v>
      </c>
    </row>
    <row r="239" spans="6:7" x14ac:dyDescent="0.25">
      <c r="F239">
        <f t="shared" si="7"/>
        <v>239</v>
      </c>
      <c r="G239" s="10">
        <f t="shared" si="6"/>
        <v>46834.268995779421</v>
      </c>
    </row>
    <row r="240" spans="6:7" x14ac:dyDescent="0.25">
      <c r="F240">
        <f t="shared" si="7"/>
        <v>240</v>
      </c>
      <c r="G240" s="10">
        <f t="shared" si="6"/>
        <v>17984.736139172095</v>
      </c>
    </row>
    <row r="241" spans="6:7" x14ac:dyDescent="0.25">
      <c r="F241">
        <f t="shared" si="7"/>
        <v>241</v>
      </c>
      <c r="G241" s="10">
        <f t="shared" si="6"/>
        <v>6877.5669923675568</v>
      </c>
    </row>
    <row r="242" spans="6:7" x14ac:dyDescent="0.25">
      <c r="F242">
        <f t="shared" si="7"/>
        <v>242</v>
      </c>
      <c r="G242" s="10">
        <f t="shared" si="6"/>
        <v>2619.169057290896</v>
      </c>
    </row>
    <row r="243" spans="6:7" x14ac:dyDescent="0.25">
      <c r="F243">
        <f t="shared" si="7"/>
        <v>243</v>
      </c>
      <c r="G243" s="10">
        <f t="shared" si="6"/>
        <v>993.3393111729705</v>
      </c>
    </row>
    <row r="244" spans="6:7" x14ac:dyDescent="0.25">
      <c r="F244">
        <f t="shared" si="7"/>
        <v>244</v>
      </c>
      <c r="G244" s="10">
        <f t="shared" si="6"/>
        <v>375.18415553155018</v>
      </c>
    </row>
    <row r="245" spans="6:7" x14ac:dyDescent="0.25">
      <c r="F245">
        <f t="shared" si="7"/>
        <v>245</v>
      </c>
      <c r="G245" s="10">
        <f t="shared" si="6"/>
        <v>141.12743729530277</v>
      </c>
    </row>
    <row r="246" spans="6:7" x14ac:dyDescent="0.25">
      <c r="F246">
        <f t="shared" si="7"/>
        <v>246</v>
      </c>
      <c r="G246" s="10">
        <f t="shared" si="6"/>
        <v>52.869570935469916</v>
      </c>
    </row>
    <row r="247" spans="6:7" x14ac:dyDescent="0.25">
      <c r="F247">
        <f t="shared" si="7"/>
        <v>247</v>
      </c>
      <c r="G247" s="10">
        <f t="shared" si="6"/>
        <v>19.725802787000593</v>
      </c>
    </row>
    <row r="248" spans="6:7" x14ac:dyDescent="0.25">
      <c r="F248">
        <f t="shared" si="7"/>
        <v>248</v>
      </c>
      <c r="G248" s="10">
        <f t="shared" si="6"/>
        <v>7.3300224666527747</v>
      </c>
    </row>
    <row r="249" spans="6:7" x14ac:dyDescent="0.25">
      <c r="F249">
        <f t="shared" si="7"/>
        <v>249</v>
      </c>
      <c r="G249" s="10">
        <f t="shared" si="6"/>
        <v>2.7128434489810394</v>
      </c>
    </row>
    <row r="250" spans="6:7" x14ac:dyDescent="0.25">
      <c r="F250">
        <f t="shared" si="7"/>
        <v>250</v>
      </c>
      <c r="G250" s="10">
        <f t="shared" si="6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4" workbookViewId="0">
      <selection activeCell="B30" sqref="B30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" bestFit="1" customWidth="1"/>
  </cols>
  <sheetData>
    <row r="1" spans="1:3" x14ac:dyDescent="0.25">
      <c r="A1" s="8" t="s">
        <v>42</v>
      </c>
      <c r="B1" s="8" t="s">
        <v>43</v>
      </c>
      <c r="C1" s="8" t="s">
        <v>44</v>
      </c>
    </row>
    <row r="2" spans="1:3" x14ac:dyDescent="0.25">
      <c r="A2" t="s">
        <v>45</v>
      </c>
      <c r="B2" t="s">
        <v>46</v>
      </c>
    </row>
    <row r="3" spans="1:3" x14ac:dyDescent="0.25">
      <c r="A3" t="s">
        <v>47</v>
      </c>
      <c r="B3" t="s">
        <v>48</v>
      </c>
    </row>
    <row r="4" spans="1:3" x14ac:dyDescent="0.25">
      <c r="A4" t="s">
        <v>49</v>
      </c>
      <c r="B4" t="s">
        <v>48</v>
      </c>
    </row>
    <row r="5" spans="1:3" x14ac:dyDescent="0.25">
      <c r="A5" t="s">
        <v>50</v>
      </c>
      <c r="B5" t="s">
        <v>46</v>
      </c>
    </row>
    <row r="6" spans="1:3" x14ac:dyDescent="0.25">
      <c r="A6" t="s">
        <v>51</v>
      </c>
      <c r="B6" t="s">
        <v>48</v>
      </c>
    </row>
    <row r="7" spans="1:3" x14ac:dyDescent="0.25">
      <c r="A7" t="s">
        <v>52</v>
      </c>
      <c r="B7" t="s">
        <v>48</v>
      </c>
    </row>
    <row r="8" spans="1:3" x14ac:dyDescent="0.25">
      <c r="A8" t="s">
        <v>53</v>
      </c>
      <c r="B8" t="s">
        <v>48</v>
      </c>
    </row>
    <row r="9" spans="1:3" x14ac:dyDescent="0.25">
      <c r="A9" t="s">
        <v>54</v>
      </c>
      <c r="B9" t="s">
        <v>48</v>
      </c>
    </row>
    <row r="10" spans="1:3" x14ac:dyDescent="0.25">
      <c r="A10" t="s">
        <v>55</v>
      </c>
      <c r="B10" t="s">
        <v>48</v>
      </c>
    </row>
    <row r="11" spans="1:3" x14ac:dyDescent="0.25">
      <c r="A11" t="s">
        <v>56</v>
      </c>
      <c r="B11" t="s">
        <v>48</v>
      </c>
    </row>
    <row r="12" spans="1:3" x14ac:dyDescent="0.25">
      <c r="A12" t="s">
        <v>57</v>
      </c>
      <c r="B12" t="s">
        <v>48</v>
      </c>
    </row>
    <row r="13" spans="1:3" x14ac:dyDescent="0.25">
      <c r="A13" t="s">
        <v>58</v>
      </c>
      <c r="B13" t="s">
        <v>48</v>
      </c>
    </row>
    <row r="14" spans="1:3" x14ac:dyDescent="0.25">
      <c r="A14" t="s">
        <v>59</v>
      </c>
      <c r="B14" t="s">
        <v>48</v>
      </c>
    </row>
    <row r="15" spans="1:3" x14ac:dyDescent="0.25">
      <c r="A15" t="s">
        <v>60</v>
      </c>
      <c r="B15" t="s">
        <v>48</v>
      </c>
    </row>
    <row r="16" spans="1:3" x14ac:dyDescent="0.25">
      <c r="A16" t="s">
        <v>61</v>
      </c>
      <c r="B16" t="s">
        <v>48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63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72</v>
      </c>
    </row>
    <row r="27" spans="1:2" x14ac:dyDescent="0.25">
      <c r="A27" t="s">
        <v>80</v>
      </c>
      <c r="B27" t="s">
        <v>65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83</v>
      </c>
      <c r="B29" t="s">
        <v>82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99</v>
      </c>
    </row>
    <row r="39" spans="1:2" x14ac:dyDescent="0.25">
      <c r="A39" t="s">
        <v>101</v>
      </c>
      <c r="B39" t="s">
        <v>99</v>
      </c>
    </row>
    <row r="40" spans="1:2" x14ac:dyDescent="0.25">
      <c r="A40" t="s">
        <v>102</v>
      </c>
      <c r="B40" t="s">
        <v>99</v>
      </c>
    </row>
    <row r="41" spans="1:2" x14ac:dyDescent="0.25">
      <c r="A41" t="s">
        <v>19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105</v>
      </c>
    </row>
    <row r="45" spans="1:2" x14ac:dyDescent="0.25">
      <c r="A45" t="s">
        <v>109</v>
      </c>
      <c r="B45" t="s">
        <v>105</v>
      </c>
    </row>
    <row r="46" spans="1:2" x14ac:dyDescent="0.25">
      <c r="A46" t="s">
        <v>110</v>
      </c>
      <c r="B46" t="s">
        <v>105</v>
      </c>
    </row>
    <row r="47" spans="1:2" x14ac:dyDescent="0.25">
      <c r="A47" t="s">
        <v>111</v>
      </c>
      <c r="B47" t="s">
        <v>107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>
        <v>330</v>
      </c>
    </row>
    <row r="51" spans="1:2" x14ac:dyDescent="0.25">
      <c r="A51" t="s">
        <v>117</v>
      </c>
      <c r="B51" t="s">
        <v>118</v>
      </c>
    </row>
    <row r="52" spans="1:2" x14ac:dyDescent="0.25">
      <c r="A52" t="s">
        <v>119</v>
      </c>
      <c r="B52" t="s">
        <v>118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118</v>
      </c>
    </row>
    <row r="55" spans="1:2" x14ac:dyDescent="0.25">
      <c r="A55" t="s">
        <v>123</v>
      </c>
      <c r="B55">
        <v>22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127</v>
      </c>
    </row>
    <row r="59" spans="1:2" x14ac:dyDescent="0.25">
      <c r="A59" t="s">
        <v>129</v>
      </c>
      <c r="B59" t="s">
        <v>127</v>
      </c>
    </row>
    <row r="60" spans="1:2" x14ac:dyDescent="0.25">
      <c r="A60" t="s">
        <v>130</v>
      </c>
      <c r="B60" t="s">
        <v>127</v>
      </c>
    </row>
    <row r="61" spans="1:2" x14ac:dyDescent="0.25">
      <c r="A61" t="s">
        <v>131</v>
      </c>
      <c r="B61" t="s">
        <v>132</v>
      </c>
    </row>
    <row r="62" spans="1:2" x14ac:dyDescent="0.25">
      <c r="A62" t="s">
        <v>133</v>
      </c>
      <c r="B62" t="s">
        <v>132</v>
      </c>
    </row>
    <row r="63" spans="1:2" x14ac:dyDescent="0.25">
      <c r="A63" t="s">
        <v>134</v>
      </c>
      <c r="B63" t="s">
        <v>132</v>
      </c>
    </row>
    <row r="64" spans="1:2" x14ac:dyDescent="0.25">
      <c r="A64" t="s">
        <v>135</v>
      </c>
      <c r="B64" t="s">
        <v>132</v>
      </c>
    </row>
    <row r="65" spans="1:2" x14ac:dyDescent="0.25">
      <c r="A65" t="s">
        <v>136</v>
      </c>
      <c r="B65" t="s">
        <v>132</v>
      </c>
    </row>
    <row r="66" spans="1:2" x14ac:dyDescent="0.25">
      <c r="A66" t="s">
        <v>137</v>
      </c>
      <c r="B66" t="s">
        <v>132</v>
      </c>
    </row>
    <row r="67" spans="1:2" x14ac:dyDescent="0.25">
      <c r="A67" t="s">
        <v>138</v>
      </c>
      <c r="B67" t="s">
        <v>132</v>
      </c>
    </row>
    <row r="68" spans="1:2" x14ac:dyDescent="0.25">
      <c r="A68" t="s">
        <v>139</v>
      </c>
      <c r="B68" t="s">
        <v>132</v>
      </c>
    </row>
    <row r="69" spans="1:2" x14ac:dyDescent="0.25">
      <c r="A69" t="s">
        <v>140</v>
      </c>
      <c r="B69" t="s">
        <v>132</v>
      </c>
    </row>
    <row r="70" spans="1:2" x14ac:dyDescent="0.25">
      <c r="A70" t="s">
        <v>141</v>
      </c>
      <c r="B70" t="s">
        <v>132</v>
      </c>
    </row>
    <row r="71" spans="1:2" x14ac:dyDescent="0.25">
      <c r="A71" t="s">
        <v>142</v>
      </c>
      <c r="B71" t="s">
        <v>132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</sheetData>
  <autoFilter ref="A1:C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3" sqref="B3"/>
    </sheetView>
  </sheetViews>
  <sheetFormatPr defaultRowHeight="15" x14ac:dyDescent="0.25"/>
  <cols>
    <col min="2" max="2" width="10.28515625" customWidth="1"/>
  </cols>
  <sheetData>
    <row r="1" spans="1:7" x14ac:dyDescent="0.25">
      <c r="A1" t="s">
        <v>39</v>
      </c>
      <c r="B1">
        <v>868</v>
      </c>
      <c r="C1" t="s">
        <v>0</v>
      </c>
    </row>
    <row r="2" spans="1:7" x14ac:dyDescent="0.25">
      <c r="A2" t="s">
        <v>157</v>
      </c>
      <c r="B2">
        <v>43</v>
      </c>
      <c r="C2" t="s">
        <v>158</v>
      </c>
    </row>
    <row r="3" spans="1:7" x14ac:dyDescent="0.25">
      <c r="A3" t="s">
        <v>159</v>
      </c>
      <c r="B3" s="9">
        <f>1000000000000/(2*PI()*B1*10^6*B2)</f>
        <v>4.2641448690358841</v>
      </c>
      <c r="C3" t="s">
        <v>160</v>
      </c>
    </row>
    <row r="5" spans="1:7" x14ac:dyDescent="0.25">
      <c r="A5">
        <f>37/50</f>
        <v>0.74</v>
      </c>
    </row>
    <row r="9" spans="1:7" x14ac:dyDescent="0.25">
      <c r="A9" t="s">
        <v>161</v>
      </c>
      <c r="B9">
        <v>200</v>
      </c>
    </row>
    <row r="10" spans="1:7" x14ac:dyDescent="0.25">
      <c r="A10" t="s">
        <v>161</v>
      </c>
      <c r="B10">
        <f>IF((B9&gt;128),(((B9-256)/2)-74),((B9/2)-74))</f>
        <v>-102</v>
      </c>
      <c r="C10" t="s">
        <v>162</v>
      </c>
      <c r="E10">
        <v>10</v>
      </c>
      <c r="F10">
        <v>225</v>
      </c>
      <c r="G10">
        <f>IF((F10&gt;128),(((F10-256)/2)-74),((F10/2)-74))</f>
        <v>-89.5</v>
      </c>
    </row>
    <row r="11" spans="1:7" x14ac:dyDescent="0.25">
      <c r="E11">
        <f>E10+10</f>
        <v>20</v>
      </c>
      <c r="F11">
        <v>243</v>
      </c>
      <c r="G11">
        <f t="shared" ref="G11:G19" si="0">IF((F11&gt;128),(((F11-256)/2)-74),((F11/2)-74))</f>
        <v>-80.5</v>
      </c>
    </row>
    <row r="12" spans="1:7" x14ac:dyDescent="0.25">
      <c r="E12">
        <f t="shared" ref="E12:E19" si="1">E11+10</f>
        <v>30</v>
      </c>
      <c r="F12">
        <v>243</v>
      </c>
      <c r="G12">
        <f t="shared" si="0"/>
        <v>-80.5</v>
      </c>
    </row>
    <row r="13" spans="1:7" x14ac:dyDescent="0.25">
      <c r="E13">
        <f t="shared" si="1"/>
        <v>40</v>
      </c>
      <c r="F13">
        <v>245</v>
      </c>
      <c r="G13">
        <f t="shared" si="0"/>
        <v>-79.5</v>
      </c>
    </row>
    <row r="14" spans="1:7" x14ac:dyDescent="0.25">
      <c r="E14">
        <f t="shared" si="1"/>
        <v>50</v>
      </c>
      <c r="F14">
        <v>240</v>
      </c>
      <c r="G14">
        <f t="shared" si="0"/>
        <v>-82</v>
      </c>
    </row>
    <row r="15" spans="1:7" x14ac:dyDescent="0.25">
      <c r="E15">
        <f t="shared" si="1"/>
        <v>60</v>
      </c>
      <c r="F15">
        <v>237</v>
      </c>
      <c r="G15">
        <f t="shared" si="0"/>
        <v>-83.5</v>
      </c>
    </row>
    <row r="16" spans="1:7" x14ac:dyDescent="0.25">
      <c r="E16">
        <f t="shared" si="1"/>
        <v>70</v>
      </c>
      <c r="F16">
        <v>215</v>
      </c>
      <c r="G16">
        <f t="shared" si="0"/>
        <v>-94.5</v>
      </c>
    </row>
    <row r="17" spans="5:7" x14ac:dyDescent="0.25">
      <c r="E17">
        <f t="shared" si="1"/>
        <v>80</v>
      </c>
      <c r="F17">
        <v>225</v>
      </c>
      <c r="G17">
        <f t="shared" si="0"/>
        <v>-89.5</v>
      </c>
    </row>
    <row r="18" spans="5:7" x14ac:dyDescent="0.25">
      <c r="E18">
        <f t="shared" si="1"/>
        <v>90</v>
      </c>
      <c r="F18">
        <v>208</v>
      </c>
      <c r="G18">
        <f t="shared" si="0"/>
        <v>-98</v>
      </c>
    </row>
    <row r="19" spans="5:7" x14ac:dyDescent="0.25">
      <c r="E19">
        <f t="shared" si="1"/>
        <v>100</v>
      </c>
      <c r="F19">
        <v>212</v>
      </c>
      <c r="G19">
        <f t="shared" si="0"/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Частоты</vt:lpstr>
      <vt:lpstr>816</vt:lpstr>
      <vt:lpstr>Tirno BOM</vt:lpstr>
      <vt:lpstr>Sheet2</vt:lpstr>
      <vt:lpstr>'Tirno BOM'!tirno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2010-11-02T21:33:22Z</dcterms:modified>
</cp:coreProperties>
</file>