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19080" windowHeight="8355" activeTab="1"/>
  </bookViews>
  <sheets>
    <sheet name="Packet" sheetId="1" r:id="rId1"/>
    <sheet name="BOM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3" i="2" l="1"/>
  <c r="D16" i="2"/>
  <c r="D14" i="2"/>
  <c r="D12" i="2"/>
  <c r="D15" i="2"/>
  <c r="K15" i="2"/>
  <c r="D5" i="2" l="1"/>
  <c r="D6" i="2"/>
  <c r="D4" i="2"/>
  <c r="D7" i="2" s="1"/>
  <c r="D2" i="2" l="1"/>
  <c r="B7" i="1" l="1"/>
  <c r="B6" i="1"/>
  <c r="J3" i="1"/>
  <c r="B8" i="1" s="1"/>
</calcChain>
</file>

<file path=xl/sharedStrings.xml><?xml version="1.0" encoding="utf-8"?>
<sst xmlns="http://schemas.openxmlformats.org/spreadsheetml/2006/main" count="63" uniqueCount="46">
  <si>
    <t>Preamble</t>
  </si>
  <si>
    <t>Sync word</t>
  </si>
  <si>
    <t>Length</t>
  </si>
  <si>
    <t>Data</t>
  </si>
  <si>
    <t>CRC</t>
  </si>
  <si>
    <t>Sum</t>
  </si>
  <si>
    <t>Datarate</t>
  </si>
  <si>
    <t>kBit/s</t>
  </si>
  <si>
    <t>kByte/s</t>
  </si>
  <si>
    <t>Packet duration</t>
  </si>
  <si>
    <t>Bit duration</t>
  </si>
  <si>
    <t>us</t>
  </si>
  <si>
    <t>mS</t>
  </si>
  <si>
    <t>RFM22b-868S1</t>
  </si>
  <si>
    <t>Кол-во</t>
  </si>
  <si>
    <t>Цена</t>
  </si>
  <si>
    <t>Сумма</t>
  </si>
  <si>
    <t>Si4432</t>
  </si>
  <si>
    <t>Где</t>
  </si>
  <si>
    <t>http://www.riv-e.ru/</t>
  </si>
  <si>
    <t>http://www.abnuniversal.ru</t>
  </si>
  <si>
    <t>XTAL</t>
  </si>
  <si>
    <t>RF switch</t>
  </si>
  <si>
    <t>L</t>
  </si>
  <si>
    <t>120nH</t>
  </si>
  <si>
    <t>33pF</t>
  </si>
  <si>
    <t>100pF</t>
  </si>
  <si>
    <t>0.1u</t>
  </si>
  <si>
    <t>2.2u</t>
  </si>
  <si>
    <t>39pF</t>
  </si>
  <si>
    <t>6pF</t>
  </si>
  <si>
    <t>5.6nH</t>
  </si>
  <si>
    <t>50R</t>
  </si>
  <si>
    <t>15nH</t>
  </si>
  <si>
    <t>3.3pF</t>
  </si>
  <si>
    <t>68pF</t>
  </si>
  <si>
    <t>11nH</t>
  </si>
  <si>
    <t>3.9pF</t>
  </si>
  <si>
    <t>4.7pF</t>
  </si>
  <si>
    <t>9nH</t>
  </si>
  <si>
    <t>1u</t>
  </si>
  <si>
    <t>C</t>
  </si>
  <si>
    <t>R</t>
  </si>
  <si>
    <t>smd.ru</t>
  </si>
  <si>
    <t>Чипдип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</si>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</sst>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3" xfId="0" applyFont="1" applyBorder="1" applyAlignment="1">
      <alignment horizontal="center"/>
    </xf>
    <xf numFmtId="0" fontId="7" fillId="6" borderId="3" xfId="7" applyBorder="1" applyAlignment="1">
      <alignment horizontal="center"/>
    </xf>
    <xf numFmtId="0" fontId="7" fillId="7" borderId="3" xfId="8" applyBorder="1" applyAlignment="1">
      <alignment horizontal="center"/>
    </xf>
    <xf numFmtId="0" fontId="3" fillId="3" borderId="2" xfId="2" applyAlignment="1">
      <alignment horizontal="center"/>
    </xf>
    <xf numFmtId="0" fontId="1" fillId="4" borderId="3" xfId="5" applyBorder="1" applyAlignment="1">
      <alignment horizontal="center"/>
    </xf>
    <xf numFmtId="0" fontId="7" fillId="5" borderId="3" xfId="6" applyBorder="1" applyAlignment="1">
      <alignment horizontal="center"/>
    </xf>
    <xf numFmtId="0" fontId="0" fillId="0" borderId="0" xfId="0" applyAlignment="1">
      <alignment horizontal="right"/>
    </xf>
    <xf numFmtId="0" fontId="2" fillId="2" borderId="1" xfId="1"/>
    <xf numFmtId="0" fontId="5" fillId="0" borderId="0" xfId="4"/>
    <xf numFmtId="0" fontId="4" fillId="3" borderId="1" xfId="3"/>
    <xf numFmtId="0" fontId="6" fillId="0" borderId="4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8" fillId="0" borderId="0" xfId="9"/>
    <xf numFmtId="0" fontId="0" fillId="8" borderId="5" xfId="0" applyFill="1" applyBorder="1"/>
    <xf numFmtId="0" fontId="0" fillId="0" borderId="0" xfId="0" applyFill="1"/>
  </cellXfs>
  <cellStyles count="10">
    <cellStyle name="20% - Accent1" xfId="5" builtinId="30"/>
    <cellStyle name="60% - Accent1" xfId="6" builtinId="32"/>
    <cellStyle name="60% - Accent3" xfId="8" builtinId="40"/>
    <cellStyle name="Accent3" xfId="7" builtinId="37"/>
    <cellStyle name="Calculation" xfId="3" builtinId="22"/>
    <cellStyle name="Explanatory Text" xfId="4" builtinId="53"/>
    <cellStyle name="Hyperlink" xfId="9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bnuniversal.ru/" TargetMode="External"/><Relationship Id="rId1" Type="http://schemas.openxmlformats.org/officeDocument/2006/relationships/hyperlink" Target="http://www.riv-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A14" sqref="A14"/>
    </sheetView>
  </sheetViews>
  <sheetFormatPr defaultRowHeight="15" x14ac:dyDescent="0.25"/>
  <cols>
    <col min="1" max="1" width="15.7109375" customWidth="1"/>
    <col min="2" max="2" width="11.140625" customWidth="1"/>
    <col min="3" max="3" width="10.42578125" customWidth="1"/>
    <col min="5" max="5" width="9.42578125" customWidth="1"/>
    <col min="6" max="6" width="10" customWidth="1"/>
  </cols>
  <sheetData>
    <row r="2" spans="1:10" x14ac:dyDescent="0.25">
      <c r="E2" s="3" t="s">
        <v>0</v>
      </c>
      <c r="F2" s="4" t="s">
        <v>1</v>
      </c>
      <c r="G2" s="2" t="s">
        <v>2</v>
      </c>
      <c r="H2" s="5" t="s">
        <v>3</v>
      </c>
      <c r="I2" s="6" t="s">
        <v>4</v>
      </c>
      <c r="J2" s="7" t="s">
        <v>5</v>
      </c>
    </row>
    <row r="3" spans="1:10" x14ac:dyDescent="0.25">
      <c r="D3" s="1" t="s">
        <v>2</v>
      </c>
      <c r="E3" s="3">
        <v>4</v>
      </c>
      <c r="F3" s="4">
        <v>2</v>
      </c>
      <c r="G3" s="2">
        <v>1</v>
      </c>
      <c r="H3" s="5">
        <v>4</v>
      </c>
      <c r="I3" s="6">
        <v>2</v>
      </c>
      <c r="J3">
        <f>SUM(E3:I3)</f>
        <v>13</v>
      </c>
    </row>
    <row r="5" spans="1:10" x14ac:dyDescent="0.25">
      <c r="A5" s="8" t="s">
        <v>6</v>
      </c>
      <c r="B5" s="8">
        <v>10</v>
      </c>
      <c r="C5" t="s">
        <v>7</v>
      </c>
    </row>
    <row r="6" spans="1:10" x14ac:dyDescent="0.25">
      <c r="A6" s="9" t="s">
        <v>6</v>
      </c>
      <c r="B6" s="9">
        <f>B5/8</f>
        <v>1.25</v>
      </c>
      <c r="C6" t="s">
        <v>8</v>
      </c>
    </row>
    <row r="7" spans="1:10" x14ac:dyDescent="0.25">
      <c r="A7" s="9" t="s">
        <v>10</v>
      </c>
      <c r="B7" s="9">
        <f>1000/B5</f>
        <v>100</v>
      </c>
      <c r="C7" t="s">
        <v>11</v>
      </c>
    </row>
    <row r="8" spans="1:10" x14ac:dyDescent="0.25">
      <c r="A8" s="10" t="s">
        <v>9</v>
      </c>
      <c r="B8" s="10">
        <f>B7*J3*8/1000</f>
        <v>10.4</v>
      </c>
      <c r="C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12" sqref="D12:D16"/>
    </sheetView>
  </sheetViews>
  <sheetFormatPr defaultRowHeight="15" x14ac:dyDescent="0.25"/>
  <cols>
    <col min="1" max="1" width="16.7109375" style="13" customWidth="1"/>
    <col min="5" max="5" width="27.140625" customWidth="1"/>
  </cols>
  <sheetData>
    <row r="1" spans="1:12" x14ac:dyDescent="0.25">
      <c r="A1" s="12"/>
      <c r="B1" s="11" t="s">
        <v>14</v>
      </c>
      <c r="C1" s="11" t="s">
        <v>15</v>
      </c>
      <c r="D1" s="11" t="s">
        <v>16</v>
      </c>
      <c r="E1" s="11" t="s">
        <v>18</v>
      </c>
    </row>
    <row r="2" spans="1:12" x14ac:dyDescent="0.25">
      <c r="A2" s="13" t="s">
        <v>13</v>
      </c>
      <c r="B2">
        <v>40</v>
      </c>
      <c r="C2">
        <v>248</v>
      </c>
      <c r="D2">
        <f>B2*C2</f>
        <v>9920</v>
      </c>
      <c r="E2" s="14" t="s">
        <v>19</v>
      </c>
    </row>
    <row r="4" spans="1:12" x14ac:dyDescent="0.25">
      <c r="A4" s="13" t="s">
        <v>17</v>
      </c>
      <c r="B4">
        <v>40</v>
      </c>
      <c r="C4">
        <v>156</v>
      </c>
      <c r="D4">
        <f>B4*C4</f>
        <v>6240</v>
      </c>
      <c r="E4" s="14" t="s">
        <v>20</v>
      </c>
    </row>
    <row r="5" spans="1:12" x14ac:dyDescent="0.25">
      <c r="A5" s="13" t="s">
        <v>21</v>
      </c>
      <c r="B5">
        <v>40</v>
      </c>
      <c r="C5">
        <v>15</v>
      </c>
      <c r="D5">
        <f t="shared" ref="D5:D6" si="0">B5*C5</f>
        <v>600</v>
      </c>
    </row>
    <row r="6" spans="1:12" x14ac:dyDescent="0.25">
      <c r="A6" s="13" t="s">
        <v>22</v>
      </c>
      <c r="B6">
        <v>40</v>
      </c>
      <c r="C6">
        <v>11</v>
      </c>
      <c r="D6">
        <f t="shared" si="0"/>
        <v>440</v>
      </c>
    </row>
    <row r="7" spans="1:12" x14ac:dyDescent="0.25">
      <c r="D7">
        <f>SUM(D4:D6)</f>
        <v>7280</v>
      </c>
    </row>
    <row r="8" spans="1:12" x14ac:dyDescent="0.25">
      <c r="D8">
        <v>3000</v>
      </c>
    </row>
    <row r="11" spans="1:12" x14ac:dyDescent="0.25">
      <c r="A11" s="15" t="s">
        <v>23</v>
      </c>
    </row>
    <row r="12" spans="1:12" x14ac:dyDescent="0.25">
      <c r="A12" s="13" t="s">
        <v>31</v>
      </c>
      <c r="B12">
        <v>100</v>
      </c>
      <c r="C12">
        <v>2.5000000000000001E-2</v>
      </c>
      <c r="D12">
        <f>B12*C12</f>
        <v>2.5</v>
      </c>
      <c r="E12" t="s">
        <v>45</v>
      </c>
    </row>
    <row r="13" spans="1:12" x14ac:dyDescent="0.25">
      <c r="A13" s="13" t="s">
        <v>39</v>
      </c>
      <c r="B13">
        <v>100</v>
      </c>
      <c r="C13">
        <v>0.27</v>
      </c>
      <c r="D13">
        <f>B13*C13</f>
        <v>27</v>
      </c>
      <c r="E13" t="s">
        <v>45</v>
      </c>
    </row>
    <row r="14" spans="1:12" x14ac:dyDescent="0.25">
      <c r="A14" s="13" t="s">
        <v>36</v>
      </c>
      <c r="B14">
        <v>100</v>
      </c>
      <c r="C14">
        <v>0.28999999999999998</v>
      </c>
      <c r="D14">
        <f>B14*C14</f>
        <v>28.999999999999996</v>
      </c>
      <c r="E14" t="s">
        <v>45</v>
      </c>
    </row>
    <row r="15" spans="1:12" x14ac:dyDescent="0.25">
      <c r="A15" s="13" t="s">
        <v>33</v>
      </c>
      <c r="B15">
        <v>200</v>
      </c>
      <c r="C15">
        <v>2.5000000000000001E-2</v>
      </c>
      <c r="D15">
        <f>B15*C15</f>
        <v>5</v>
      </c>
      <c r="E15" t="s">
        <v>45</v>
      </c>
      <c r="J15">
        <v>0.48</v>
      </c>
      <c r="K15">
        <f>B15*J15</f>
        <v>96</v>
      </c>
      <c r="L15" t="s">
        <v>44</v>
      </c>
    </row>
    <row r="16" spans="1:12" x14ac:dyDescent="0.25">
      <c r="A16" s="13" t="s">
        <v>24</v>
      </c>
      <c r="B16">
        <v>100</v>
      </c>
      <c r="C16">
        <v>0.13400000000000001</v>
      </c>
      <c r="D16">
        <f>B16*C16</f>
        <v>13.4</v>
      </c>
      <c r="E16" t="s">
        <v>45</v>
      </c>
    </row>
    <row r="17" spans="1:6" x14ac:dyDescent="0.25">
      <c r="A17" s="15" t="s">
        <v>42</v>
      </c>
    </row>
    <row r="18" spans="1:6" x14ac:dyDescent="0.25">
      <c r="A18" s="13" t="s">
        <v>32</v>
      </c>
      <c r="B18">
        <v>1</v>
      </c>
      <c r="E18" s="16" t="s">
        <v>43</v>
      </c>
    </row>
    <row r="19" spans="1:6" x14ac:dyDescent="0.25">
      <c r="A19" s="15" t="s">
        <v>41</v>
      </c>
    </row>
    <row r="20" spans="1:6" x14ac:dyDescent="0.25">
      <c r="A20" s="13" t="s">
        <v>34</v>
      </c>
      <c r="B20">
        <v>1</v>
      </c>
      <c r="E20" s="16" t="s">
        <v>43</v>
      </c>
    </row>
    <row r="21" spans="1:6" x14ac:dyDescent="0.25">
      <c r="A21" s="13" t="s">
        <v>37</v>
      </c>
      <c r="B21">
        <v>1</v>
      </c>
      <c r="E21" t="s">
        <v>43</v>
      </c>
    </row>
    <row r="22" spans="1:6" x14ac:dyDescent="0.25">
      <c r="A22" s="13" t="s">
        <v>38</v>
      </c>
      <c r="B22">
        <v>2</v>
      </c>
      <c r="E22" s="16" t="s">
        <v>43</v>
      </c>
    </row>
    <row r="23" spans="1:6" x14ac:dyDescent="0.25">
      <c r="A23" s="13" t="s">
        <v>30</v>
      </c>
      <c r="B23">
        <v>1</v>
      </c>
      <c r="E23" s="16" t="s">
        <v>43</v>
      </c>
      <c r="F23">
        <v>6.2</v>
      </c>
    </row>
    <row r="24" spans="1:6" x14ac:dyDescent="0.25">
      <c r="A24" s="13" t="s">
        <v>25</v>
      </c>
      <c r="B24">
        <v>1</v>
      </c>
      <c r="E24" t="s">
        <v>43</v>
      </c>
    </row>
    <row r="25" spans="1:6" x14ac:dyDescent="0.25">
      <c r="A25" s="13" t="s">
        <v>29</v>
      </c>
      <c r="B25">
        <v>1</v>
      </c>
      <c r="E25" t="s">
        <v>43</v>
      </c>
    </row>
    <row r="26" spans="1:6" x14ac:dyDescent="0.25">
      <c r="A26" s="13" t="s">
        <v>35</v>
      </c>
      <c r="B26">
        <v>2</v>
      </c>
      <c r="E26" t="s">
        <v>43</v>
      </c>
    </row>
    <row r="27" spans="1:6" x14ac:dyDescent="0.25">
      <c r="A27" s="13" t="s">
        <v>26</v>
      </c>
      <c r="B27">
        <v>2</v>
      </c>
      <c r="E27" t="s">
        <v>43</v>
      </c>
    </row>
    <row r="28" spans="1:6" x14ac:dyDescent="0.25">
      <c r="A28" s="13" t="s">
        <v>27</v>
      </c>
      <c r="B28">
        <v>1</v>
      </c>
      <c r="E28" t="s">
        <v>43</v>
      </c>
    </row>
    <row r="29" spans="1:6" x14ac:dyDescent="0.25">
      <c r="A29" s="13" t="s">
        <v>40</v>
      </c>
      <c r="B29">
        <v>1</v>
      </c>
      <c r="E29" t="s">
        <v>43</v>
      </c>
    </row>
    <row r="30" spans="1:6" x14ac:dyDescent="0.25">
      <c r="A30" s="13" t="s">
        <v>28</v>
      </c>
      <c r="B30">
        <v>1</v>
      </c>
      <c r="E30" t="s">
        <v>43</v>
      </c>
    </row>
  </sheetData>
  <hyperlinks>
    <hyperlink ref="E2" r:id="rId1"/>
    <hyperlink ref="E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</vt:lpstr>
      <vt:lpstr>BOM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2011-01-04T12:49:15Z</dcterms:created>
  <dcterms:modified xsi:type="dcterms:W3CDTF">2011-01-12T12:28:06Z</dcterms:modified>
</cp:coreProperties>
</file>