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iselpt-my.sharepoint.com/personal/a45881_alunos_isel_pt/Documents/Mestrado/Semestre 1/AMD/Trabalhos/02_PracticalClasses_AulasPraticas/ModuleOfPractice_08_LVQ/"/>
    </mc:Choice>
  </mc:AlternateContent>
  <xr:revisionPtr revIDLastSave="48" documentId="11_FEAE878EC642546C0FAB6A0E6634350EE44F669F" xr6:coauthVersionLast="47" xr6:coauthVersionMax="47" xr10:uidLastSave="{9607FD2F-835B-4049-BF8B-53CE87E70066}"/>
  <bookViews>
    <workbookView xWindow="-108" yWindow="-108" windowWidth="22308" windowHeight="13176" tabRatio="500" xr2:uid="{00000000-000D-0000-FFFF-FFFF00000000}"/>
  </bookViews>
  <sheets>
    <sheet name="essential-technique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9" i="1" l="1"/>
  <c r="R30" i="1"/>
  <c r="R31" i="1"/>
  <c r="Q31" i="1"/>
  <c r="Q30" i="1"/>
  <c r="Q29" i="1"/>
  <c r="P29" i="1"/>
  <c r="P31" i="1"/>
  <c r="P30" i="1"/>
  <c r="A50" i="1"/>
  <c r="N30" i="1"/>
  <c r="N31" i="1"/>
  <c r="N29" i="1"/>
  <c r="M30" i="1"/>
  <c r="M31" i="1"/>
  <c r="M29" i="1"/>
  <c r="L30" i="1"/>
  <c r="L31" i="1"/>
  <c r="L29" i="1"/>
  <c r="A36" i="1"/>
  <c r="K30" i="1"/>
  <c r="K31" i="1"/>
  <c r="K29" i="1"/>
  <c r="P10" i="1"/>
  <c r="P11" i="1"/>
  <c r="P9" i="1"/>
  <c r="O10" i="1"/>
  <c r="O11" i="1"/>
  <c r="O9" i="1"/>
  <c r="L10" i="1"/>
  <c r="L11" i="1"/>
  <c r="L9" i="1"/>
  <c r="K10" i="1"/>
  <c r="K11" i="1"/>
  <c r="K9" i="1"/>
  <c r="M10" i="1"/>
  <c r="N10" i="1"/>
  <c r="M11" i="1"/>
  <c r="N11" i="1"/>
  <c r="M9" i="1"/>
  <c r="N9" i="1"/>
  <c r="A16" i="1"/>
  <c r="A13" i="1"/>
  <c r="A44" i="1"/>
  <c r="A40" i="1"/>
  <c r="A58" i="1"/>
  <c r="A63" i="1"/>
  <c r="A55" i="1"/>
  <c r="A32" i="1"/>
  <c r="A25" i="1"/>
  <c r="A22" i="1"/>
  <c r="B22" i="1"/>
  <c r="C19" i="1"/>
  <c r="B19" i="1"/>
  <c r="A19" i="1"/>
  <c r="B9" i="1"/>
</calcChain>
</file>

<file path=xl/sharedStrings.xml><?xml version="1.0" encoding="utf-8"?>
<sst xmlns="http://schemas.openxmlformats.org/spreadsheetml/2006/main" count="57" uniqueCount="49">
  <si>
    <t>Spreadsheet Crash Course</t>
    <phoneticPr fontId="3" type="noConversion"/>
  </si>
  <si>
    <t>Arithmetic</t>
  </si>
  <si>
    <t>Equals</t>
    <phoneticPr fontId="3" type="noConversion"/>
  </si>
  <si>
    <t>Sum</t>
    <phoneticPr fontId="3" type="noConversion"/>
  </si>
  <si>
    <t>Count</t>
    <phoneticPr fontId="3" type="noConversion"/>
  </si>
  <si>
    <t>Square</t>
    <phoneticPr fontId="3" type="noConversion"/>
  </si>
  <si>
    <t>Log base 2</t>
    <phoneticPr fontId="3" type="noConversion"/>
  </si>
  <si>
    <t>EXP</t>
    <phoneticPr fontId="3" type="noConversion"/>
  </si>
  <si>
    <t>LN</t>
    <phoneticPr fontId="3" type="noConversion"/>
  </si>
  <si>
    <t>Square Root</t>
    <phoneticPr fontId="3" type="noConversion"/>
  </si>
  <si>
    <t>PI</t>
    <phoneticPr fontId="3" type="noConversion"/>
  </si>
  <si>
    <t>Statistical Summaries</t>
    <phoneticPr fontId="3" type="noConversion"/>
  </si>
  <si>
    <t>Mean</t>
    <phoneticPr fontId="3" type="noConversion"/>
  </si>
  <si>
    <t>Standard Deviation</t>
    <phoneticPr fontId="3" type="noConversion"/>
  </si>
  <si>
    <t>Random Numbers</t>
    <phoneticPr fontId="3" type="noConversion"/>
  </si>
  <si>
    <t>Uniform</t>
    <phoneticPr fontId="3" type="noConversion"/>
  </si>
  <si>
    <t>Gaussian</t>
    <phoneticPr fontId="3" type="noConversion"/>
  </si>
  <si>
    <t>Flow Control</t>
    <phoneticPr fontId="3" type="noConversion"/>
  </si>
  <si>
    <t>IF</t>
    <phoneticPr fontId="3" type="noConversion"/>
  </si>
  <si>
    <t>Paulo Trigo Silva</t>
  </si>
  <si>
    <t>AMD@MERCM - Aprendizagem e Mineração de Dados</t>
  </si>
  <si>
    <t>x1</t>
  </si>
  <si>
    <t>x2</t>
  </si>
  <si>
    <t>y1</t>
  </si>
  <si>
    <t>y2</t>
  </si>
  <si>
    <t>Exercises</t>
  </si>
  <si>
    <t>A</t>
  </si>
  <si>
    <t>B</t>
  </si>
  <si>
    <t>A + B</t>
  </si>
  <si>
    <t>SQRT(A+B)</t>
  </si>
  <si>
    <t>(x1 - x2)^2</t>
  </si>
  <si>
    <t>(y1 - y2)^2</t>
  </si>
  <si>
    <t>min(x1, x2)</t>
  </si>
  <si>
    <t>C</t>
  </si>
  <si>
    <t>if(C&gt;0; "&gt;0"; "&lt;=0")</t>
  </si>
  <si>
    <t>mean(x1..x4)</t>
  </si>
  <si>
    <t>std(x1..x4)</t>
  </si>
  <si>
    <t>x3</t>
  </si>
  <si>
    <t>x4</t>
  </si>
  <si>
    <t>D1</t>
  </si>
  <si>
    <t>D2</t>
  </si>
  <si>
    <t>D3</t>
  </si>
  <si>
    <t>correlation</t>
  </si>
  <si>
    <t>mode(x1..x4)</t>
  </si>
  <si>
    <t>median(x1..x4)</t>
  </si>
  <si>
    <t>Mode (most frequently occuring number)</t>
  </si>
  <si>
    <t>Median (the number in the midle of the sorted data)</t>
  </si>
  <si>
    <t>Correlation (ranges from -1 to 1; zero means no relation)</t>
  </si>
  <si>
    <t>strenght and direction of a linear relation between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</si>
</sst>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righ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tabSelected="1" workbookViewId="0">
      <selection activeCell="M12" sqref="M12"/>
    </sheetView>
  </sheetViews>
  <sheetFormatPr defaultColWidth="10.90625" defaultRowHeight="12.6" x14ac:dyDescent="0.2"/>
  <cols>
    <col min="1" max="1" width="12.26953125" bestFit="1" customWidth="1"/>
    <col min="5" max="5" width="3.1796875" customWidth="1"/>
    <col min="7" max="10" width="6.1796875" customWidth="1"/>
    <col min="11" max="15" width="12.1796875" customWidth="1"/>
    <col min="16" max="16" width="18.453125" bestFit="1" customWidth="1"/>
  </cols>
  <sheetData>
    <row r="1" spans="1:16" x14ac:dyDescent="0.2">
      <c r="A1" s="2" t="s">
        <v>19</v>
      </c>
      <c r="E1" s="6"/>
    </row>
    <row r="2" spans="1:16" x14ac:dyDescent="0.2">
      <c r="A2" s="2" t="s">
        <v>20</v>
      </c>
      <c r="E2" s="6"/>
    </row>
    <row r="3" spans="1:16" x14ac:dyDescent="0.2">
      <c r="A3" s="2"/>
      <c r="E3" s="6"/>
    </row>
    <row r="4" spans="1:16" x14ac:dyDescent="0.2">
      <c r="E4" s="6"/>
    </row>
    <row r="5" spans="1:16" x14ac:dyDescent="0.2">
      <c r="A5" s="1" t="s">
        <v>0</v>
      </c>
      <c r="E5" s="6"/>
      <c r="F5" s="2" t="s">
        <v>25</v>
      </c>
    </row>
    <row r="6" spans="1:16" x14ac:dyDescent="0.2">
      <c r="A6" s="1"/>
      <c r="E6" s="6"/>
    </row>
    <row r="7" spans="1:16" x14ac:dyDescent="0.2">
      <c r="E7" s="6"/>
      <c r="G7" s="5"/>
      <c r="H7" s="5"/>
      <c r="I7" s="5"/>
      <c r="J7" s="5"/>
      <c r="K7" s="3" t="s">
        <v>26</v>
      </c>
      <c r="L7" s="3" t="s">
        <v>27</v>
      </c>
      <c r="M7" s="5"/>
      <c r="N7" s="5"/>
      <c r="O7" s="3" t="s">
        <v>33</v>
      </c>
    </row>
    <row r="8" spans="1:16" x14ac:dyDescent="0.2">
      <c r="A8" s="1" t="s">
        <v>1</v>
      </c>
      <c r="E8" s="6"/>
      <c r="G8" s="3" t="s">
        <v>21</v>
      </c>
      <c r="H8" s="3" t="s">
        <v>23</v>
      </c>
      <c r="I8" s="3" t="s">
        <v>22</v>
      </c>
      <c r="J8" s="3" t="s">
        <v>24</v>
      </c>
      <c r="K8" s="3" t="s">
        <v>30</v>
      </c>
      <c r="L8" s="3" t="s">
        <v>31</v>
      </c>
      <c r="M8" s="3" t="s">
        <v>28</v>
      </c>
      <c r="N8" s="3" t="s">
        <v>29</v>
      </c>
      <c r="O8" s="3" t="s">
        <v>32</v>
      </c>
      <c r="P8" s="3" t="s">
        <v>34</v>
      </c>
    </row>
    <row r="9" spans="1:16" x14ac:dyDescent="0.2">
      <c r="A9" t="s">
        <v>2</v>
      </c>
      <c r="B9">
        <f>1+1</f>
        <v>2</v>
      </c>
      <c r="E9" s="6"/>
      <c r="G9">
        <v>5.6</v>
      </c>
      <c r="H9">
        <v>4</v>
      </c>
      <c r="I9">
        <v>3.4</v>
      </c>
      <c r="J9">
        <v>4.5999999999999996</v>
      </c>
      <c r="K9" s="4">
        <f>(G9-I9)^2</f>
        <v>4.839999999999999</v>
      </c>
      <c r="L9" s="4">
        <f>(H9-J9)^2</f>
        <v>0.3599999999999996</v>
      </c>
      <c r="M9" s="4">
        <f>K9+L9</f>
        <v>5.1999999999999984</v>
      </c>
      <c r="N9" s="4">
        <f>SQRT(M9)</f>
        <v>2.2803508501982757</v>
      </c>
      <c r="O9" s="4">
        <f>MIN(G9,I9)</f>
        <v>3.4</v>
      </c>
      <c r="P9" s="4" t="str">
        <f>IF(O9&gt;0,"&gt;0","&lt;=0")</f>
        <v>&gt;0</v>
      </c>
    </row>
    <row r="10" spans="1:16" x14ac:dyDescent="0.2">
      <c r="E10" s="6"/>
      <c r="G10">
        <v>-7</v>
      </c>
      <c r="H10">
        <v>0</v>
      </c>
      <c r="I10">
        <v>1</v>
      </c>
      <c r="J10">
        <v>-9.8000000000000007</v>
      </c>
      <c r="K10" s="4">
        <f t="shared" ref="K10:K11" si="0">(G10-I10)^2</f>
        <v>64</v>
      </c>
      <c r="L10" s="4">
        <f t="shared" ref="L10:L11" si="1">(H10-J10)^2</f>
        <v>96.04000000000002</v>
      </c>
      <c r="M10" s="4">
        <f>K10+L10</f>
        <v>160.04000000000002</v>
      </c>
      <c r="N10" s="4">
        <f t="shared" ref="N10:N11" si="2">SQRT(M10)</f>
        <v>12.650691680694775</v>
      </c>
      <c r="O10" s="4">
        <f t="shared" ref="O10:O11" si="3">MIN(G10,I10)</f>
        <v>-7</v>
      </c>
      <c r="P10" s="4" t="str">
        <f t="shared" ref="P10:P11" si="4">IF(O10&gt;0,"&gt;0","&lt;=0")</f>
        <v>&lt;=0</v>
      </c>
    </row>
    <row r="11" spans="1:16" x14ac:dyDescent="0.2">
      <c r="A11" t="s">
        <v>3</v>
      </c>
      <c r="E11" s="6"/>
      <c r="G11">
        <v>8.44</v>
      </c>
      <c r="H11">
        <v>4.5999999999999996</v>
      </c>
      <c r="I11">
        <v>10</v>
      </c>
      <c r="J11">
        <v>-3</v>
      </c>
      <c r="K11" s="4">
        <f t="shared" si="0"/>
        <v>2.4336000000000015</v>
      </c>
      <c r="L11" s="4">
        <f t="shared" si="1"/>
        <v>57.76</v>
      </c>
      <c r="M11" s="4">
        <f>K11+L11</f>
        <v>60.193599999999996</v>
      </c>
      <c r="N11" s="4">
        <f t="shared" si="2"/>
        <v>7.7584534541363332</v>
      </c>
      <c r="O11" s="4">
        <f t="shared" si="3"/>
        <v>8.44</v>
      </c>
      <c r="P11" s="4" t="str">
        <f t="shared" si="4"/>
        <v>&gt;0</v>
      </c>
    </row>
    <row r="12" spans="1:16" x14ac:dyDescent="0.2">
      <c r="A12">
        <v>1</v>
      </c>
      <c r="B12">
        <v>2</v>
      </c>
      <c r="C12">
        <v>3</v>
      </c>
      <c r="E12" s="6"/>
    </row>
    <row r="13" spans="1:16" x14ac:dyDescent="0.2">
      <c r="A13">
        <f>SUM(A12:C12)</f>
        <v>6</v>
      </c>
      <c r="E13" s="6"/>
    </row>
    <row r="14" spans="1:16" x14ac:dyDescent="0.2">
      <c r="E14" s="6"/>
    </row>
    <row r="15" spans="1:16" x14ac:dyDescent="0.2">
      <c r="A15" t="s">
        <v>4</v>
      </c>
      <c r="E15" s="6"/>
    </row>
    <row r="16" spans="1:16" x14ac:dyDescent="0.2">
      <c r="A16">
        <f>COUNT(A12:C12)</f>
        <v>3</v>
      </c>
      <c r="E16" s="6"/>
    </row>
    <row r="17" spans="1:18" x14ac:dyDescent="0.2">
      <c r="E17" s="6"/>
    </row>
    <row r="18" spans="1:18" x14ac:dyDescent="0.2">
      <c r="A18" t="s">
        <v>5</v>
      </c>
      <c r="B18" t="s">
        <v>6</v>
      </c>
      <c r="C18" t="s">
        <v>9</v>
      </c>
      <c r="E18" s="6"/>
    </row>
    <row r="19" spans="1:18" x14ac:dyDescent="0.2">
      <c r="A19">
        <f>2^2</f>
        <v>4</v>
      </c>
      <c r="B19">
        <f>LOG(4,2)</f>
        <v>2</v>
      </c>
      <c r="C19">
        <f>SQRT(4)</f>
        <v>2</v>
      </c>
      <c r="E19" s="6"/>
    </row>
    <row r="20" spans="1:18" x14ac:dyDescent="0.2">
      <c r="E20" s="6"/>
    </row>
    <row r="21" spans="1:18" x14ac:dyDescent="0.2">
      <c r="A21" t="s">
        <v>7</v>
      </c>
      <c r="B21" t="s">
        <v>8</v>
      </c>
      <c r="E21" s="6"/>
    </row>
    <row r="22" spans="1:18" x14ac:dyDescent="0.2">
      <c r="A22">
        <f>EXP(2)</f>
        <v>7.3890560989306504</v>
      </c>
      <c r="B22">
        <f>LN(A22)</f>
        <v>2</v>
      </c>
      <c r="E22" s="6"/>
    </row>
    <row r="23" spans="1:18" x14ac:dyDescent="0.2">
      <c r="E23" s="6"/>
    </row>
    <row r="24" spans="1:18" x14ac:dyDescent="0.2">
      <c r="A24" t="s">
        <v>10</v>
      </c>
      <c r="E24" s="6"/>
    </row>
    <row r="25" spans="1:18" x14ac:dyDescent="0.2">
      <c r="A25">
        <f>PI()</f>
        <v>3.1415926535897931</v>
      </c>
      <c r="E25" s="6"/>
    </row>
    <row r="26" spans="1:18" x14ac:dyDescent="0.2">
      <c r="E26" s="6"/>
    </row>
    <row r="27" spans="1:18" x14ac:dyDescent="0.2">
      <c r="E27" s="6"/>
    </row>
    <row r="28" spans="1:18" x14ac:dyDescent="0.2">
      <c r="A28" s="1" t="s">
        <v>11</v>
      </c>
      <c r="E28" s="6"/>
      <c r="G28" s="3" t="s">
        <v>21</v>
      </c>
      <c r="H28" s="3" t="s">
        <v>22</v>
      </c>
      <c r="I28" s="3" t="s">
        <v>37</v>
      </c>
      <c r="J28" s="3" t="s">
        <v>38</v>
      </c>
      <c r="K28" s="3" t="s">
        <v>35</v>
      </c>
      <c r="L28" s="3" t="s">
        <v>36</v>
      </c>
      <c r="M28" s="3" t="s">
        <v>43</v>
      </c>
      <c r="N28" s="3" t="s">
        <v>44</v>
      </c>
      <c r="O28" s="7" t="s">
        <v>42</v>
      </c>
      <c r="P28" s="3" t="s">
        <v>39</v>
      </c>
      <c r="Q28" s="3" t="s">
        <v>40</v>
      </c>
      <c r="R28" s="3" t="s">
        <v>41</v>
      </c>
    </row>
    <row r="29" spans="1:18" x14ac:dyDescent="0.2">
      <c r="E29" s="6"/>
      <c r="F29" s="7" t="s">
        <v>39</v>
      </c>
      <c r="G29">
        <v>5.6</v>
      </c>
      <c r="H29">
        <v>3.4</v>
      </c>
      <c r="I29">
        <v>4</v>
      </c>
      <c r="J29">
        <v>5.6</v>
      </c>
      <c r="K29" s="4">
        <f>AVERAGE(G29:J29)</f>
        <v>4.6500000000000004</v>
      </c>
      <c r="L29" s="4">
        <f>STDEV(G29:J29)</f>
        <v>1.1239810200058211</v>
      </c>
      <c r="M29" s="4">
        <f>MODE(G29:J29)</f>
        <v>5.6</v>
      </c>
      <c r="N29" s="4">
        <f>MEDIAN(G29:J29)</f>
        <v>4.8</v>
      </c>
      <c r="O29" s="7" t="s">
        <v>39</v>
      </c>
      <c r="P29" s="4">
        <f>PEARSON(G29:J29,G29:J29)</f>
        <v>1</v>
      </c>
      <c r="Q29" s="4">
        <f>PEARSON(G30:J30,G29:J29)</f>
        <v>-0.93297279273223688</v>
      </c>
      <c r="R29" s="4">
        <f>PEARSON(G31:J31,G29:J29)</f>
        <v>-0.89163360435512151</v>
      </c>
    </row>
    <row r="30" spans="1:18" x14ac:dyDescent="0.2">
      <c r="A30" t="s">
        <v>12</v>
      </c>
      <c r="E30" s="6"/>
      <c r="F30" s="7" t="s">
        <v>40</v>
      </c>
      <c r="G30">
        <v>-7</v>
      </c>
      <c r="H30">
        <v>0</v>
      </c>
      <c r="I30">
        <v>1</v>
      </c>
      <c r="J30">
        <v>-9.8000000000000007</v>
      </c>
      <c r="K30" s="4">
        <f t="shared" ref="K30:K31" si="5">AVERAGE(G30:J30)</f>
        <v>-3.95</v>
      </c>
      <c r="L30" s="4">
        <f t="shared" ref="L30:L31" si="6">STDEV(G30:J30)</f>
        <v>5.2798358560344161</v>
      </c>
      <c r="M30" s="4" t="e">
        <f t="shared" ref="M30:M31" si="7">MODE(G30:J30)</f>
        <v>#N/A</v>
      </c>
      <c r="N30" s="4">
        <f t="shared" ref="N30:N31" si="8">MEDIAN(G30:J30)</f>
        <v>-3.5</v>
      </c>
      <c r="O30" s="7" t="s">
        <v>40</v>
      </c>
      <c r="P30" s="4">
        <f>PEARSON(G29:J29,G30:J30)</f>
        <v>-0.93297279273223688</v>
      </c>
      <c r="Q30" s="4">
        <f>PEARSON(G30:J30,G30:J30)</f>
        <v>1.0000000000000002</v>
      </c>
      <c r="R30" s="4">
        <f>PEARSON(G31:J31,G30:J30)</f>
        <v>0.99466214345794257</v>
      </c>
    </row>
    <row r="31" spans="1:18" x14ac:dyDescent="0.2">
      <c r="A31">
        <v>1</v>
      </c>
      <c r="B31">
        <v>2</v>
      </c>
      <c r="C31">
        <v>3</v>
      </c>
      <c r="E31" s="6"/>
      <c r="F31" s="7" t="s">
        <v>41</v>
      </c>
      <c r="G31">
        <v>8.44</v>
      </c>
      <c r="H31">
        <v>14.1</v>
      </c>
      <c r="I31">
        <v>16.2</v>
      </c>
      <c r="J31">
        <v>5.3</v>
      </c>
      <c r="K31" s="4">
        <f t="shared" si="5"/>
        <v>11.009999999999998</v>
      </c>
      <c r="L31" s="4">
        <f t="shared" si="6"/>
        <v>5.0230535201873705</v>
      </c>
      <c r="M31" s="4" t="e">
        <f t="shared" si="7"/>
        <v>#N/A</v>
      </c>
      <c r="N31" s="4">
        <f t="shared" si="8"/>
        <v>11.27</v>
      </c>
      <c r="O31" s="7" t="s">
        <v>41</v>
      </c>
      <c r="P31" s="4">
        <f>PEARSON(G29:J29,G31:J31)</f>
        <v>-0.89163360435512151</v>
      </c>
      <c r="Q31" s="4">
        <f>PEARSON(G30:J30,G31:J31)</f>
        <v>0.99466214345794257</v>
      </c>
      <c r="R31" s="4">
        <f>PEARSON(G31:J31,G31:J31)</f>
        <v>1</v>
      </c>
    </row>
    <row r="32" spans="1:18" x14ac:dyDescent="0.2">
      <c r="A32">
        <f>AVERAGE(A31:C31)</f>
        <v>2</v>
      </c>
      <c r="E32" s="6"/>
    </row>
    <row r="33" spans="1:5" x14ac:dyDescent="0.2">
      <c r="E33" s="6"/>
    </row>
    <row r="34" spans="1:5" x14ac:dyDescent="0.2">
      <c r="A34" t="s">
        <v>13</v>
      </c>
      <c r="E34" s="6"/>
    </row>
    <row r="35" spans="1:5" x14ac:dyDescent="0.2">
      <c r="A35">
        <v>1</v>
      </c>
      <c r="B35">
        <v>2</v>
      </c>
      <c r="C35">
        <v>3</v>
      </c>
      <c r="E35" s="6"/>
    </row>
    <row r="36" spans="1:5" x14ac:dyDescent="0.2">
      <c r="A36">
        <f>STDEV(A35:C35)</f>
        <v>1</v>
      </c>
      <c r="E36" s="6"/>
    </row>
    <row r="37" spans="1:5" x14ac:dyDescent="0.2">
      <c r="E37" s="6"/>
    </row>
    <row r="38" spans="1:5" x14ac:dyDescent="0.2">
      <c r="A38" t="s">
        <v>45</v>
      </c>
      <c r="E38" s="6"/>
    </row>
    <row r="39" spans="1:5" x14ac:dyDescent="0.2">
      <c r="A39">
        <v>2</v>
      </c>
      <c r="B39">
        <v>2</v>
      </c>
      <c r="C39">
        <v>3</v>
      </c>
      <c r="E39" s="6"/>
    </row>
    <row r="40" spans="1:5" x14ac:dyDescent="0.2">
      <c r="A40">
        <f>MODE(A39:C39)</f>
        <v>2</v>
      </c>
      <c r="E40" s="6"/>
    </row>
    <row r="41" spans="1:5" x14ac:dyDescent="0.2">
      <c r="E41" s="6"/>
    </row>
    <row r="42" spans="1:5" x14ac:dyDescent="0.2">
      <c r="A42" t="s">
        <v>46</v>
      </c>
      <c r="E42" s="6"/>
    </row>
    <row r="43" spans="1:5" x14ac:dyDescent="0.2">
      <c r="A43">
        <v>1</v>
      </c>
      <c r="B43">
        <v>7</v>
      </c>
      <c r="C43">
        <v>4</v>
      </c>
      <c r="D43">
        <v>5</v>
      </c>
      <c r="E43" s="6"/>
    </row>
    <row r="44" spans="1:5" x14ac:dyDescent="0.2">
      <c r="A44">
        <f>MEDIAN(A43:D43)</f>
        <v>4.5</v>
      </c>
      <c r="E44" s="6"/>
    </row>
    <row r="45" spans="1:5" x14ac:dyDescent="0.2">
      <c r="E45" s="6"/>
    </row>
    <row r="46" spans="1:5" x14ac:dyDescent="0.2">
      <c r="A46" t="s">
        <v>47</v>
      </c>
      <c r="E46" s="6"/>
    </row>
    <row r="47" spans="1:5" x14ac:dyDescent="0.2">
      <c r="A47" t="s">
        <v>48</v>
      </c>
      <c r="E47" s="6"/>
    </row>
    <row r="48" spans="1:5" x14ac:dyDescent="0.2">
      <c r="A48">
        <v>2</v>
      </c>
      <c r="B48">
        <v>3</v>
      </c>
      <c r="C48">
        <v>4</v>
      </c>
      <c r="E48" s="6"/>
    </row>
    <row r="49" spans="1:5" x14ac:dyDescent="0.2">
      <c r="A49">
        <v>4</v>
      </c>
      <c r="B49">
        <v>5</v>
      </c>
      <c r="C49">
        <v>6</v>
      </c>
      <c r="E49" s="6"/>
    </row>
    <row r="50" spans="1:5" x14ac:dyDescent="0.2">
      <c r="A50">
        <f>PEARSON(A48:C48,A49:C49)</f>
        <v>1</v>
      </c>
      <c r="E50" s="6"/>
    </row>
    <row r="51" spans="1:5" x14ac:dyDescent="0.2">
      <c r="E51" s="6"/>
    </row>
    <row r="52" spans="1:5" x14ac:dyDescent="0.2">
      <c r="A52" s="1" t="s">
        <v>14</v>
      </c>
      <c r="E52" s="6"/>
    </row>
    <row r="53" spans="1:5" x14ac:dyDescent="0.2">
      <c r="E53" s="6"/>
    </row>
    <row r="54" spans="1:5" x14ac:dyDescent="0.2">
      <c r="A54" t="s">
        <v>15</v>
      </c>
      <c r="E54" s="6"/>
    </row>
    <row r="55" spans="1:5" x14ac:dyDescent="0.2">
      <c r="A55">
        <f ca="1">RAND()</f>
        <v>2.1717309042268429E-4</v>
      </c>
      <c r="E55" s="6"/>
    </row>
    <row r="56" spans="1:5" x14ac:dyDescent="0.2">
      <c r="E56" s="6"/>
    </row>
    <row r="57" spans="1:5" x14ac:dyDescent="0.2">
      <c r="A57" t="s">
        <v>16</v>
      </c>
      <c r="E57" s="6"/>
    </row>
    <row r="58" spans="1:5" x14ac:dyDescent="0.2">
      <c r="A58">
        <f ca="1">NORMINV(RAND(), 1, 1)</f>
        <v>1.4206341831235219</v>
      </c>
      <c r="E58" s="6"/>
    </row>
    <row r="59" spans="1:5" x14ac:dyDescent="0.2">
      <c r="E59" s="6"/>
    </row>
    <row r="60" spans="1:5" x14ac:dyDescent="0.2">
      <c r="A60" s="2" t="s">
        <v>17</v>
      </c>
      <c r="E60" s="6"/>
    </row>
    <row r="61" spans="1:5" x14ac:dyDescent="0.2">
      <c r="E61" s="6"/>
    </row>
    <row r="62" spans="1:5" x14ac:dyDescent="0.2">
      <c r="A62" t="s">
        <v>18</v>
      </c>
      <c r="E62" s="6"/>
    </row>
    <row r="63" spans="1:5" x14ac:dyDescent="0.2">
      <c r="A63" t="str">
        <f>IF(1&gt;2,"YES","NO")</f>
        <v>NO</v>
      </c>
      <c r="E63" s="6"/>
    </row>
    <row r="64" spans="1:5" x14ac:dyDescent="0.2">
      <c r="E64" s="6"/>
    </row>
    <row r="65" spans="5:5" x14ac:dyDescent="0.2">
      <c r="E65" s="6"/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essential-techniques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Rodrigo Dias</cp:lastModifiedBy>
  <dcterms:created xsi:type="dcterms:W3CDTF">2016-02-28T04:36:31Z</dcterms:created>
  <dcterms:modified xsi:type="dcterms:W3CDTF">2022-01-22T20:32:01Z</dcterms:modified>
</cp:coreProperties>
</file>