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905" activeTab="2"/>
  </bookViews>
  <sheets>
    <sheet name="Sheet1" sheetId="1" r:id="rId1"/>
    <sheet name="Umang 64" sheetId="2" r:id="rId2"/>
    <sheet name="Krishna 64" sheetId="3" r:id="rId3"/>
    <sheet name="Umang 32" sheetId="4" r:id="rId4"/>
  </sheets>
  <definedNames>
    <definedName name="File_Size">'Umang 64'!$A$2:$A$1048576</definedName>
    <definedName name="Iterations">'Umang 64'!$B$2:$B$1048576</definedName>
    <definedName name="Time___iteration">'Umang 64'!$D$2:$D$1048576</definedName>
    <definedName name="Total_Time">'Umang 64'!$C$2:$C$1048576</definedName>
  </definedNames>
  <calcPr calcId="144525"/>
</workbook>
</file>

<file path=xl/sharedStrings.xml><?xml version="1.0" encoding="utf-8"?>
<sst xmlns="http://schemas.openxmlformats.org/spreadsheetml/2006/main" count="33">
  <si>
    <t>Date</t>
  </si>
  <si>
    <t>Day</t>
  </si>
  <si>
    <t>Work Progress</t>
  </si>
  <si>
    <t>Daily Work</t>
  </si>
  <si>
    <t>Monday</t>
  </si>
  <si>
    <t>Code Implementation + Test Suite + Optimisation + Padding + Literature Survey + Skeleton of Paper</t>
  </si>
  <si>
    <t>Reporting the progress</t>
  </si>
  <si>
    <t>Tuesday</t>
  </si>
  <si>
    <t>Wednesday</t>
  </si>
  <si>
    <t>Thursday</t>
  </si>
  <si>
    <t>Friday</t>
  </si>
  <si>
    <t>Graphs for Performance Measure + Collecting data for the other Algorithms + Literature Survey + Skeleton of Paper</t>
  </si>
  <si>
    <t>Saturday</t>
  </si>
  <si>
    <t>Sunday</t>
  </si>
  <si>
    <t>Paper Writing - Literature Survey + Introduction + Abstract + Possible Simplification + Discussion</t>
  </si>
  <si>
    <t>Reporting the progress + Presentation</t>
  </si>
  <si>
    <t>Review Paper - Discussion about the paper with the Professor</t>
  </si>
  <si>
    <t>Paper Writing -  Explanation of the Algorithm + Performance Measure</t>
  </si>
  <si>
    <t>Time left for some delay</t>
  </si>
  <si>
    <t>Paper Writing - Performance Measure (changes) + Final Formating</t>
  </si>
  <si>
    <t>Paper Writing - Final Formating, Conclusion and Future Work</t>
  </si>
  <si>
    <t>Reporting the progress + Final Presentation</t>
  </si>
  <si>
    <t>Finishing the Paper</t>
  </si>
  <si>
    <t>Additional time incase of any delay</t>
  </si>
  <si>
    <t>File Size</t>
  </si>
  <si>
    <t>Iterations</t>
  </si>
  <si>
    <t>Total Time</t>
  </si>
  <si>
    <t>Time / iteration</t>
  </si>
  <si>
    <t>Perfromance (kB/s)</t>
  </si>
  <si>
    <t>Total Time Decryption</t>
  </si>
  <si>
    <t>Decryption Time/Iteration</t>
  </si>
  <si>
    <t>Decryption Performance</t>
  </si>
  <si>
    <t>Max No. of Keys used</t>
  </si>
</sst>
</file>

<file path=xl/styles.xml><?xml version="1.0" encoding="utf-8"?>
<styleSheet xmlns="http://schemas.openxmlformats.org/spreadsheetml/2006/main">
  <numFmts count="5">
    <numFmt numFmtId="176" formatCode="[$-F800]dddd\,\ mmmm\ dd\,\ yyyy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 tint="0.0499893185216834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1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8" fillId="15" borderId="3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176" fontId="0" fillId="0" borderId="0" xfId="0" applyNumberFormat="1"/>
    <xf numFmtId="0" fontId="0" fillId="0" borderId="0" xfId="0" applyAlignment="1">
      <alignment horizontal="justify" vertical="center" wrapText="1" readingOrder="1"/>
    </xf>
    <xf numFmtId="176" fontId="1" fillId="0" borderId="0" xfId="0" applyNumberFormat="1" applyFont="1"/>
    <xf numFmtId="0" fontId="1" fillId="0" borderId="0" xfId="0" applyFont="1" applyAlignment="1">
      <alignment horizontal="justify" vertical="center" wrapText="1" readingOrder="1"/>
    </xf>
    <xf numFmtId="0" fontId="0" fillId="0" borderId="0" xfId="0" applyAlignment="1">
      <alignment horizontal="center" vertical="center" wrapText="1" readingOrder="1"/>
    </xf>
    <xf numFmtId="176" fontId="2" fillId="0" borderId="0" xfId="0" applyNumberFormat="1" applyFont="1"/>
    <xf numFmtId="0" fontId="2" fillId="0" borderId="0" xfId="0" applyFont="1"/>
    <xf numFmtId="176" fontId="3" fillId="0" borderId="0" xfId="0" applyNumberFormat="1" applyFont="1"/>
    <xf numFmtId="0" fontId="3" fillId="0" borderId="0" xfId="0" applyFont="1"/>
    <xf numFmtId="176" fontId="4" fillId="0" borderId="0" xfId="0" applyNumberFormat="1" applyFont="1"/>
    <xf numFmtId="0" fontId="4" fillId="0" borderId="0" xfId="0" applyFont="1" applyAlignment="1">
      <alignment horizontal="justify" vertical="center" wrapText="1" readingOrder="1"/>
    </xf>
    <xf numFmtId="0" fontId="4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I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Time vs File Size (BlockSize=64Bits)</a:t>
            </a:r>
            <a:endParaRPr lang="x-none" altLang="en-I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"Encryption"</c:f>
              <c:strCache>
                <c:ptCount val="1"/>
                <c:pt idx="0">
                  <c:v>Encryption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'Umang 64'!$A$2:$A$7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'Umang 64'!$D$2:$D$7</c:f>
              <c:numCache>
                <c:formatCode>General</c:formatCode>
                <c:ptCount val="6"/>
                <c:pt idx="0">
                  <c:v>0.000253378</c:v>
                </c:pt>
                <c:pt idx="1">
                  <c:v>0.0021518</c:v>
                </c:pt>
                <c:pt idx="2">
                  <c:v>0.0206311</c:v>
                </c:pt>
                <c:pt idx="3">
                  <c:v>0.202276</c:v>
                </c:pt>
                <c:pt idx="4">
                  <c:v>2.11668</c:v>
                </c:pt>
                <c:pt idx="5">
                  <c:v>22.5895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"Decryption"</c:f>
              <c:strCache>
                <c:ptCount val="1"/>
                <c:pt idx="0">
                  <c:v>Decryption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'Umang 64'!$A$2:$A$7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'Umang 64'!$G$2:$G$7</c:f>
              <c:numCache>
                <c:formatCode>General</c:formatCode>
                <c:ptCount val="6"/>
                <c:pt idx="0">
                  <c:v>0.000178935</c:v>
                </c:pt>
                <c:pt idx="1">
                  <c:v>0.00162038</c:v>
                </c:pt>
                <c:pt idx="2">
                  <c:v>0.0159523</c:v>
                </c:pt>
                <c:pt idx="3">
                  <c:v>0.156919</c:v>
                </c:pt>
                <c:pt idx="4">
                  <c:v>1.56121</c:v>
                </c:pt>
                <c:pt idx="5">
                  <c:v>17.9265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1227540"/>
        <c:axId val="298209485"/>
      </c:lineChart>
      <c:catAx>
        <c:axId val="171227540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I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File Size (KB)</a:t>
                </a:r>
                <a:endParaRPr lang="x-none" altLang="en-IN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209485"/>
        <c:crosses val="autoZero"/>
        <c:auto val="1"/>
        <c:lblAlgn val="ctr"/>
        <c:lblOffset val="100"/>
        <c:tickMarkSkip val="1"/>
        <c:noMultiLvlLbl val="0"/>
      </c:catAx>
      <c:valAx>
        <c:axId val="298209485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I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Time(s)</a:t>
                </a:r>
                <a:endParaRPr lang="x-none" altLang="en-IN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2275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I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I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Performance (BlockSize=64Bits)</a:t>
            </a:r>
            <a:endParaRPr lang="x-none" altLang="en-I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"Encryption"</c:f>
              <c:strCache>
                <c:ptCount val="1"/>
                <c:pt idx="0">
                  <c:v>Encryption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'Umang 64'!$A$2:$A$7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'Umang 64'!$E$2:$E$7</c:f>
              <c:numCache>
                <c:formatCode>General</c:formatCode>
                <c:ptCount val="6"/>
                <c:pt idx="0">
                  <c:v>3946.67256036436</c:v>
                </c:pt>
                <c:pt idx="1">
                  <c:v>4647.27205130588</c:v>
                </c:pt>
                <c:pt idx="2">
                  <c:v>4847.05129634387</c:v>
                </c:pt>
                <c:pt idx="3">
                  <c:v>4943.74023611303</c:v>
                </c:pt>
                <c:pt idx="4">
                  <c:v>4724.37968894684</c:v>
                </c:pt>
                <c:pt idx="5">
                  <c:v>4426.83547665951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"Decryption"</c:f>
              <c:strCache>
                <c:ptCount val="1"/>
                <c:pt idx="0">
                  <c:v>Decryption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'Umang 64'!$A$2:$A$7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'Umang 64'!$H$2:$H$7</c:f>
              <c:numCache>
                <c:formatCode>General</c:formatCode>
                <c:ptCount val="6"/>
                <c:pt idx="0">
                  <c:v>5588.62156649062</c:v>
                </c:pt>
                <c:pt idx="1">
                  <c:v>6171.39189572816</c:v>
                </c:pt>
                <c:pt idx="2">
                  <c:v>6268.68852767313</c:v>
                </c:pt>
                <c:pt idx="3">
                  <c:v>6372.71458523187</c:v>
                </c:pt>
                <c:pt idx="4">
                  <c:v>6405.28820594283</c:v>
                </c:pt>
                <c:pt idx="5">
                  <c:v>5578.33375170836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97364176"/>
        <c:axId val="99456396"/>
      </c:lineChart>
      <c:catAx>
        <c:axId val="797364176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I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File Size(KB)</a:t>
                </a:r>
                <a:endParaRPr lang="x-none" altLang="en-IN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56396"/>
        <c:crosses val="autoZero"/>
        <c:auto val="1"/>
        <c:lblAlgn val="ctr"/>
        <c:lblOffset val="100"/>
        <c:tickMarkSkip val="1"/>
        <c:noMultiLvlLbl val="0"/>
      </c:catAx>
      <c:valAx>
        <c:axId val="9945639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I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Performance KB/s</a:t>
                </a:r>
                <a:endParaRPr lang="x-none" altLang="en-IN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36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I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I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Time vs File Size (BlockSize=64Bits)</a:t>
            </a:r>
            <a:endParaRPr lang="x-none" altLang="en-I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"Encryption"</c:f>
              <c:strCache>
                <c:ptCount val="1"/>
                <c:pt idx="0">
                  <c:v>Encryption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'Umang 64'!$A$2:$A$7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'Umang 64'!$D$2:$D$7</c:f>
              <c:numCache>
                <c:formatCode>General</c:formatCode>
                <c:ptCount val="6"/>
                <c:pt idx="0">
                  <c:v>0.000253378</c:v>
                </c:pt>
                <c:pt idx="1">
                  <c:v>0.0021518</c:v>
                </c:pt>
                <c:pt idx="2">
                  <c:v>0.0206311</c:v>
                </c:pt>
                <c:pt idx="3">
                  <c:v>0.202276</c:v>
                </c:pt>
                <c:pt idx="4">
                  <c:v>2.11668</c:v>
                </c:pt>
                <c:pt idx="5">
                  <c:v>22.5895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"Decryption"</c:f>
              <c:strCache>
                <c:ptCount val="1"/>
                <c:pt idx="0">
                  <c:v>Decryption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'Umang 64'!$A$2:$A$7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'Umang 64'!$G$2:$G$7</c:f>
              <c:numCache>
                <c:formatCode>General</c:formatCode>
                <c:ptCount val="6"/>
                <c:pt idx="0">
                  <c:v>0.000178935</c:v>
                </c:pt>
                <c:pt idx="1">
                  <c:v>0.00162038</c:v>
                </c:pt>
                <c:pt idx="2">
                  <c:v>0.0159523</c:v>
                </c:pt>
                <c:pt idx="3">
                  <c:v>0.156919</c:v>
                </c:pt>
                <c:pt idx="4">
                  <c:v>1.56121</c:v>
                </c:pt>
                <c:pt idx="5">
                  <c:v>17.9265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1227540"/>
        <c:axId val="298209485"/>
      </c:lineChart>
      <c:catAx>
        <c:axId val="171227540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I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File Size (KB)</a:t>
                </a:r>
                <a:endParaRPr lang="x-none" altLang="en-IN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209485"/>
        <c:crosses val="autoZero"/>
        <c:auto val="1"/>
        <c:lblAlgn val="ctr"/>
        <c:lblOffset val="100"/>
        <c:tickMarkSkip val="1"/>
        <c:noMultiLvlLbl val="0"/>
      </c:catAx>
      <c:valAx>
        <c:axId val="298209485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I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Time(s)</a:t>
                </a:r>
                <a:endParaRPr lang="x-none" altLang="en-IN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2275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I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I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Performance (BlockSize=64Bits)</a:t>
            </a:r>
            <a:endParaRPr lang="x-none" altLang="en-I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"Encryption"</c:f>
              <c:strCache>
                <c:ptCount val="1"/>
                <c:pt idx="0">
                  <c:v>Encryption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'Umang 64'!$A$2:$A$7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'Umang 64'!$E$2:$E$7</c:f>
              <c:numCache>
                <c:formatCode>General</c:formatCode>
                <c:ptCount val="6"/>
                <c:pt idx="0">
                  <c:v>3946.67256036436</c:v>
                </c:pt>
                <c:pt idx="1">
                  <c:v>4647.27205130588</c:v>
                </c:pt>
                <c:pt idx="2">
                  <c:v>4847.05129634387</c:v>
                </c:pt>
                <c:pt idx="3">
                  <c:v>4943.74023611303</c:v>
                </c:pt>
                <c:pt idx="4">
                  <c:v>4724.37968894684</c:v>
                </c:pt>
                <c:pt idx="5">
                  <c:v>4426.83547665951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"Decryption"</c:f>
              <c:strCache>
                <c:ptCount val="1"/>
                <c:pt idx="0">
                  <c:v>Decryption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'Umang 64'!$A$2:$A$7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'Umang 64'!$H$2:$H$7</c:f>
              <c:numCache>
                <c:formatCode>General</c:formatCode>
                <c:ptCount val="6"/>
                <c:pt idx="0">
                  <c:v>5588.62156649062</c:v>
                </c:pt>
                <c:pt idx="1">
                  <c:v>6171.39189572816</c:v>
                </c:pt>
                <c:pt idx="2">
                  <c:v>6268.68852767313</c:v>
                </c:pt>
                <c:pt idx="3">
                  <c:v>6372.71458523187</c:v>
                </c:pt>
                <c:pt idx="4">
                  <c:v>6405.28820594283</c:v>
                </c:pt>
                <c:pt idx="5">
                  <c:v>5578.33375170836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97364176"/>
        <c:axId val="99456396"/>
      </c:lineChart>
      <c:catAx>
        <c:axId val="797364176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I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File Size(KB)</a:t>
                </a:r>
                <a:endParaRPr lang="x-none" altLang="en-IN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56396"/>
        <c:crosses val="autoZero"/>
        <c:auto val="1"/>
        <c:lblAlgn val="ctr"/>
        <c:lblOffset val="100"/>
        <c:tickMarkSkip val="1"/>
        <c:noMultiLvlLbl val="0"/>
      </c:catAx>
      <c:valAx>
        <c:axId val="9945639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I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Performance KB/s</a:t>
                </a:r>
                <a:endParaRPr lang="x-none" altLang="en-IN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36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I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I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Performance Measure (Block Size = 64Bits)</a:t>
            </a:r>
            <a:endParaRPr lang="x-none" altLang="en-I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596237970254"/>
          <c:y val="0.357336322543015"/>
          <c:w val="0.809264873140857"/>
          <c:h val="0.504169947506562"/>
        </c:manualLayout>
      </c:layout>
      <c:lineChart>
        <c:grouping val="standard"/>
        <c:varyColors val="0"/>
        <c:ser>
          <c:idx val="0"/>
          <c:order val="0"/>
          <c:tx>
            <c:strRef>
              <c:f>"Encryption"</c:f>
              <c:strCache>
                <c:ptCount val="1"/>
                <c:pt idx="0">
                  <c:v>Encryption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'Krishna 64'!$A$2:$A$7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'Krishna 64'!$E$2:$E$7</c:f>
              <c:numCache>
                <c:formatCode>General</c:formatCode>
                <c:ptCount val="6"/>
                <c:pt idx="0">
                  <c:v>5069.19450499316</c:v>
                </c:pt>
                <c:pt idx="1">
                  <c:v>5987.62955733455</c:v>
                </c:pt>
                <c:pt idx="2">
                  <c:v>6256.6085427733</c:v>
                </c:pt>
                <c:pt idx="3">
                  <c:v>6191.22208532742</c:v>
                </c:pt>
                <c:pt idx="4">
                  <c:v>6103.32936616925</c:v>
                </c:pt>
                <c:pt idx="5">
                  <c:v>5890.00995411682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"Decryption"</c:f>
              <c:strCache>
                <c:ptCount val="1"/>
                <c:pt idx="0">
                  <c:v>Decryption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'Krishna 64'!$A$2:$A$7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'Krishna 64'!$H$2:$H$7</c:f>
              <c:numCache>
                <c:formatCode>General</c:formatCode>
                <c:ptCount val="6"/>
                <c:pt idx="0">
                  <c:v>7239.55693911533</c:v>
                </c:pt>
                <c:pt idx="1">
                  <c:v>8004.93103751911</c:v>
                </c:pt>
                <c:pt idx="2">
                  <c:v>8219.49335042988</c:v>
                </c:pt>
                <c:pt idx="3">
                  <c:v>7329.17524790935</c:v>
                </c:pt>
                <c:pt idx="4">
                  <c:v>8195.8479834116</c:v>
                </c:pt>
                <c:pt idx="5">
                  <c:v>8270.54610415926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1358814"/>
        <c:axId val="846422563"/>
      </c:lineChart>
      <c:catAx>
        <c:axId val="241358814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I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File Size (KB)</a:t>
                </a:r>
                <a:endParaRPr lang="x-none" altLang="en-IN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422563"/>
        <c:crosses val="autoZero"/>
        <c:auto val="1"/>
        <c:lblAlgn val="ctr"/>
        <c:lblOffset val="100"/>
        <c:tickMarkSkip val="1"/>
        <c:noMultiLvlLbl val="0"/>
      </c:catAx>
      <c:valAx>
        <c:axId val="84642256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I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Performance KB/s</a:t>
                </a:r>
                <a:endParaRPr lang="x-none" altLang="en-IN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3588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I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I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Time vs File Size (BlockSize =64Bits)</a:t>
            </a:r>
            <a:endParaRPr lang="x-none" altLang="en-I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"Encryption"</c:f>
              <c:strCache>
                <c:ptCount val="1"/>
                <c:pt idx="0">
                  <c:v>Encryption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'Krishna 64'!$A$2:$A$7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'Krishna 64'!$D$2:$D$7</c:f>
              <c:numCache>
                <c:formatCode>General</c:formatCode>
                <c:ptCount val="6"/>
                <c:pt idx="0">
                  <c:v>0.00019727</c:v>
                </c:pt>
                <c:pt idx="1">
                  <c:v>0.00167011</c:v>
                </c:pt>
                <c:pt idx="2">
                  <c:v>0.0159831</c:v>
                </c:pt>
                <c:pt idx="3">
                  <c:v>0.161519</c:v>
                </c:pt>
                <c:pt idx="4">
                  <c:v>1.63845</c:v>
                </c:pt>
                <c:pt idx="5">
                  <c:v>16.9779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"Decryption"</c:f>
              <c:strCache>
                <c:ptCount val="1"/>
                <c:pt idx="0">
                  <c:v>Decryption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'Krishna 64'!$A$2:$A$7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'Krishna 64'!$G$2:$G$7</c:f>
              <c:numCache>
                <c:formatCode>General</c:formatCode>
                <c:ptCount val="6"/>
                <c:pt idx="0">
                  <c:v>0.00013813</c:v>
                </c:pt>
                <c:pt idx="1">
                  <c:v>0.00124923</c:v>
                </c:pt>
                <c:pt idx="2">
                  <c:v>0.0121662</c:v>
                </c:pt>
                <c:pt idx="3">
                  <c:v>0.136441</c:v>
                </c:pt>
                <c:pt idx="4">
                  <c:v>1.22013</c:v>
                </c:pt>
                <c:pt idx="5">
                  <c:v>12.0911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0375513"/>
        <c:axId val="347395017"/>
      </c:lineChart>
      <c:catAx>
        <c:axId val="380375513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I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File Size (KB)</a:t>
                </a:r>
                <a:endParaRPr lang="x-none" altLang="en-IN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7395017"/>
        <c:crosses val="autoZero"/>
        <c:auto val="1"/>
        <c:lblAlgn val="ctr"/>
        <c:lblOffset val="100"/>
        <c:tickMarkSkip val="1"/>
        <c:noMultiLvlLbl val="0"/>
      </c:catAx>
      <c:valAx>
        <c:axId val="347395017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I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Time (s)</a:t>
                </a:r>
                <a:endParaRPr lang="x-none" altLang="en-IN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03755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I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I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Time vs File Size (BlockSize=32Bits)</a:t>
            </a:r>
            <a:endParaRPr lang="x-none" altLang="en-I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"Encryption"</c:f>
              <c:strCache>
                <c:ptCount val="1"/>
                <c:pt idx="0">
                  <c:v>Encryption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'Umang 64'!$A$2:$A$7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'Umang 32'!$E$2:$E$7</c:f>
              <c:numCache>
                <c:formatCode>General</c:formatCode>
                <c:ptCount val="6"/>
                <c:pt idx="0">
                  <c:v>0.000266416</c:v>
                </c:pt>
                <c:pt idx="1">
                  <c:v>0.00234064</c:v>
                </c:pt>
                <c:pt idx="2">
                  <c:v>0.0220563</c:v>
                </c:pt>
                <c:pt idx="3">
                  <c:v>0.216586</c:v>
                </c:pt>
                <c:pt idx="4">
                  <c:v>2.18917</c:v>
                </c:pt>
                <c:pt idx="5">
                  <c:v>21.6573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"Decryption"</c:f>
              <c:strCache>
                <c:ptCount val="1"/>
                <c:pt idx="0">
                  <c:v>Decryption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'Umang 64'!$A$2:$A$7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'Umang 32'!$H$2:$H$7</c:f>
              <c:numCache>
                <c:formatCode>General</c:formatCode>
                <c:ptCount val="6"/>
                <c:pt idx="0">
                  <c:v>0.000167754</c:v>
                </c:pt>
                <c:pt idx="1">
                  <c:v>0.00163574</c:v>
                </c:pt>
                <c:pt idx="2">
                  <c:v>0.0161184</c:v>
                </c:pt>
                <c:pt idx="3">
                  <c:v>0.158745</c:v>
                </c:pt>
                <c:pt idx="4">
                  <c:v>1.57016</c:v>
                </c:pt>
                <c:pt idx="5">
                  <c:v>15.5615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1227540"/>
        <c:axId val="298209485"/>
      </c:lineChart>
      <c:catAx>
        <c:axId val="171227540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I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File Size (KB)</a:t>
                </a:r>
                <a:endParaRPr lang="x-none" altLang="en-IN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209485"/>
        <c:crosses val="autoZero"/>
        <c:auto val="1"/>
        <c:lblAlgn val="ctr"/>
        <c:lblOffset val="100"/>
        <c:tickMarkSkip val="1"/>
        <c:noMultiLvlLbl val="0"/>
      </c:catAx>
      <c:valAx>
        <c:axId val="298209485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I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Time(s)</a:t>
                </a:r>
                <a:endParaRPr lang="x-none" altLang="en-IN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2275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I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I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Performance (BlockSize=32Bits)</a:t>
            </a:r>
            <a:endParaRPr lang="x-none" altLang="en-I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"Encryption"</c:f>
              <c:strCache>
                <c:ptCount val="1"/>
                <c:pt idx="0">
                  <c:v>Encryption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'Umang 32'!$A$2:$A$7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'Umang 32'!$F$2:$F$7</c:f>
              <c:numCache>
                <c:formatCode>General</c:formatCode>
                <c:ptCount val="6"/>
                <c:pt idx="0">
                  <c:v>3753.52831661762</c:v>
                </c:pt>
                <c:pt idx="1">
                  <c:v>4272.33577141295</c:v>
                </c:pt>
                <c:pt idx="2">
                  <c:v>4533.85200600282</c:v>
                </c:pt>
                <c:pt idx="3">
                  <c:v>4617.10359857054</c:v>
                </c:pt>
                <c:pt idx="4">
                  <c:v>4567.94127454697</c:v>
                </c:pt>
                <c:pt idx="5">
                  <c:v>4617.38074459882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"Decryption"</c:f>
              <c:strCache>
                <c:ptCount val="1"/>
                <c:pt idx="0">
                  <c:v>Decryption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'Umang 32'!$A$2:$A$7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'Umang 32'!$I$2:$I$7</c:f>
              <c:numCache>
                <c:formatCode>General</c:formatCode>
                <c:ptCount val="6"/>
                <c:pt idx="0">
                  <c:v>5961.10972018551</c:v>
                </c:pt>
                <c:pt idx="1">
                  <c:v>6113.44101140768</c:v>
                </c:pt>
                <c:pt idx="2">
                  <c:v>6204.08973595394</c:v>
                </c:pt>
                <c:pt idx="3">
                  <c:v>6299.41100507103</c:v>
                </c:pt>
                <c:pt idx="4">
                  <c:v>6368.77770418301</c:v>
                </c:pt>
                <c:pt idx="5">
                  <c:v>6426.11573434438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97364176"/>
        <c:axId val="99456396"/>
      </c:lineChart>
      <c:catAx>
        <c:axId val="797364176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I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File Size(KB)</a:t>
                </a:r>
                <a:endParaRPr lang="x-none" altLang="en-IN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56396"/>
        <c:crosses val="autoZero"/>
        <c:auto val="1"/>
        <c:lblAlgn val="ctr"/>
        <c:lblOffset val="100"/>
        <c:tickMarkSkip val="1"/>
        <c:noMultiLvlLbl val="0"/>
      </c:catAx>
      <c:valAx>
        <c:axId val="9945639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I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Performance KB/s</a:t>
                </a:r>
                <a:endParaRPr lang="x-none" altLang="en-IN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36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I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191770</xdr:colOff>
      <xdr:row>7</xdr:row>
      <xdr:rowOff>136525</xdr:rowOff>
    </xdr:from>
    <xdr:to>
      <xdr:col>5</xdr:col>
      <xdr:colOff>74930</xdr:colOff>
      <xdr:row>24</xdr:row>
      <xdr:rowOff>127000</xdr:rowOff>
    </xdr:to>
    <xdr:graphicFrame>
      <xdr:nvGraphicFramePr>
        <xdr:cNvPr id="4" name="Chart 3"/>
        <xdr:cNvGraphicFramePr/>
      </xdr:nvGraphicFramePr>
      <xdr:xfrm>
        <a:off x="1228725" y="1270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385445</xdr:colOff>
      <xdr:row>7</xdr:row>
      <xdr:rowOff>107950</xdr:rowOff>
    </xdr:from>
    <xdr:to>
      <xdr:col>7</xdr:col>
      <xdr:colOff>1033145</xdr:colOff>
      <xdr:row>24</xdr:row>
      <xdr:rowOff>98425</xdr:rowOff>
    </xdr:to>
    <xdr:graphicFrame>
      <xdr:nvGraphicFramePr>
        <xdr:cNvPr id="2" name="Chart 1"/>
        <xdr:cNvGraphicFramePr/>
      </xdr:nvGraphicFramePr>
      <xdr:xfrm>
        <a:off x="6111240" y="1241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201295</xdr:colOff>
      <xdr:row>7</xdr:row>
      <xdr:rowOff>145415</xdr:rowOff>
    </xdr:from>
    <xdr:to>
      <xdr:col>5</xdr:col>
      <xdr:colOff>84455</xdr:colOff>
      <xdr:row>24</xdr:row>
      <xdr:rowOff>135890</xdr:rowOff>
    </xdr:to>
    <xdr:graphicFrame>
      <xdr:nvGraphicFramePr>
        <xdr:cNvPr id="3" name="Chart 2"/>
        <xdr:cNvGraphicFramePr/>
      </xdr:nvGraphicFramePr>
      <xdr:xfrm>
        <a:off x="1238250" y="12788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393700</xdr:colOff>
      <xdr:row>7</xdr:row>
      <xdr:rowOff>117475</xdr:rowOff>
    </xdr:from>
    <xdr:to>
      <xdr:col>7</xdr:col>
      <xdr:colOff>1041400</xdr:colOff>
      <xdr:row>24</xdr:row>
      <xdr:rowOff>107950</xdr:rowOff>
    </xdr:to>
    <xdr:graphicFrame>
      <xdr:nvGraphicFramePr>
        <xdr:cNvPr id="5" name="Chart 4"/>
        <xdr:cNvGraphicFramePr/>
      </xdr:nvGraphicFramePr>
      <xdr:xfrm>
        <a:off x="6119495" y="1250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50800</xdr:colOff>
      <xdr:row>10</xdr:row>
      <xdr:rowOff>136525</xdr:rowOff>
    </xdr:from>
    <xdr:to>
      <xdr:col>7</xdr:col>
      <xdr:colOff>88900</xdr:colOff>
      <xdr:row>27</xdr:row>
      <xdr:rowOff>127000</xdr:rowOff>
    </xdr:to>
    <xdr:graphicFrame>
      <xdr:nvGraphicFramePr>
        <xdr:cNvPr id="2" name="Chart 1"/>
        <xdr:cNvGraphicFramePr/>
      </xdr:nvGraphicFramePr>
      <xdr:xfrm>
        <a:off x="3794125" y="1755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812800</xdr:colOff>
      <xdr:row>5</xdr:row>
      <xdr:rowOff>117475</xdr:rowOff>
    </xdr:from>
    <xdr:to>
      <xdr:col>5</xdr:col>
      <xdr:colOff>1765300</xdr:colOff>
      <xdr:row>22</xdr:row>
      <xdr:rowOff>107950</xdr:rowOff>
    </xdr:to>
    <xdr:graphicFrame>
      <xdr:nvGraphicFramePr>
        <xdr:cNvPr id="3" name="Chart 2"/>
        <xdr:cNvGraphicFramePr/>
      </xdr:nvGraphicFramePr>
      <xdr:xfrm>
        <a:off x="2489200" y="927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10</xdr:row>
      <xdr:rowOff>94615</xdr:rowOff>
    </xdr:from>
    <xdr:to>
      <xdr:col>5</xdr:col>
      <xdr:colOff>867410</xdr:colOff>
      <xdr:row>27</xdr:row>
      <xdr:rowOff>85090</xdr:rowOff>
    </xdr:to>
    <xdr:graphicFrame>
      <xdr:nvGraphicFramePr>
        <xdr:cNvPr id="2" name="Chart 1"/>
        <xdr:cNvGraphicFramePr/>
      </xdr:nvGraphicFramePr>
      <xdr:xfrm>
        <a:off x="635" y="1713865"/>
        <a:ext cx="6477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1023620</xdr:colOff>
      <xdr:row>10</xdr:row>
      <xdr:rowOff>66675</xdr:rowOff>
    </xdr:from>
    <xdr:to>
      <xdr:col>8</xdr:col>
      <xdr:colOff>1661795</xdr:colOff>
      <xdr:row>27</xdr:row>
      <xdr:rowOff>57150</xdr:rowOff>
    </xdr:to>
    <xdr:graphicFrame>
      <xdr:nvGraphicFramePr>
        <xdr:cNvPr id="3" name="Chart 2"/>
        <xdr:cNvGraphicFramePr/>
      </xdr:nvGraphicFramePr>
      <xdr:xfrm>
        <a:off x="6633845" y="1685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5"/>
  <sheetViews>
    <sheetView workbookViewId="0">
      <selection activeCell="G46" sqref="G46"/>
    </sheetView>
  </sheetViews>
  <sheetFormatPr defaultColWidth="9" defaultRowHeight="12.75" outlineLevelCol="3"/>
  <cols>
    <col min="1" max="1" width="18" style="2" customWidth="1"/>
    <col min="2" max="2" width="18.22" style="2" customWidth="1"/>
    <col min="3" max="3" width="37.44" style="3" customWidth="1"/>
    <col min="4" max="4" width="36.44" customWidth="1"/>
  </cols>
  <sheetData>
    <row r="1" s="1" customFormat="1" ht="17.25" spans="1:4">
      <c r="A1" s="4" t="s">
        <v>0</v>
      </c>
      <c r="B1" s="4" t="s">
        <v>1</v>
      </c>
      <c r="C1" s="5" t="s">
        <v>2</v>
      </c>
      <c r="D1" s="1" t="s">
        <v>3</v>
      </c>
    </row>
    <row r="2" spans="1:4">
      <c r="A2" s="2">
        <v>43549</v>
      </c>
      <c r="B2" s="2" t="s">
        <v>4</v>
      </c>
      <c r="C2" s="3" t="s">
        <v>5</v>
      </c>
      <c r="D2" t="s">
        <v>6</v>
      </c>
    </row>
    <row r="3" spans="1:4">
      <c r="A3" s="2">
        <v>43550</v>
      </c>
      <c r="B3" s="2" t="s">
        <v>7</v>
      </c>
      <c r="D3" t="s">
        <v>6</v>
      </c>
    </row>
    <row r="4" spans="1:4">
      <c r="A4" s="2">
        <v>43551</v>
      </c>
      <c r="B4" s="2" t="s">
        <v>8</v>
      </c>
      <c r="D4" t="s">
        <v>6</v>
      </c>
    </row>
    <row r="5" spans="1:4">
      <c r="A5" s="2">
        <v>43552</v>
      </c>
      <c r="B5" s="2" t="s">
        <v>9</v>
      </c>
      <c r="D5" t="s">
        <v>6</v>
      </c>
    </row>
    <row r="6" spans="1:4">
      <c r="A6" s="2">
        <v>43553</v>
      </c>
      <c r="B6" s="2" t="s">
        <v>10</v>
      </c>
      <c r="C6" s="6" t="s">
        <v>11</v>
      </c>
      <c r="D6" t="s">
        <v>6</v>
      </c>
    </row>
    <row r="7" ht="15.6" customHeight="1" spans="1:4">
      <c r="A7" s="2">
        <v>43554</v>
      </c>
      <c r="B7" s="2" t="s">
        <v>12</v>
      </c>
      <c r="C7" s="6"/>
      <c r="D7" t="s">
        <v>6</v>
      </c>
    </row>
    <row r="8" ht="15" customHeight="1" spans="1:3">
      <c r="A8" s="2">
        <v>43555</v>
      </c>
      <c r="B8" s="2" t="s">
        <v>13</v>
      </c>
      <c r="C8" s="6"/>
    </row>
    <row r="9" ht="14.4" customHeight="1" spans="1:4">
      <c r="A9" s="7">
        <v>43556</v>
      </c>
      <c r="B9" s="7" t="s">
        <v>4</v>
      </c>
      <c r="C9" s="6" t="s">
        <v>14</v>
      </c>
      <c r="D9" s="8" t="s">
        <v>15</v>
      </c>
    </row>
    <row r="10" spans="1:4">
      <c r="A10" s="2">
        <v>43557</v>
      </c>
      <c r="B10" s="2" t="s">
        <v>7</v>
      </c>
      <c r="C10" s="6"/>
      <c r="D10" t="s">
        <v>6</v>
      </c>
    </row>
    <row r="11" spans="1:4">
      <c r="A11" s="2">
        <v>43558</v>
      </c>
      <c r="B11" s="2" t="s">
        <v>8</v>
      </c>
      <c r="C11" s="6"/>
      <c r="D11" t="s">
        <v>6</v>
      </c>
    </row>
    <row r="12" spans="1:4">
      <c r="A12" s="2">
        <v>43559</v>
      </c>
      <c r="B12" s="2" t="s">
        <v>9</v>
      </c>
      <c r="C12" s="6"/>
      <c r="D12" t="s">
        <v>6</v>
      </c>
    </row>
    <row r="13" spans="1:4">
      <c r="A13" s="2">
        <v>43560</v>
      </c>
      <c r="B13" s="2" t="s">
        <v>10</v>
      </c>
      <c r="C13" s="6"/>
      <c r="D13" t="s">
        <v>6</v>
      </c>
    </row>
    <row r="14" spans="1:4">
      <c r="A14" s="2">
        <v>43561</v>
      </c>
      <c r="B14" s="2" t="s">
        <v>12</v>
      </c>
      <c r="C14" s="6" t="s">
        <v>16</v>
      </c>
      <c r="D14" t="s">
        <v>6</v>
      </c>
    </row>
    <row r="15" spans="1:3">
      <c r="A15" s="2">
        <v>43562</v>
      </c>
      <c r="B15" s="2" t="s">
        <v>13</v>
      </c>
      <c r="C15" s="6"/>
    </row>
    <row r="16" spans="1:4">
      <c r="A16" s="2">
        <v>43563</v>
      </c>
      <c r="B16" s="2" t="s">
        <v>4</v>
      </c>
      <c r="C16" s="6"/>
      <c r="D16" t="s">
        <v>6</v>
      </c>
    </row>
    <row r="17" spans="1:4">
      <c r="A17" s="2">
        <v>43564</v>
      </c>
      <c r="B17" s="2" t="s">
        <v>7</v>
      </c>
      <c r="C17" s="6" t="s">
        <v>17</v>
      </c>
      <c r="D17" t="s">
        <v>6</v>
      </c>
    </row>
    <row r="18" spans="1:4">
      <c r="A18" s="2">
        <v>43565</v>
      </c>
      <c r="B18" s="2" t="s">
        <v>8</v>
      </c>
      <c r="C18" s="6"/>
      <c r="D18" t="s">
        <v>6</v>
      </c>
    </row>
    <row r="19" spans="1:4">
      <c r="A19" s="2">
        <v>43566</v>
      </c>
      <c r="B19" s="2" t="s">
        <v>9</v>
      </c>
      <c r="C19" s="6"/>
      <c r="D19" t="s">
        <v>6</v>
      </c>
    </row>
    <row r="20" spans="1:4">
      <c r="A20" s="2">
        <v>43567</v>
      </c>
      <c r="B20" s="2" t="s">
        <v>10</v>
      </c>
      <c r="C20" s="6"/>
      <c r="D20" t="s">
        <v>6</v>
      </c>
    </row>
    <row r="21" spans="1:4">
      <c r="A21" s="2">
        <v>43568</v>
      </c>
      <c r="B21" s="2" t="s">
        <v>12</v>
      </c>
      <c r="C21" s="6" t="s">
        <v>16</v>
      </c>
      <c r="D21" t="s">
        <v>6</v>
      </c>
    </row>
    <row r="22" spans="1:3">
      <c r="A22" s="2">
        <v>43569</v>
      </c>
      <c r="B22" s="2" t="s">
        <v>13</v>
      </c>
      <c r="C22" s="6"/>
    </row>
    <row r="23" spans="1:4">
      <c r="A23" s="7">
        <v>43570</v>
      </c>
      <c r="B23" s="7" t="s">
        <v>4</v>
      </c>
      <c r="C23" s="6"/>
      <c r="D23" s="8" t="s">
        <v>15</v>
      </c>
    </row>
    <row r="24" spans="1:4">
      <c r="A24" s="2">
        <v>43571</v>
      </c>
      <c r="B24" s="2" t="s">
        <v>7</v>
      </c>
      <c r="C24" s="3" t="s">
        <v>18</v>
      </c>
      <c r="D24" t="s">
        <v>6</v>
      </c>
    </row>
    <row r="25" spans="1:4">
      <c r="A25" s="2">
        <v>43572</v>
      </c>
      <c r="B25" s="2" t="s">
        <v>8</v>
      </c>
      <c r="D25" t="s">
        <v>6</v>
      </c>
    </row>
    <row r="26" spans="1:4">
      <c r="A26" s="2">
        <v>43573</v>
      </c>
      <c r="B26" s="2" t="s">
        <v>9</v>
      </c>
      <c r="C26" s="3" t="s">
        <v>19</v>
      </c>
      <c r="D26" t="s">
        <v>6</v>
      </c>
    </row>
    <row r="27" spans="1:4">
      <c r="A27" s="2">
        <v>43574</v>
      </c>
      <c r="B27" s="2" t="s">
        <v>10</v>
      </c>
      <c r="D27" t="s">
        <v>6</v>
      </c>
    </row>
    <row r="28" spans="1:4">
      <c r="A28" s="2">
        <v>43575</v>
      </c>
      <c r="B28" s="2" t="s">
        <v>12</v>
      </c>
      <c r="C28" s="3" t="s">
        <v>16</v>
      </c>
      <c r="D28" t="s">
        <v>6</v>
      </c>
    </row>
    <row r="29" spans="1:2">
      <c r="A29" s="2">
        <v>43576</v>
      </c>
      <c r="B29" s="2" t="s">
        <v>13</v>
      </c>
    </row>
    <row r="30" spans="1:4">
      <c r="A30" s="2">
        <v>43577</v>
      </c>
      <c r="B30" s="2" t="s">
        <v>4</v>
      </c>
      <c r="D30" t="s">
        <v>6</v>
      </c>
    </row>
    <row r="31" spans="1:4">
      <c r="A31" s="2">
        <v>43578</v>
      </c>
      <c r="B31" s="2" t="s">
        <v>7</v>
      </c>
      <c r="C31" s="3" t="s">
        <v>20</v>
      </c>
      <c r="D31" t="s">
        <v>6</v>
      </c>
    </row>
    <row r="32" spans="1:4">
      <c r="A32" s="2">
        <v>43579</v>
      </c>
      <c r="B32" s="2" t="s">
        <v>8</v>
      </c>
      <c r="D32" t="s">
        <v>6</v>
      </c>
    </row>
    <row r="33" spans="1:4">
      <c r="A33" s="2">
        <v>43580</v>
      </c>
      <c r="B33" s="2" t="s">
        <v>9</v>
      </c>
      <c r="D33" t="s">
        <v>6</v>
      </c>
    </row>
    <row r="34" ht="15.6" customHeight="1" spans="1:4">
      <c r="A34" s="2">
        <v>43581</v>
      </c>
      <c r="B34" s="2" t="s">
        <v>10</v>
      </c>
      <c r="C34" s="3" t="s">
        <v>18</v>
      </c>
      <c r="D34" t="s">
        <v>6</v>
      </c>
    </row>
    <row r="35" spans="1:4">
      <c r="A35" s="2">
        <v>43582</v>
      </c>
      <c r="B35" s="2" t="s">
        <v>12</v>
      </c>
      <c r="C35" s="3" t="s">
        <v>16</v>
      </c>
      <c r="D35" t="s">
        <v>6</v>
      </c>
    </row>
    <row r="36" spans="1:2">
      <c r="A36" s="2">
        <v>43583</v>
      </c>
      <c r="B36" s="2" t="s">
        <v>13</v>
      </c>
    </row>
    <row r="37" spans="1:4">
      <c r="A37" s="9">
        <v>43584</v>
      </c>
      <c r="B37" s="9" t="s">
        <v>4</v>
      </c>
      <c r="D37" s="10" t="s">
        <v>21</v>
      </c>
    </row>
    <row r="38" spans="1:4">
      <c r="A38" s="11">
        <v>43585</v>
      </c>
      <c r="B38" s="11" t="s">
        <v>7</v>
      </c>
      <c r="C38" s="12" t="s">
        <v>22</v>
      </c>
      <c r="D38" s="13" t="s">
        <v>6</v>
      </c>
    </row>
    <row r="39" spans="1:3">
      <c r="A39" s="2">
        <v>43586</v>
      </c>
      <c r="B39" s="2" t="s">
        <v>8</v>
      </c>
      <c r="C39" s="6" t="s">
        <v>23</v>
      </c>
    </row>
    <row r="40" spans="1:3">
      <c r="A40" s="2">
        <v>43587</v>
      </c>
      <c r="B40" s="2" t="s">
        <v>9</v>
      </c>
      <c r="C40" s="6"/>
    </row>
    <row r="41" spans="1:3">
      <c r="A41" s="2">
        <v>43588</v>
      </c>
      <c r="B41" s="2" t="s">
        <v>10</v>
      </c>
      <c r="C41" s="6"/>
    </row>
    <row r="42" spans="1:3">
      <c r="A42" s="2">
        <v>43589</v>
      </c>
      <c r="B42" s="2" t="s">
        <v>12</v>
      </c>
      <c r="C42" s="6"/>
    </row>
    <row r="43" spans="1:3">
      <c r="A43" s="2">
        <v>43590</v>
      </c>
      <c r="B43" s="2" t="s">
        <v>13</v>
      </c>
      <c r="C43" s="6"/>
    </row>
    <row r="44" spans="1:3">
      <c r="A44" s="2">
        <v>43591</v>
      </c>
      <c r="B44" s="2" t="s">
        <v>4</v>
      </c>
      <c r="C44" s="6"/>
    </row>
    <row r="45" spans="1:3">
      <c r="A45" s="2">
        <v>43592</v>
      </c>
      <c r="B45" s="2" t="s">
        <v>7</v>
      </c>
      <c r="C45" s="6"/>
    </row>
  </sheetData>
  <mergeCells count="12">
    <mergeCell ref="C2:C5"/>
    <mergeCell ref="C6:C8"/>
    <mergeCell ref="C9:C13"/>
    <mergeCell ref="C14:C16"/>
    <mergeCell ref="C17:C20"/>
    <mergeCell ref="C21:C23"/>
    <mergeCell ref="C24:C25"/>
    <mergeCell ref="C26:C27"/>
    <mergeCell ref="C28:C30"/>
    <mergeCell ref="C31:C33"/>
    <mergeCell ref="C35:C37"/>
    <mergeCell ref="C39:C45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topLeftCell="E3" workbookViewId="0">
      <selection activeCell="A1" sqref="A1:H7"/>
    </sheetView>
  </sheetViews>
  <sheetFormatPr defaultColWidth="9" defaultRowHeight="12.75" outlineLevelRow="6" outlineLevelCol="7"/>
  <cols>
    <col min="1" max="1" width="10.8866666666667" customWidth="1"/>
    <col min="3" max="3" width="9.66666666666667" customWidth="1"/>
    <col min="4" max="4" width="13.78" customWidth="1"/>
    <col min="5" max="5" width="16.78" customWidth="1"/>
    <col min="6" max="6" width="19.9" customWidth="1"/>
    <col min="7" max="7" width="21.3" customWidth="1"/>
    <col min="8" max="8" width="18.4" customWidth="1"/>
  </cols>
  <sheetData>
    <row r="1" spans="1:8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>
      <c r="A2">
        <v>1</v>
      </c>
      <c r="B2">
        <v>100000</v>
      </c>
      <c r="C2">
        <v>25.3378</v>
      </c>
      <c r="D2">
        <f t="shared" ref="D2:D7" si="0">Total_Time/Iterations</f>
        <v>0.000253378</v>
      </c>
      <c r="E2">
        <f t="shared" ref="E2:E7" si="1">File_Size*Iterations/Total_Time</f>
        <v>3946.67256036436</v>
      </c>
      <c r="F2">
        <v>17.8935</v>
      </c>
      <c r="G2">
        <f>F:F/B:B</f>
        <v>0.000178935</v>
      </c>
      <c r="H2">
        <f>A:A*B:B/F:F</f>
        <v>5588.62156649062</v>
      </c>
    </row>
    <row r="3" spans="1:8">
      <c r="A3">
        <v>10</v>
      </c>
      <c r="B3">
        <v>10000</v>
      </c>
      <c r="C3">
        <v>21.518</v>
      </c>
      <c r="D3">
        <f t="shared" si="0"/>
        <v>0.0021518</v>
      </c>
      <c r="E3">
        <f t="shared" si="1"/>
        <v>4647.27205130588</v>
      </c>
      <c r="F3">
        <v>16.2038</v>
      </c>
      <c r="G3">
        <f>F:F/B:B</f>
        <v>0.00162038</v>
      </c>
      <c r="H3">
        <f>A:A*B:B/F:F</f>
        <v>6171.39189572816</v>
      </c>
    </row>
    <row r="4" spans="1:8">
      <c r="A4">
        <v>100</v>
      </c>
      <c r="B4">
        <v>1000</v>
      </c>
      <c r="C4">
        <v>20.6311</v>
      </c>
      <c r="D4">
        <f t="shared" si="0"/>
        <v>0.0206311</v>
      </c>
      <c r="E4">
        <f t="shared" si="1"/>
        <v>4847.05129634387</v>
      </c>
      <c r="F4">
        <v>15.9523</v>
      </c>
      <c r="G4">
        <f>F:F/B:B</f>
        <v>0.0159523</v>
      </c>
      <c r="H4">
        <f>A:A*B:B/F:F</f>
        <v>6268.68852767313</v>
      </c>
    </row>
    <row r="5" spans="1:8">
      <c r="A5">
        <v>1000</v>
      </c>
      <c r="B5">
        <v>100</v>
      </c>
      <c r="C5">
        <v>20.2276</v>
      </c>
      <c r="D5">
        <f t="shared" si="0"/>
        <v>0.202276</v>
      </c>
      <c r="E5">
        <f t="shared" si="1"/>
        <v>4943.74023611303</v>
      </c>
      <c r="F5">
        <v>15.6919</v>
      </c>
      <c r="G5">
        <f>F:F/B:B</f>
        <v>0.156919</v>
      </c>
      <c r="H5">
        <f>A:A*B:B/F:F</f>
        <v>6372.71458523187</v>
      </c>
    </row>
    <row r="6" spans="1:8">
      <c r="A6">
        <v>10000</v>
      </c>
      <c r="B6">
        <v>10</v>
      </c>
      <c r="C6">
        <v>21.1668</v>
      </c>
      <c r="D6">
        <f t="shared" si="0"/>
        <v>2.11668</v>
      </c>
      <c r="E6">
        <f t="shared" si="1"/>
        <v>4724.37968894684</v>
      </c>
      <c r="F6">
        <v>15.6121</v>
      </c>
      <c r="G6">
        <f>F:F/B:B</f>
        <v>1.56121</v>
      </c>
      <c r="H6">
        <f>A:A*B:B/F:F</f>
        <v>6405.28820594283</v>
      </c>
    </row>
    <row r="7" spans="1:8">
      <c r="A7">
        <v>100000</v>
      </c>
      <c r="B7">
        <v>1</v>
      </c>
      <c r="C7">
        <v>22.5895</v>
      </c>
      <c r="D7">
        <f t="shared" si="0"/>
        <v>22.5895</v>
      </c>
      <c r="E7">
        <f t="shared" si="1"/>
        <v>4426.83547665951</v>
      </c>
      <c r="F7">
        <v>17.9265</v>
      </c>
      <c r="G7">
        <f>F:F/B:B</f>
        <v>17.9265</v>
      </c>
      <c r="H7">
        <f>A:A*B:B/F:F</f>
        <v>5578.33375170836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tabSelected="1" workbookViewId="0">
      <selection activeCell="H15" sqref="H15"/>
    </sheetView>
  </sheetViews>
  <sheetFormatPr defaultColWidth="8.8" defaultRowHeight="12.75" outlineLevelRow="6" outlineLevelCol="7"/>
  <cols>
    <col min="3" max="3" width="9.2" customWidth="1"/>
    <col min="4" max="4" width="12.5"/>
    <col min="5" max="5" width="16.3" customWidth="1"/>
    <col min="6" max="6" width="18.8" customWidth="1"/>
    <col min="7" max="8" width="12.5"/>
  </cols>
  <sheetData>
    <row r="1" spans="1:8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>
      <c r="A2">
        <v>1</v>
      </c>
      <c r="B2">
        <v>100000</v>
      </c>
      <c r="C2">
        <v>19.727</v>
      </c>
      <c r="D2">
        <f t="shared" ref="D2:D7" si="0">C2:C7/B2:B7</f>
        <v>0.00019727</v>
      </c>
      <c r="E2">
        <f t="shared" ref="E2:E7" si="1">A2:A7*B2:B7/C2:C7</f>
        <v>5069.19450499316</v>
      </c>
      <c r="F2">
        <v>13.813</v>
      </c>
      <c r="G2">
        <f>F:F/B:B</f>
        <v>0.00013813</v>
      </c>
      <c r="H2">
        <f>A:A*B:B/F:F</f>
        <v>7239.55693911533</v>
      </c>
    </row>
    <row r="3" spans="1:8">
      <c r="A3">
        <v>10</v>
      </c>
      <c r="B3">
        <v>10000</v>
      </c>
      <c r="C3">
        <v>16.7011</v>
      </c>
      <c r="D3">
        <f t="shared" si="0"/>
        <v>0.00167011</v>
      </c>
      <c r="E3">
        <f t="shared" si="1"/>
        <v>5987.62955733455</v>
      </c>
      <c r="F3">
        <v>12.4923</v>
      </c>
      <c r="G3">
        <f>F:F/B:B</f>
        <v>0.00124923</v>
      </c>
      <c r="H3">
        <f>A:A*B:B/F:F</f>
        <v>8004.93103751911</v>
      </c>
    </row>
    <row r="4" spans="1:8">
      <c r="A4">
        <v>100</v>
      </c>
      <c r="B4">
        <v>1000</v>
      </c>
      <c r="C4">
        <v>15.9831</v>
      </c>
      <c r="D4">
        <f t="shared" si="0"/>
        <v>0.0159831</v>
      </c>
      <c r="E4">
        <f t="shared" si="1"/>
        <v>6256.6085427733</v>
      </c>
      <c r="F4">
        <v>12.1662</v>
      </c>
      <c r="G4">
        <f>F:F/B:B</f>
        <v>0.0121662</v>
      </c>
      <c r="H4">
        <f>A:A*B:B/F:F</f>
        <v>8219.49335042988</v>
      </c>
    </row>
    <row r="5" spans="1:8">
      <c r="A5">
        <v>1000</v>
      </c>
      <c r="B5">
        <v>100</v>
      </c>
      <c r="C5">
        <v>16.1519</v>
      </c>
      <c r="D5">
        <f t="shared" si="0"/>
        <v>0.161519</v>
      </c>
      <c r="E5">
        <f t="shared" si="1"/>
        <v>6191.22208532742</v>
      </c>
      <c r="F5">
        <v>13.6441</v>
      </c>
      <c r="G5">
        <f>F:F/B:B</f>
        <v>0.136441</v>
      </c>
      <c r="H5">
        <f>A:A*B:B/F:F</f>
        <v>7329.17524790935</v>
      </c>
    </row>
    <row r="6" spans="1:8">
      <c r="A6">
        <v>10000</v>
      </c>
      <c r="B6">
        <v>10</v>
      </c>
      <c r="C6">
        <v>16.3845</v>
      </c>
      <c r="D6">
        <f t="shared" si="0"/>
        <v>1.63845</v>
      </c>
      <c r="E6">
        <f t="shared" si="1"/>
        <v>6103.32936616925</v>
      </c>
      <c r="F6">
        <v>12.2013</v>
      </c>
      <c r="G6">
        <f>F:F/B:B</f>
        <v>1.22013</v>
      </c>
      <c r="H6">
        <f>A:A*B:B/F:F</f>
        <v>8195.8479834116</v>
      </c>
    </row>
    <row r="7" spans="1:8">
      <c r="A7">
        <v>100000</v>
      </c>
      <c r="B7">
        <v>1</v>
      </c>
      <c r="C7">
        <v>16.9779</v>
      </c>
      <c r="D7">
        <f t="shared" si="0"/>
        <v>16.9779</v>
      </c>
      <c r="E7">
        <f t="shared" si="1"/>
        <v>5890.00995411682</v>
      </c>
      <c r="F7">
        <v>12.0911</v>
      </c>
      <c r="G7">
        <f>F:F/B:B</f>
        <v>12.0911</v>
      </c>
      <c r="H7">
        <f>A:A*B:B/F:F</f>
        <v>8270.54610415926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"/>
  <sheetViews>
    <sheetView workbookViewId="0">
      <selection activeCell="B2" sqref="B2"/>
    </sheetView>
  </sheetViews>
  <sheetFormatPr defaultColWidth="8.8" defaultRowHeight="12.75" outlineLevelRow="6"/>
  <cols>
    <col min="1" max="1" width="10.5" customWidth="1"/>
    <col min="2" max="2" width="18.3" customWidth="1"/>
    <col min="5" max="6" width="12.5"/>
    <col min="7" max="7" width="16.3" customWidth="1"/>
    <col min="8" max="8" width="12.5"/>
    <col min="9" max="9" width="20.7" customWidth="1"/>
  </cols>
  <sheetData>
    <row r="1" spans="1:9">
      <c r="A1" t="s">
        <v>24</v>
      </c>
      <c r="B1" t="s">
        <v>32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9">
      <c r="A2">
        <v>1</v>
      </c>
      <c r="B2">
        <f>A2:A7*1024/8</f>
        <v>128</v>
      </c>
      <c r="C2">
        <v>100000</v>
      </c>
      <c r="D2">
        <v>26.6416</v>
      </c>
      <c r="E2">
        <f t="shared" ref="E2:E7" si="0">D2:D7/C2:C7</f>
        <v>0.000266416</v>
      </c>
      <c r="F2">
        <f t="shared" ref="F2:F7" si="1">A2:A7*C2:C7/D2:D7</f>
        <v>3753.52831661762</v>
      </c>
      <c r="G2">
        <v>16.7754</v>
      </c>
      <c r="H2">
        <f>G:G/C:C</f>
        <v>0.000167754</v>
      </c>
      <c r="I2">
        <f>A:A*C:C/G:G</f>
        <v>5961.10972018551</v>
      </c>
    </row>
    <row r="3" spans="1:9">
      <c r="A3">
        <v>10</v>
      </c>
      <c r="B3">
        <f>A3:A8*1024/8</f>
        <v>1280</v>
      </c>
      <c r="C3">
        <v>10000</v>
      </c>
      <c r="D3">
        <v>23.4064</v>
      </c>
      <c r="E3">
        <f t="shared" si="0"/>
        <v>0.00234064</v>
      </c>
      <c r="F3">
        <f t="shared" si="1"/>
        <v>4272.33577141295</v>
      </c>
      <c r="G3">
        <v>16.3574</v>
      </c>
      <c r="H3">
        <f>G:G/C:C</f>
        <v>0.00163574</v>
      </c>
      <c r="I3">
        <f>A:A*C:C/G:G</f>
        <v>6113.44101140768</v>
      </c>
    </row>
    <row r="4" spans="1:9">
      <c r="A4">
        <v>100</v>
      </c>
      <c r="B4">
        <f>A4:A9*1024/8</f>
        <v>12800</v>
      </c>
      <c r="C4">
        <v>1000</v>
      </c>
      <c r="D4">
        <v>22.0563</v>
      </c>
      <c r="E4">
        <f t="shared" si="0"/>
        <v>0.0220563</v>
      </c>
      <c r="F4">
        <f t="shared" si="1"/>
        <v>4533.85200600282</v>
      </c>
      <c r="G4">
        <v>16.1184</v>
      </c>
      <c r="H4">
        <f>G:G/C:C</f>
        <v>0.0161184</v>
      </c>
      <c r="I4">
        <f>A:A*C:C/G:G</f>
        <v>6204.08973595394</v>
      </c>
    </row>
    <row r="5" spans="1:9">
      <c r="A5">
        <v>1000</v>
      </c>
      <c r="B5">
        <f>A5:A10*1024/8</f>
        <v>128000</v>
      </c>
      <c r="C5">
        <v>100</v>
      </c>
      <c r="D5">
        <v>21.6586</v>
      </c>
      <c r="E5">
        <f t="shared" si="0"/>
        <v>0.216586</v>
      </c>
      <c r="F5">
        <f t="shared" si="1"/>
        <v>4617.10359857054</v>
      </c>
      <c r="G5">
        <v>15.8745</v>
      </c>
      <c r="H5">
        <f>G:G/C:C</f>
        <v>0.158745</v>
      </c>
      <c r="I5">
        <f>A:A*C:C/G:G</f>
        <v>6299.41100507103</v>
      </c>
    </row>
    <row r="6" spans="1:9">
      <c r="A6">
        <v>10000</v>
      </c>
      <c r="B6">
        <f>A6:A11*1024/8</f>
        <v>1280000</v>
      </c>
      <c r="C6">
        <v>10</v>
      </c>
      <c r="D6">
        <v>21.8917</v>
      </c>
      <c r="E6">
        <f t="shared" si="0"/>
        <v>2.18917</v>
      </c>
      <c r="F6">
        <f t="shared" si="1"/>
        <v>4567.94127454697</v>
      </c>
      <c r="G6">
        <v>15.7016</v>
      </c>
      <c r="H6">
        <f>G:G/C:C</f>
        <v>1.57016</v>
      </c>
      <c r="I6">
        <f>A:A*C:C/G:G</f>
        <v>6368.77770418301</v>
      </c>
    </row>
    <row r="7" spans="1:9">
      <c r="A7">
        <v>100000</v>
      </c>
      <c r="B7">
        <f>A7:A12*1024/8</f>
        <v>12800000</v>
      </c>
      <c r="C7">
        <v>1</v>
      </c>
      <c r="D7">
        <v>21.6573</v>
      </c>
      <c r="E7">
        <f t="shared" si="0"/>
        <v>21.6573</v>
      </c>
      <c r="F7">
        <f t="shared" si="1"/>
        <v>4617.38074459882</v>
      </c>
      <c r="G7">
        <v>15.5615</v>
      </c>
      <c r="H7">
        <f>G:G/C:C</f>
        <v>15.5615</v>
      </c>
      <c r="I7">
        <f>A:A*C:C/G:G</f>
        <v>6426.11573434438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Umang 64</vt:lpstr>
      <vt:lpstr>Krishna 64</vt:lpstr>
      <vt:lpstr>Umang 32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2015-06-07T18:17:00Z</dcterms:created>
  <dcterms:modified xsi:type="dcterms:W3CDTF">2019-04-10T20:59:56Z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16393-10.1.0.5707</vt:lpwstr>
  </property>
</Properties>
</file>