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FallData/"/>
    </mc:Choice>
  </mc:AlternateContent>
  <xr:revisionPtr revIDLastSave="0" documentId="8_{E42F2E10-64BC-4CB5-B6B4-D68C58390915}" xr6:coauthVersionLast="47" xr6:coauthVersionMax="47" xr10:uidLastSave="{00000000-0000-0000-0000-000000000000}"/>
  <bookViews>
    <workbookView xWindow="1275" yWindow="540" windowWidth="25200" windowHeight="14640" activeTab="1" xr2:uid="{28A8305C-E83D-48B0-BB2E-AC0DBF2AC394}"/>
  </bookViews>
  <sheets>
    <sheet name="SamplesGeolocated_11-11-202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2" l="1"/>
  <c r="R21" i="2"/>
  <c r="N21" i="2"/>
  <c r="S20" i="2"/>
  <c r="R20" i="2"/>
  <c r="N20" i="2"/>
  <c r="S19" i="2"/>
  <c r="R19" i="2"/>
  <c r="N19" i="2"/>
  <c r="S18" i="2"/>
  <c r="R18" i="2"/>
  <c r="N18" i="2"/>
  <c r="S17" i="2"/>
  <c r="R17" i="2"/>
  <c r="N17" i="2"/>
  <c r="S16" i="2"/>
  <c r="R16" i="2"/>
  <c r="N16" i="2"/>
  <c r="S15" i="2"/>
  <c r="R15" i="2"/>
  <c r="N15" i="2"/>
  <c r="S14" i="2"/>
  <c r="R14" i="2"/>
  <c r="N14" i="2"/>
  <c r="S13" i="2"/>
  <c r="R13" i="2"/>
  <c r="N13" i="2"/>
  <c r="S12" i="2"/>
  <c r="R12" i="2"/>
  <c r="N12" i="2"/>
  <c r="S11" i="2"/>
  <c r="R11" i="2"/>
  <c r="N11" i="2"/>
  <c r="S10" i="2"/>
  <c r="R10" i="2"/>
  <c r="N10" i="2"/>
  <c r="S9" i="2"/>
  <c r="R9" i="2"/>
  <c r="N9" i="2"/>
  <c r="S8" i="2"/>
  <c r="R8" i="2"/>
  <c r="N8" i="2"/>
  <c r="S7" i="2"/>
  <c r="R7" i="2"/>
  <c r="N7" i="2"/>
  <c r="S6" i="2"/>
  <c r="R6" i="2"/>
  <c r="N6" i="2"/>
  <c r="S5" i="2"/>
  <c r="R5" i="2"/>
  <c r="N5" i="2"/>
  <c r="S4" i="2"/>
  <c r="R4" i="2"/>
  <c r="N4" i="2"/>
  <c r="S3" i="2"/>
  <c r="R3" i="2"/>
  <c r="N3" i="2"/>
  <c r="N2" i="2"/>
  <c r="S21" i="1"/>
  <c r="R20" i="1"/>
  <c r="R21" i="1"/>
  <c r="S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R3" i="1"/>
  <c r="S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<sst xmlns="http://schemas.openxmlformats.org/spreadsheetml/2006/main" count="83" uniqueCount="39">
  <si>
    <t xml:space="preserve">Sample Name </t>
  </si>
  <si>
    <t>Cl (mg/L)</t>
  </si>
  <si>
    <t>SO4 (mg/L)</t>
  </si>
  <si>
    <t>Br (mg/L)</t>
  </si>
  <si>
    <t>NO3 (mg/L)</t>
  </si>
  <si>
    <t>1_10-20-21_18:32</t>
  </si>
  <si>
    <t>2_10-21-21_8:30</t>
  </si>
  <si>
    <t>3_10-21-21_9:05</t>
  </si>
  <si>
    <t>4_10-21-21_10:20</t>
  </si>
  <si>
    <t>5_10-21-21_12:05</t>
  </si>
  <si>
    <t>6_10-21-21_13:30</t>
  </si>
  <si>
    <t>7_10-21-21_13:45</t>
  </si>
  <si>
    <t>8_10-21-21_14:22</t>
  </si>
  <si>
    <t>9_10-21-21_15:00</t>
  </si>
  <si>
    <t>10_10-21-21_15:55</t>
  </si>
  <si>
    <t>11_10-21-21_16:40</t>
  </si>
  <si>
    <t>12_10-21-21_17:45</t>
  </si>
  <si>
    <t>13_10-22-21_9:15</t>
  </si>
  <si>
    <t>14_10-22-21_10:05</t>
  </si>
  <si>
    <t>15_10-22-21_11:05</t>
  </si>
  <si>
    <t>16_10-22-21_12:00</t>
  </si>
  <si>
    <t>17_10-22-21_12:40</t>
  </si>
  <si>
    <t>18_10-22-21_12:55</t>
  </si>
  <si>
    <t>19_10-22-21_12:30</t>
  </si>
  <si>
    <t>20_10-22-21_13:55</t>
  </si>
  <si>
    <t>DOC (mg/L)</t>
  </si>
  <si>
    <t>TDN (mg/L)</t>
  </si>
  <si>
    <t>lat</t>
  </si>
  <si>
    <t>lon</t>
  </si>
  <si>
    <t>ele</t>
  </si>
  <si>
    <t>Date</t>
  </si>
  <si>
    <t>Time (UTC)</t>
  </si>
  <si>
    <t>Time (EST)</t>
  </si>
  <si>
    <t>wypt</t>
  </si>
  <si>
    <t>Developed</t>
  </si>
  <si>
    <t>Undeveloped</t>
  </si>
  <si>
    <t>Water</t>
  </si>
  <si>
    <t>%water</t>
  </si>
  <si>
    <t>%developed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</si>
</sst>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D515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'SamplesGeolocated_11-11-2021'!$F$3:$F$21</c:f>
              <c:numCache>
                <c:formatCode>General</c:formatCode>
                <c:ptCount val="19"/>
                <c:pt idx="0">
                  <c:v>7.4</c:v>
                </c:pt>
                <c:pt idx="1">
                  <c:v>7.5549999999999997</c:v>
                </c:pt>
                <c:pt idx="2">
                  <c:v>7.6260000000000003</c:v>
                </c:pt>
                <c:pt idx="3">
                  <c:v>7.5430000000000001</c:v>
                </c:pt>
                <c:pt idx="4">
                  <c:v>7.5960000000000001</c:v>
                </c:pt>
                <c:pt idx="5">
                  <c:v>6.8289999999999997</c:v>
                </c:pt>
                <c:pt idx="6">
                  <c:v>6.407</c:v>
                </c:pt>
                <c:pt idx="7">
                  <c:v>6.1180000000000003</c:v>
                </c:pt>
                <c:pt idx="8">
                  <c:v>5.5460000000000003</c:v>
                </c:pt>
                <c:pt idx="9">
                  <c:v>5.4779999999999998</c:v>
                </c:pt>
                <c:pt idx="10">
                  <c:v>5.8979999999999997</c:v>
                </c:pt>
                <c:pt idx="11">
                  <c:v>5.1349999999999998</c:v>
                </c:pt>
                <c:pt idx="12">
                  <c:v>5.18</c:v>
                </c:pt>
                <c:pt idx="13">
                  <c:v>5.3330000000000002</c:v>
                </c:pt>
                <c:pt idx="14">
                  <c:v>5.42</c:v>
                </c:pt>
                <c:pt idx="15">
                  <c:v>5.0590000000000002</c:v>
                </c:pt>
                <c:pt idx="16">
                  <c:v>4.9020000000000001</c:v>
                </c:pt>
                <c:pt idx="17">
                  <c:v>4.9119999999999999</c:v>
                </c:pt>
                <c:pt idx="18">
                  <c:v>4.5460000000000003</c:v>
                </c:pt>
              </c:numCache>
            </c:numRef>
          </c:xVal>
          <c:yVal>
            <c:numRef>
              <c:f>'SamplesGeolocated_11-11-2021'!$R$3:$R$21</c:f>
              <c:numCache>
                <c:formatCode>General</c:formatCode>
                <c:ptCount val="19"/>
                <c:pt idx="0">
                  <c:v>0</c:v>
                </c:pt>
                <c:pt idx="1">
                  <c:v>0.98262432594367877</c:v>
                </c:pt>
                <c:pt idx="2">
                  <c:v>1.0064738013352215</c:v>
                </c:pt>
                <c:pt idx="3">
                  <c:v>1.0059972915457536</c:v>
                </c:pt>
                <c:pt idx="4">
                  <c:v>0.64849048023883427</c:v>
                </c:pt>
                <c:pt idx="5">
                  <c:v>1.1536754917911551</c:v>
                </c:pt>
                <c:pt idx="6">
                  <c:v>1.0748317752788692</c:v>
                </c:pt>
                <c:pt idx="7">
                  <c:v>0.11074668824807257</c:v>
                </c:pt>
                <c:pt idx="8">
                  <c:v>2.9908778226409451E-2</c:v>
                </c:pt>
                <c:pt idx="9">
                  <c:v>3.1806615776081425E-2</c:v>
                </c:pt>
                <c:pt idx="10">
                  <c:v>0.25487588652482274</c:v>
                </c:pt>
                <c:pt idx="11">
                  <c:v>0.26289845547157414</c:v>
                </c:pt>
                <c:pt idx="12">
                  <c:v>1.1828547039814645</c:v>
                </c:pt>
                <c:pt idx="13">
                  <c:v>1.361744161433712</c:v>
                </c:pt>
                <c:pt idx="14">
                  <c:v>1.5432482887367764</c:v>
                </c:pt>
                <c:pt idx="15">
                  <c:v>1.7272784372840904</c:v>
                </c:pt>
                <c:pt idx="16">
                  <c:v>1.8240778273206324</c:v>
                </c:pt>
                <c:pt idx="17">
                  <c:v>1.9403851737152811</c:v>
                </c:pt>
                <c:pt idx="18">
                  <c:v>1.7652798722611551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4-4266-9E55-515FBD4A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05040"/>
        <c:axId val="704306024"/>
      </c:scatterChart>
      <c:valAx>
        <c:axId val="7043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</a:t>
                </a:r>
                <a:r>
                  <a:rPr lang="en-US" baseline="0"/>
                  <a:t> mg/l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6024"/>
        <c:crosses val="autoZero"/>
        <c:crossBetween val="midCat"/>
      </c:valAx>
      <c:valAx>
        <c:axId val="7043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Developed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0.98262432594367877</c:v>
                </c:pt>
                <c:pt idx="2">
                  <c:v>1.0064738013352215</c:v>
                </c:pt>
                <c:pt idx="3">
                  <c:v>1.0059972915457536</c:v>
                </c:pt>
                <c:pt idx="4">
                  <c:v>0.64849048023883427</c:v>
                </c:pt>
                <c:pt idx="5">
                  <c:v>1.1536754917911551</c:v>
                </c:pt>
                <c:pt idx="6">
                  <c:v>1.0748317752788692</c:v>
                </c:pt>
                <c:pt idx="7">
                  <c:v>0.11074668824807257</c:v>
                </c:pt>
                <c:pt idx="8">
                  <c:v>2.9908778226409451E-2</c:v>
                </c:pt>
                <c:pt idx="9">
                  <c:v>3.1806615776081425E-2</c:v>
                </c:pt>
                <c:pt idx="10">
                  <c:v>0.25487588652482274</c:v>
                </c:pt>
                <c:pt idx="11">
                  <c:v>0.26289845547157414</c:v>
                </c:pt>
                <c:pt idx="12">
                  <c:v>1.1828547039814645</c:v>
                </c:pt>
                <c:pt idx="13">
                  <c:v>1.361744161433712</c:v>
                </c:pt>
                <c:pt idx="14">
                  <c:v>1.5432482887367764</c:v>
                </c:pt>
                <c:pt idx="15">
                  <c:v>1.7272784372840904</c:v>
                </c:pt>
                <c:pt idx="16">
                  <c:v>1.8240778273206324</c:v>
                </c:pt>
                <c:pt idx="17">
                  <c:v>1.9403851737152811</c:v>
                </c:pt>
                <c:pt idx="18">
                  <c:v>1.7652798722611551</c:v>
                </c:pt>
              </c:numCache>
            </c:numRef>
          </c:xVal>
          <c:yVal>
            <c:numRef>
              <c:f>Sheet1!$B$26:$B$44</c:f>
              <c:numCache>
                <c:formatCode>General</c:formatCode>
                <c:ptCount val="19"/>
                <c:pt idx="0">
                  <c:v>7.4</c:v>
                </c:pt>
                <c:pt idx="1">
                  <c:v>7.5549999999999997</c:v>
                </c:pt>
                <c:pt idx="2">
                  <c:v>7.6260000000000003</c:v>
                </c:pt>
                <c:pt idx="3">
                  <c:v>7.5430000000000001</c:v>
                </c:pt>
                <c:pt idx="4">
                  <c:v>7.5960000000000001</c:v>
                </c:pt>
                <c:pt idx="5">
                  <c:v>6.8289999999999997</c:v>
                </c:pt>
                <c:pt idx="6">
                  <c:v>6.407</c:v>
                </c:pt>
                <c:pt idx="7">
                  <c:v>6.1180000000000003</c:v>
                </c:pt>
                <c:pt idx="8">
                  <c:v>5.5460000000000003</c:v>
                </c:pt>
                <c:pt idx="9">
                  <c:v>5.4779999999999998</c:v>
                </c:pt>
                <c:pt idx="10">
                  <c:v>5.8979999999999997</c:v>
                </c:pt>
                <c:pt idx="11">
                  <c:v>5.1349999999999998</c:v>
                </c:pt>
                <c:pt idx="12">
                  <c:v>5.18</c:v>
                </c:pt>
                <c:pt idx="13">
                  <c:v>5.3330000000000002</c:v>
                </c:pt>
                <c:pt idx="14">
                  <c:v>5.42</c:v>
                </c:pt>
                <c:pt idx="15">
                  <c:v>5.0590000000000002</c:v>
                </c:pt>
                <c:pt idx="16">
                  <c:v>4.9020000000000001</c:v>
                </c:pt>
                <c:pt idx="17">
                  <c:v>4.9119999999999999</c:v>
                </c:pt>
                <c:pt idx="18">
                  <c:v>4.5460000000000003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4CF2-AE3F-F6E1AC90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41544"/>
        <c:axId val="645139576"/>
      </c:scatterChart>
      <c:valAx>
        <c:axId val="64514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9576"/>
        <c:crosses val="autoZero"/>
        <c:crossBetween val="midCat"/>
      </c:valAx>
      <c:valAx>
        <c:axId val="645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0.98262432594367877</c:v>
                </c:pt>
                <c:pt idx="2">
                  <c:v>1.0064738013352215</c:v>
                </c:pt>
                <c:pt idx="3">
                  <c:v>1.0059972915457536</c:v>
                </c:pt>
                <c:pt idx="4">
                  <c:v>0.64849048023883427</c:v>
                </c:pt>
                <c:pt idx="5">
                  <c:v>1.1536754917911551</c:v>
                </c:pt>
                <c:pt idx="6">
                  <c:v>1.0748317752788692</c:v>
                </c:pt>
                <c:pt idx="7">
                  <c:v>0.11074668824807257</c:v>
                </c:pt>
                <c:pt idx="8">
                  <c:v>2.9908778226409451E-2</c:v>
                </c:pt>
                <c:pt idx="9">
                  <c:v>3.1806615776081425E-2</c:v>
                </c:pt>
                <c:pt idx="10">
                  <c:v>0.25487588652482274</c:v>
                </c:pt>
                <c:pt idx="11">
                  <c:v>0.26289845547157414</c:v>
                </c:pt>
                <c:pt idx="12">
                  <c:v>1.1828547039814645</c:v>
                </c:pt>
                <c:pt idx="13">
                  <c:v>1.361744161433712</c:v>
                </c:pt>
                <c:pt idx="14">
                  <c:v>1.5432482887367764</c:v>
                </c:pt>
                <c:pt idx="15">
                  <c:v>1.7272784372840904</c:v>
                </c:pt>
                <c:pt idx="16">
                  <c:v>1.8240778273206324</c:v>
                </c:pt>
                <c:pt idx="17">
                  <c:v>1.9403851737152811</c:v>
                </c:pt>
                <c:pt idx="18">
                  <c:v>1.7652798722611551</c:v>
                </c:pt>
              </c:numCache>
            </c:numRef>
          </c:xVal>
          <c:yVal>
            <c:numRef>
              <c:f>Sheet1!$F$26:$F$44</c:f>
              <c:numCache>
                <c:formatCode>General</c:formatCode>
                <c:ptCount val="19"/>
                <c:pt idx="0">
                  <c:v>2.1749999999999998</c:v>
                </c:pt>
                <c:pt idx="1">
                  <c:v>2.2930000000000001</c:v>
                </c:pt>
                <c:pt idx="2">
                  <c:v>2.415</c:v>
                </c:pt>
                <c:pt idx="3">
                  <c:v>2.3490000000000002</c:v>
                </c:pt>
                <c:pt idx="4">
                  <c:v>1.8320000000000001</c:v>
                </c:pt>
                <c:pt idx="5">
                  <c:v>0.42470000000000002</c:v>
                </c:pt>
                <c:pt idx="6">
                  <c:v>0.4194</c:v>
                </c:pt>
                <c:pt idx="7">
                  <c:v>0.3488</c:v>
                </c:pt>
                <c:pt idx="8">
                  <c:v>0.3266</c:v>
                </c:pt>
                <c:pt idx="9">
                  <c:v>0.30640000000000001</c:v>
                </c:pt>
                <c:pt idx="10">
                  <c:v>0.4859</c:v>
                </c:pt>
                <c:pt idx="11">
                  <c:v>0.2601</c:v>
                </c:pt>
                <c:pt idx="12">
                  <c:v>0.28489999999999999</c:v>
                </c:pt>
                <c:pt idx="13">
                  <c:v>0.28789999999999999</c:v>
                </c:pt>
                <c:pt idx="14">
                  <c:v>0.33829999999999999</c:v>
                </c:pt>
                <c:pt idx="15">
                  <c:v>0.32119999999999999</c:v>
                </c:pt>
                <c:pt idx="16">
                  <c:v>0.31330000000000002</c:v>
                </c:pt>
                <c:pt idx="17">
                  <c:v>0.3175</c:v>
                </c:pt>
                <c:pt idx="18">
                  <c:v>0.31840000000000002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B-47C2-8DCF-A063523D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92128"/>
        <c:axId val="709699016"/>
      </c:scatterChart>
      <c:valAx>
        <c:axId val="7096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Developed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9016"/>
        <c:crosses val="autoZero"/>
        <c:crossBetween val="midCat"/>
      </c:valAx>
      <c:valAx>
        <c:axId val="7096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Sheet1!$D$26:$D$44</c:f>
              <c:numCache>
                <c:formatCode>General</c:formatCode>
                <c:ptCount val="19"/>
                <c:pt idx="0">
                  <c:v>99.014284232006361</c:v>
                </c:pt>
                <c:pt idx="1">
                  <c:v>98.933493109646491</c:v>
                </c:pt>
                <c:pt idx="2">
                  <c:v>98.89743071009508</c:v>
                </c:pt>
                <c:pt idx="3">
                  <c:v>98.916618301412257</c:v>
                </c:pt>
                <c:pt idx="4">
                  <c:v>98.610095098756403</c:v>
                </c:pt>
                <c:pt idx="5">
                  <c:v>98.841394271064445</c:v>
                </c:pt>
                <c:pt idx="6">
                  <c:v>98.916136024928875</c:v>
                </c:pt>
                <c:pt idx="7">
                  <c:v>99.761468671465693</c:v>
                </c:pt>
                <c:pt idx="8">
                  <c:v>99.611185883056677</c:v>
                </c:pt>
                <c:pt idx="9">
                  <c:v>99.530852417302796</c:v>
                </c:pt>
                <c:pt idx="10">
                  <c:v>99.35172872340425</c:v>
                </c:pt>
                <c:pt idx="11">
                  <c:v>99.348230912476723</c:v>
                </c:pt>
                <c:pt idx="12">
                  <c:v>98.311078592768723</c:v>
                </c:pt>
                <c:pt idx="13">
                  <c:v>97.756297184787982</c:v>
                </c:pt>
                <c:pt idx="14">
                  <c:v>97.5295581829496</c:v>
                </c:pt>
                <c:pt idx="15">
                  <c:v>97.211230450348594</c:v>
                </c:pt>
                <c:pt idx="16">
                  <c:v>97.034184569652751</c:v>
                </c:pt>
                <c:pt idx="17">
                  <c:v>97.169263524629827</c:v>
                </c:pt>
                <c:pt idx="18">
                  <c:v>97.156923622815569</c:v>
                </c:pt>
              </c:numCache>
            </c:numRef>
          </c:xVal>
          <c:yVal>
            <c:numRef>
              <c:f>Sheet1!$F$26:$F$44</c:f>
              <c:numCache>
                <c:formatCode>General</c:formatCode>
                <c:ptCount val="19"/>
                <c:pt idx="0">
                  <c:v>2.1749999999999998</c:v>
                </c:pt>
                <c:pt idx="1">
                  <c:v>2.2930000000000001</c:v>
                </c:pt>
                <c:pt idx="2">
                  <c:v>2.415</c:v>
                </c:pt>
                <c:pt idx="3">
                  <c:v>2.3490000000000002</c:v>
                </c:pt>
                <c:pt idx="4">
                  <c:v>1.8320000000000001</c:v>
                </c:pt>
                <c:pt idx="5">
                  <c:v>0.42470000000000002</c:v>
                </c:pt>
                <c:pt idx="6">
                  <c:v>0.4194</c:v>
                </c:pt>
                <c:pt idx="7">
                  <c:v>0.3488</c:v>
                </c:pt>
                <c:pt idx="8">
                  <c:v>0.3266</c:v>
                </c:pt>
                <c:pt idx="9">
                  <c:v>0.30640000000000001</c:v>
                </c:pt>
                <c:pt idx="10">
                  <c:v>0.4859</c:v>
                </c:pt>
                <c:pt idx="11">
                  <c:v>0.2601</c:v>
                </c:pt>
                <c:pt idx="12">
                  <c:v>0.28489999999999999</c:v>
                </c:pt>
                <c:pt idx="13">
                  <c:v>0.28789999999999999</c:v>
                </c:pt>
                <c:pt idx="14">
                  <c:v>0.33829999999999999</c:v>
                </c:pt>
                <c:pt idx="15">
                  <c:v>0.32119999999999999</c:v>
                </c:pt>
                <c:pt idx="16">
                  <c:v>0.31330000000000002</c:v>
                </c:pt>
                <c:pt idx="17">
                  <c:v>0.3175</c:v>
                </c:pt>
                <c:pt idx="18">
                  <c:v>0.31840000000000002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76-42B4-93D8-BE7E73CA97B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Sheet1!$D$26:$D$44</c:f>
              <c:numCache>
                <c:formatCode>General</c:formatCode>
                <c:ptCount val="19"/>
                <c:pt idx="0">
                  <c:v>99.014284232006361</c:v>
                </c:pt>
                <c:pt idx="1">
                  <c:v>98.933493109646491</c:v>
                </c:pt>
                <c:pt idx="2">
                  <c:v>98.89743071009508</c:v>
                </c:pt>
                <c:pt idx="3">
                  <c:v>98.916618301412257</c:v>
                </c:pt>
                <c:pt idx="4">
                  <c:v>98.610095098756403</c:v>
                </c:pt>
                <c:pt idx="5">
                  <c:v>98.841394271064445</c:v>
                </c:pt>
                <c:pt idx="6">
                  <c:v>98.916136024928875</c:v>
                </c:pt>
                <c:pt idx="7">
                  <c:v>99.761468671465693</c:v>
                </c:pt>
                <c:pt idx="8">
                  <c:v>99.611185883056677</c:v>
                </c:pt>
                <c:pt idx="9">
                  <c:v>99.530852417302796</c:v>
                </c:pt>
                <c:pt idx="10">
                  <c:v>99.35172872340425</c:v>
                </c:pt>
                <c:pt idx="11">
                  <c:v>99.348230912476723</c:v>
                </c:pt>
                <c:pt idx="12">
                  <c:v>98.311078592768723</c:v>
                </c:pt>
                <c:pt idx="13">
                  <c:v>97.756297184787982</c:v>
                </c:pt>
                <c:pt idx="14">
                  <c:v>97.5295581829496</c:v>
                </c:pt>
                <c:pt idx="15">
                  <c:v>97.211230450348594</c:v>
                </c:pt>
                <c:pt idx="16">
                  <c:v>97.034184569652751</c:v>
                </c:pt>
                <c:pt idx="17">
                  <c:v>97.169263524629827</c:v>
                </c:pt>
                <c:pt idx="18">
                  <c:v>97.156923622815569</c:v>
                </c:pt>
              </c:numCache>
            </c:numRef>
          </c:xVal>
          <c:yVal>
            <c:numRef>
              <c:f>Sheet1!$F$26:$F$44</c:f>
              <c:numCache>
                <c:formatCode>General</c:formatCode>
                <c:ptCount val="19"/>
                <c:pt idx="0">
                  <c:v>2.1749999999999998</c:v>
                </c:pt>
                <c:pt idx="1">
                  <c:v>2.2930000000000001</c:v>
                </c:pt>
                <c:pt idx="2">
                  <c:v>2.415</c:v>
                </c:pt>
                <c:pt idx="3">
                  <c:v>2.3490000000000002</c:v>
                </c:pt>
                <c:pt idx="4">
                  <c:v>1.8320000000000001</c:v>
                </c:pt>
                <c:pt idx="5">
                  <c:v>0.42470000000000002</c:v>
                </c:pt>
                <c:pt idx="6">
                  <c:v>0.4194</c:v>
                </c:pt>
                <c:pt idx="7">
                  <c:v>0.3488</c:v>
                </c:pt>
                <c:pt idx="8">
                  <c:v>0.3266</c:v>
                </c:pt>
                <c:pt idx="9">
                  <c:v>0.30640000000000001</c:v>
                </c:pt>
                <c:pt idx="10">
                  <c:v>0.4859</c:v>
                </c:pt>
                <c:pt idx="11">
                  <c:v>0.2601</c:v>
                </c:pt>
                <c:pt idx="12">
                  <c:v>0.28489999999999999</c:v>
                </c:pt>
                <c:pt idx="13">
                  <c:v>0.28789999999999999</c:v>
                </c:pt>
                <c:pt idx="14">
                  <c:v>0.33829999999999999</c:v>
                </c:pt>
                <c:pt idx="15">
                  <c:v>0.32119999999999999</c:v>
                </c:pt>
                <c:pt idx="16">
                  <c:v>0.31330000000000002</c:v>
                </c:pt>
                <c:pt idx="17">
                  <c:v>0.3175</c:v>
                </c:pt>
                <c:pt idx="18">
                  <c:v>0.31840000000000002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6-42B4-93D8-BE7E73CA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1744"/>
        <c:axId val="705251416"/>
      </c:scatterChart>
      <c:valAx>
        <c:axId val="7052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 Developed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1416"/>
        <c:crosses val="autoZero"/>
        <c:crossBetween val="midCat"/>
      </c:valAx>
      <c:valAx>
        <c:axId val="7052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TDN</a:t>
                </a:r>
                <a:r>
                  <a:rPr lang="en-US" sz="1800" baseline="0"/>
                  <a:t> (mg/L)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17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19</xdr:row>
      <xdr:rowOff>47625</xdr:rowOff>
    </xdr:from>
    <xdr:to>
      <xdr:col>25</xdr:col>
      <xdr:colOff>590550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728EB-AAAF-4AB2-B031-C2E0664B0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66676</xdr:colOff>
      <xdr:row>16</xdr:row>
      <xdr:rowOff>142875</xdr:rowOff>
    </xdr:from>
    <xdr:to>
      <xdr:col>24</xdr:col>
      <xdr:colOff>104776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FCAE7-30E0-4B59-B353-5D189FF98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12</xdr:row>
      <xdr:rowOff>161925</xdr:rowOff>
    </xdr:from>
    <xdr:to>
      <xdr:col>7</xdr:col>
      <xdr:colOff>523875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61EC1-0A05-4629-895A-89E1B0F77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26</xdr:row>
      <xdr:rowOff>9525</xdr:rowOff>
    </xdr:from>
    <xdr:to>
      <xdr:col>13</xdr:col>
      <xdr:colOff>400050</xdr:colOff>
      <xdr:row>46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6C83E-C5C9-4C47-9775-21FAA7A6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25C1-C5EF-40ED-BC4A-C74CCF2511A2}">
  <dimension ref="A1:S21"/>
  <sheetViews>
    <sheetView workbookViewId="0">
      <selection activeCell="S1" sqref="A1:S21"/>
    </sheetView>
  </sheetViews>
  <sheetFormatPr defaultRowHeight="15" x14ac:dyDescent="0.25"/>
  <cols>
    <col min="1" max="1" width="17.28515625" bestFit="1" customWidth="1"/>
    <col min="6" max="6" width="11.140625" bestFit="1" customWidth="1"/>
    <col min="7" max="7" width="11" bestFit="1" customWidth="1"/>
    <col min="11" max="11" width="19.85546875" bestFit="1" customWidth="1"/>
    <col min="12" max="13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33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</row>
    <row r="2" spans="1:19" x14ac:dyDescent="0.25">
      <c r="A2" t="s">
        <v>5</v>
      </c>
      <c r="B2">
        <v>12.460093950000001</v>
      </c>
      <c r="C2">
        <v>17.226093550000002</v>
      </c>
      <c r="D2">
        <v>0.37500928</v>
      </c>
      <c r="E2">
        <v>0.13081627000000001</v>
      </c>
      <c r="F2">
        <v>4.8570000000000002</v>
      </c>
      <c r="G2">
        <v>0.3291</v>
      </c>
      <c r="H2">
        <v>218</v>
      </c>
      <c r="I2">
        <v>36.016636015847297</v>
      </c>
      <c r="J2">
        <v>-78.893226021900702</v>
      </c>
      <c r="K2">
        <v>94.154251000000002</v>
      </c>
      <c r="L2" s="1">
        <v>44489</v>
      </c>
      <c r="M2" s="2">
        <v>0.94178240740740737</v>
      </c>
      <c r="N2" s="3">
        <f t="shared" ref="N2:O21" si="0">M2-4/24</f>
        <v>0.77511574074074074</v>
      </c>
    </row>
    <row r="3" spans="1:19" x14ac:dyDescent="0.25">
      <c r="A3" t="s">
        <v>6</v>
      </c>
      <c r="B3">
        <v>46.5554895</v>
      </c>
      <c r="C3">
        <v>49.132547100000004</v>
      </c>
      <c r="D3">
        <v>0.38706288000000005</v>
      </c>
      <c r="E3">
        <v>1.5138890999999999</v>
      </c>
      <c r="F3">
        <v>7.4</v>
      </c>
      <c r="G3">
        <v>2.1749999999999998</v>
      </c>
      <c r="H3">
        <v>231</v>
      </c>
      <c r="I3">
        <v>36.059525962918897</v>
      </c>
      <c r="J3">
        <v>-78.832512041553798</v>
      </c>
      <c r="K3">
        <v>94.911254999999898</v>
      </c>
      <c r="L3" s="1">
        <v>44490</v>
      </c>
      <c r="M3" s="2">
        <v>0.52347222222222223</v>
      </c>
      <c r="N3" s="3">
        <f t="shared" si="0"/>
        <v>0.3568055555555556</v>
      </c>
      <c r="O3">
        <v>2862800</v>
      </c>
      <c r="P3">
        <v>28500</v>
      </c>
      <c r="Q3">
        <v>0</v>
      </c>
      <c r="R3">
        <f>Q3/(SUM(O3:Q3))*100</f>
        <v>0</v>
      </c>
      <c r="S3">
        <f>O3/(SUM(O3:Q3))*100</f>
        <v>99.014284232006361</v>
      </c>
    </row>
    <row r="4" spans="1:19" x14ac:dyDescent="0.25">
      <c r="A4" t="s">
        <v>7</v>
      </c>
      <c r="B4">
        <v>45.960020999999998</v>
      </c>
      <c r="C4">
        <v>49.584410500000004</v>
      </c>
      <c r="D4">
        <v>0.30877792000000004</v>
      </c>
      <c r="E4">
        <v>1.5828541999999999</v>
      </c>
      <c r="F4">
        <v>7.5549999999999997</v>
      </c>
      <c r="G4">
        <v>2.2930000000000001</v>
      </c>
      <c r="H4">
        <v>232</v>
      </c>
      <c r="I4">
        <v>36.058565983548696</v>
      </c>
      <c r="J4">
        <v>-78.837309004738898</v>
      </c>
      <c r="K4">
        <v>84.068282999999894</v>
      </c>
      <c r="L4" s="1">
        <v>44490</v>
      </c>
      <c r="M4" s="2">
        <v>0.54787037037037034</v>
      </c>
      <c r="N4" s="3">
        <f t="shared" si="0"/>
        <v>0.38120370370370371</v>
      </c>
      <c r="O4">
        <v>3302400</v>
      </c>
      <c r="P4">
        <v>2800</v>
      </c>
      <c r="Q4">
        <v>32800</v>
      </c>
      <c r="R4">
        <f t="shared" ref="R4:R21" si="1">Q4/(SUM(O4:Q4))*100</f>
        <v>0.98262432594367877</v>
      </c>
      <c r="S4">
        <f t="shared" ref="S4:S21" si="2">O4/(SUM(O4:Q4))*100</f>
        <v>98.933493109646491</v>
      </c>
    </row>
    <row r="5" spans="1:19" x14ac:dyDescent="0.25">
      <c r="A5" t="s">
        <v>8</v>
      </c>
      <c r="B5">
        <v>44.941522499999998</v>
      </c>
      <c r="C5">
        <v>48.522466399999999</v>
      </c>
      <c r="D5">
        <v>0.30585968000000002</v>
      </c>
      <c r="E5">
        <v>1.6927307999999999</v>
      </c>
      <c r="F5">
        <v>7.6260000000000003</v>
      </c>
      <c r="G5">
        <v>2.415</v>
      </c>
      <c r="H5">
        <v>233</v>
      </c>
      <c r="I5">
        <v>36.0546150058507</v>
      </c>
      <c r="J5">
        <v>-78.849342986941295</v>
      </c>
      <c r="K5">
        <v>79.788200000000003</v>
      </c>
      <c r="L5" s="1">
        <v>44490</v>
      </c>
      <c r="M5" s="2">
        <v>0.59819444444444447</v>
      </c>
      <c r="N5" s="3">
        <f t="shared" si="0"/>
        <v>0.43152777777777784</v>
      </c>
      <c r="O5">
        <v>3910800</v>
      </c>
      <c r="P5">
        <v>3800</v>
      </c>
      <c r="Q5">
        <v>39800</v>
      </c>
      <c r="R5">
        <f t="shared" si="1"/>
        <v>1.0064738013352215</v>
      </c>
      <c r="S5">
        <f t="shared" si="2"/>
        <v>98.89743071009508</v>
      </c>
    </row>
    <row r="6" spans="1:19" x14ac:dyDescent="0.25">
      <c r="A6" t="s">
        <v>9</v>
      </c>
      <c r="B6">
        <v>44.227749000000003</v>
      </c>
      <c r="C6">
        <v>48.125295399999999</v>
      </c>
      <c r="D6">
        <v>0.30915856000000003</v>
      </c>
      <c r="E6">
        <v>1.6190901</v>
      </c>
      <c r="F6">
        <v>7.5430000000000001</v>
      </c>
      <c r="G6">
        <v>2.3490000000000002</v>
      </c>
      <c r="H6">
        <v>234</v>
      </c>
      <c r="I6">
        <v>36.043988009914699</v>
      </c>
      <c r="J6">
        <v>-78.855821024626394</v>
      </c>
      <c r="K6">
        <v>86.691390999999896</v>
      </c>
      <c r="L6" s="1">
        <v>44490</v>
      </c>
      <c r="M6" s="2">
        <v>0.6690625</v>
      </c>
      <c r="N6" s="3">
        <f t="shared" si="0"/>
        <v>0.50239583333333337</v>
      </c>
      <c r="O6">
        <v>5113000</v>
      </c>
      <c r="P6">
        <v>4000</v>
      </c>
      <c r="Q6">
        <v>52000</v>
      </c>
      <c r="R6">
        <f t="shared" si="1"/>
        <v>1.0059972915457536</v>
      </c>
      <c r="S6">
        <f t="shared" si="2"/>
        <v>98.916618301412257</v>
      </c>
    </row>
    <row r="7" spans="1:19" x14ac:dyDescent="0.25">
      <c r="A7" t="s">
        <v>10</v>
      </c>
      <c r="B7">
        <v>45.086356499999994</v>
      </c>
      <c r="C7">
        <v>48.284163800000002</v>
      </c>
      <c r="D7">
        <v>0.30687472000000005</v>
      </c>
      <c r="E7">
        <v>1.1375033000000001</v>
      </c>
      <c r="F7">
        <v>7.5960000000000001</v>
      </c>
      <c r="G7">
        <v>1.8320000000000001</v>
      </c>
      <c r="H7">
        <v>234</v>
      </c>
      <c r="I7">
        <v>36.043988009914699</v>
      </c>
      <c r="J7">
        <v>-78.855821024626394</v>
      </c>
      <c r="K7">
        <v>86.691390999999896</v>
      </c>
      <c r="L7" s="1">
        <v>44490</v>
      </c>
      <c r="M7" s="2">
        <v>0.6690625</v>
      </c>
      <c r="N7" s="3">
        <f t="shared" si="0"/>
        <v>0.50239583333333337</v>
      </c>
      <c r="O7">
        <v>4987600</v>
      </c>
      <c r="P7">
        <v>37500</v>
      </c>
      <c r="Q7">
        <v>32800</v>
      </c>
      <c r="R7">
        <f t="shared" si="1"/>
        <v>0.64849048023883427</v>
      </c>
      <c r="S7">
        <f t="shared" si="2"/>
        <v>98.610095098756403</v>
      </c>
    </row>
    <row r="8" spans="1:19" x14ac:dyDescent="0.25">
      <c r="A8" t="s">
        <v>11</v>
      </c>
      <c r="B8">
        <v>10.16167875</v>
      </c>
      <c r="C8">
        <v>11.0089673</v>
      </c>
      <c r="D8">
        <v>0.18329359999999997</v>
      </c>
      <c r="E8">
        <v>0.13794656</v>
      </c>
      <c r="F8">
        <v>6.8289999999999997</v>
      </c>
      <c r="G8">
        <v>0.42470000000000002</v>
      </c>
      <c r="H8">
        <v>236</v>
      </c>
      <c r="I8">
        <v>36.0309069603681</v>
      </c>
      <c r="J8">
        <v>-78.862930973991695</v>
      </c>
      <c r="K8">
        <v>90.651534999999896</v>
      </c>
      <c r="L8" s="1">
        <v>44490</v>
      </c>
      <c r="M8" s="2">
        <v>0.74184027777777783</v>
      </c>
      <c r="N8" s="3">
        <f t="shared" si="0"/>
        <v>0.5751736111111112</v>
      </c>
      <c r="O8">
        <v>2004800</v>
      </c>
      <c r="P8">
        <v>100</v>
      </c>
      <c r="Q8">
        <v>23400</v>
      </c>
      <c r="R8">
        <f t="shared" si="1"/>
        <v>1.1536754917911551</v>
      </c>
      <c r="S8">
        <f t="shared" si="2"/>
        <v>98.841394271064445</v>
      </c>
    </row>
    <row r="9" spans="1:19" x14ac:dyDescent="0.25">
      <c r="A9" t="s">
        <v>12</v>
      </c>
      <c r="B9">
        <v>10.778298749999999</v>
      </c>
      <c r="C9">
        <v>9.4773023700000003</v>
      </c>
      <c r="D9">
        <v>0.23835951999999996</v>
      </c>
      <c r="E9">
        <v>0.10229511000000001</v>
      </c>
      <c r="F9">
        <v>6.407</v>
      </c>
      <c r="G9">
        <v>0.4194</v>
      </c>
      <c r="H9">
        <v>237</v>
      </c>
      <c r="I9">
        <v>36.026766970753599</v>
      </c>
      <c r="J9">
        <v>-78.865784006193195</v>
      </c>
      <c r="K9">
        <v>80.418884000000006</v>
      </c>
      <c r="L9" s="1">
        <v>44490</v>
      </c>
      <c r="M9" s="2">
        <v>0.76443287037037033</v>
      </c>
      <c r="N9" s="3">
        <f t="shared" si="0"/>
        <v>0.5977662037037037</v>
      </c>
      <c r="O9">
        <v>2190300</v>
      </c>
      <c r="P9">
        <v>200</v>
      </c>
      <c r="Q9">
        <v>23800</v>
      </c>
      <c r="R9">
        <f t="shared" si="1"/>
        <v>1.0748317752788692</v>
      </c>
      <c r="S9">
        <f t="shared" si="2"/>
        <v>98.916136024928875</v>
      </c>
    </row>
    <row r="10" spans="1:19" x14ac:dyDescent="0.25">
      <c r="A10" t="s">
        <v>13</v>
      </c>
      <c r="B10">
        <v>8.7584380500000005</v>
      </c>
      <c r="C10">
        <v>9.7968724500000004</v>
      </c>
      <c r="D10">
        <v>0.19077952000000001</v>
      </c>
      <c r="E10">
        <v>7.8098880000000009E-2</v>
      </c>
      <c r="F10">
        <v>6.1180000000000003</v>
      </c>
      <c r="G10">
        <v>0.3488</v>
      </c>
      <c r="H10">
        <v>238</v>
      </c>
      <c r="I10">
        <v>36.0223890189081</v>
      </c>
      <c r="J10">
        <v>-78.870249968022094</v>
      </c>
      <c r="K10">
        <v>102.648467999999</v>
      </c>
      <c r="L10" s="1">
        <v>44490</v>
      </c>
      <c r="M10" s="2">
        <v>0.78811342592592604</v>
      </c>
      <c r="N10" s="3">
        <f t="shared" si="0"/>
        <v>0.62144675925925941</v>
      </c>
      <c r="O10">
        <v>2342100</v>
      </c>
      <c r="P10">
        <v>3000</v>
      </c>
      <c r="Q10">
        <v>2600</v>
      </c>
      <c r="R10">
        <f t="shared" si="1"/>
        <v>0.11074668824807257</v>
      </c>
      <c r="S10">
        <f t="shared" si="2"/>
        <v>99.761468671465693</v>
      </c>
    </row>
    <row r="11" spans="1:19" x14ac:dyDescent="0.25">
      <c r="A11" t="s">
        <v>14</v>
      </c>
      <c r="B11">
        <v>10.13557995</v>
      </c>
      <c r="C11">
        <v>11.73191628</v>
      </c>
      <c r="D11">
        <v>0.18113663999999999</v>
      </c>
      <c r="E11">
        <v>7.9034000000000007E-2</v>
      </c>
      <c r="F11">
        <v>5.5460000000000003</v>
      </c>
      <c r="G11">
        <v>0.3266</v>
      </c>
      <c r="H11">
        <v>239</v>
      </c>
      <c r="I11">
        <v>36.018756972625802</v>
      </c>
      <c r="J11">
        <v>-78.879973981529403</v>
      </c>
      <c r="K11">
        <v>85.642409999999899</v>
      </c>
      <c r="L11" s="1">
        <v>44490</v>
      </c>
      <c r="M11" s="2">
        <v>0.8291087962962963</v>
      </c>
      <c r="N11" s="3">
        <f t="shared" si="0"/>
        <v>0.66244212962962967</v>
      </c>
      <c r="O11">
        <v>2664400</v>
      </c>
      <c r="P11">
        <v>9600</v>
      </c>
      <c r="Q11">
        <v>800</v>
      </c>
      <c r="R11">
        <f t="shared" si="1"/>
        <v>2.9908778226409451E-2</v>
      </c>
      <c r="S11">
        <f t="shared" si="2"/>
        <v>99.611185883056677</v>
      </c>
    </row>
    <row r="12" spans="1:19" x14ac:dyDescent="0.25">
      <c r="A12" t="s">
        <v>15</v>
      </c>
      <c r="B12">
        <v>12.407466150000001</v>
      </c>
      <c r="C12">
        <v>12.060102220000001</v>
      </c>
      <c r="D12">
        <v>0.18633871999999999</v>
      </c>
      <c r="E12">
        <v>8.3242040000000017E-2</v>
      </c>
      <c r="F12">
        <v>5.4779999999999998</v>
      </c>
      <c r="G12">
        <v>0.30640000000000001</v>
      </c>
      <c r="H12">
        <v>240</v>
      </c>
      <c r="I12">
        <v>36.015194999054003</v>
      </c>
      <c r="J12">
        <v>-78.887694971635895</v>
      </c>
      <c r="K12">
        <v>94.467224000000002</v>
      </c>
      <c r="L12" s="1">
        <v>44490</v>
      </c>
      <c r="M12" s="2">
        <v>0.85805555555555557</v>
      </c>
      <c r="N12" s="3">
        <f t="shared" si="0"/>
        <v>0.69138888888888894</v>
      </c>
      <c r="O12">
        <v>2503400</v>
      </c>
      <c r="P12">
        <v>11000</v>
      </c>
      <c r="Q12">
        <v>800</v>
      </c>
      <c r="R12">
        <f t="shared" si="1"/>
        <v>3.1806615776081425E-2</v>
      </c>
      <c r="S12">
        <f t="shared" si="2"/>
        <v>99.530852417302796</v>
      </c>
    </row>
    <row r="13" spans="1:19" x14ac:dyDescent="0.25">
      <c r="A13" t="s">
        <v>16</v>
      </c>
      <c r="B13">
        <v>9.4592338499999986</v>
      </c>
      <c r="C13">
        <v>8.8232802699999997</v>
      </c>
      <c r="D13">
        <v>0.16185088</v>
      </c>
      <c r="E13">
        <v>5.530533E-2</v>
      </c>
      <c r="F13">
        <v>5.8979999999999997</v>
      </c>
      <c r="G13">
        <v>0.4859</v>
      </c>
      <c r="H13">
        <v>242</v>
      </c>
      <c r="I13">
        <v>36.021458962932201</v>
      </c>
      <c r="J13">
        <v>-78.896307041868496</v>
      </c>
      <c r="K13">
        <v>103.971633999999</v>
      </c>
      <c r="L13" s="1">
        <v>44490</v>
      </c>
      <c r="M13" s="2">
        <v>0.90649305555555559</v>
      </c>
      <c r="N13" s="3">
        <f t="shared" si="0"/>
        <v>0.73982638888888896</v>
      </c>
      <c r="O13">
        <v>1793100</v>
      </c>
      <c r="P13">
        <v>7100</v>
      </c>
      <c r="Q13">
        <v>4600</v>
      </c>
      <c r="R13">
        <f t="shared" si="1"/>
        <v>0.25487588652482274</v>
      </c>
      <c r="S13">
        <f t="shared" si="2"/>
        <v>99.35172872340425</v>
      </c>
    </row>
    <row r="14" spans="1:19" x14ac:dyDescent="0.25">
      <c r="A14" t="s">
        <v>17</v>
      </c>
      <c r="B14">
        <v>10.793893499999999</v>
      </c>
      <c r="C14">
        <v>9.5254728600000007</v>
      </c>
      <c r="D14">
        <v>0.18303984000000001</v>
      </c>
      <c r="E14">
        <v>6.1851169999999997E-2</v>
      </c>
      <c r="F14">
        <v>5.1349999999999998</v>
      </c>
      <c r="G14">
        <v>0.2601</v>
      </c>
      <c r="H14">
        <v>243</v>
      </c>
      <c r="I14">
        <v>36.022507036104699</v>
      </c>
      <c r="J14">
        <v>-78.897601040080104</v>
      </c>
      <c r="K14">
        <v>101.901405</v>
      </c>
      <c r="L14" s="1">
        <v>44491</v>
      </c>
      <c r="M14" s="2">
        <v>0.54805555555555552</v>
      </c>
      <c r="N14" s="3">
        <f t="shared" si="0"/>
        <v>0.38138888888888889</v>
      </c>
      <c r="O14">
        <v>1813900</v>
      </c>
      <c r="P14">
        <v>7100</v>
      </c>
      <c r="Q14">
        <v>4800</v>
      </c>
      <c r="R14">
        <f t="shared" si="1"/>
        <v>0.26289845547157414</v>
      </c>
      <c r="S14">
        <f t="shared" si="2"/>
        <v>99.348230912476723</v>
      </c>
    </row>
    <row r="15" spans="1:19" x14ac:dyDescent="0.25">
      <c r="A15" t="s">
        <v>18</v>
      </c>
      <c r="B15">
        <v>11.928761099999999</v>
      </c>
      <c r="C15">
        <v>11.232196399999999</v>
      </c>
      <c r="D15">
        <v>0.19293647999999997</v>
      </c>
      <c r="E15">
        <v>7.5293520000000017E-2</v>
      </c>
      <c r="F15">
        <v>5.18</v>
      </c>
      <c r="G15">
        <v>0.28489999999999999</v>
      </c>
      <c r="H15">
        <v>244</v>
      </c>
      <c r="I15">
        <v>36.029272992163797</v>
      </c>
      <c r="J15">
        <v>-78.902582991868201</v>
      </c>
      <c r="K15">
        <v>109.46878100000001</v>
      </c>
      <c r="L15" s="1">
        <v>44491</v>
      </c>
      <c r="M15" s="2">
        <v>0.58925925925925926</v>
      </c>
      <c r="N15" s="3">
        <f t="shared" si="0"/>
        <v>0.42259259259259263</v>
      </c>
      <c r="O15">
        <v>1612400</v>
      </c>
      <c r="P15">
        <v>8300</v>
      </c>
      <c r="Q15">
        <v>19400</v>
      </c>
      <c r="R15">
        <f t="shared" si="1"/>
        <v>1.1828547039814645</v>
      </c>
      <c r="S15">
        <f t="shared" si="2"/>
        <v>98.311078592768723</v>
      </c>
    </row>
    <row r="16" spans="1:19" x14ac:dyDescent="0.25">
      <c r="A16" t="s">
        <v>19</v>
      </c>
      <c r="B16">
        <v>12.866704650000001</v>
      </c>
      <c r="C16">
        <v>12.959284700000001</v>
      </c>
      <c r="D16">
        <v>0.19839231999999998</v>
      </c>
      <c r="E16">
        <v>7.8098880000000009E-2</v>
      </c>
      <c r="F16">
        <v>5.3330000000000002</v>
      </c>
      <c r="G16">
        <v>0.28789999999999999</v>
      </c>
      <c r="H16">
        <v>245</v>
      </c>
      <c r="I16">
        <v>36.033721016719902</v>
      </c>
      <c r="J16">
        <v>-78.908017985522704</v>
      </c>
      <c r="K16">
        <v>125.57532500000001</v>
      </c>
      <c r="L16" s="1">
        <v>44491</v>
      </c>
      <c r="M16" s="2">
        <v>0.63153935185185184</v>
      </c>
      <c r="N16" s="3">
        <f t="shared" si="0"/>
        <v>0.46487268518518521</v>
      </c>
      <c r="O16">
        <v>1385500</v>
      </c>
      <c r="P16">
        <v>12500</v>
      </c>
      <c r="Q16">
        <v>19300</v>
      </c>
      <c r="R16">
        <f t="shared" si="1"/>
        <v>1.361744161433712</v>
      </c>
      <c r="S16">
        <f t="shared" si="2"/>
        <v>97.756297184787982</v>
      </c>
    </row>
    <row r="17" spans="1:19" x14ac:dyDescent="0.25">
      <c r="A17" t="s">
        <v>20</v>
      </c>
      <c r="B17">
        <v>12.734776649999999</v>
      </c>
      <c r="C17">
        <v>13.664218699999999</v>
      </c>
      <c r="D17">
        <v>0.19699664</v>
      </c>
      <c r="E17">
        <v>9.2710130000000002E-2</v>
      </c>
      <c r="F17">
        <v>5.42</v>
      </c>
      <c r="G17">
        <v>0.33829999999999999</v>
      </c>
      <c r="H17">
        <v>246</v>
      </c>
      <c r="I17">
        <v>36.034818040207</v>
      </c>
      <c r="J17">
        <v>-78.912835987284694</v>
      </c>
      <c r="K17">
        <v>122.669327</v>
      </c>
      <c r="L17" s="1">
        <v>44491</v>
      </c>
      <c r="M17" s="2">
        <v>0.66561342592592598</v>
      </c>
      <c r="N17" s="3">
        <f t="shared" si="0"/>
        <v>0.49894675925925935</v>
      </c>
      <c r="O17">
        <v>1567300</v>
      </c>
      <c r="P17">
        <v>14900</v>
      </c>
      <c r="Q17">
        <v>24800</v>
      </c>
      <c r="R17">
        <f t="shared" si="1"/>
        <v>1.5432482887367764</v>
      </c>
      <c r="S17">
        <f t="shared" si="2"/>
        <v>97.5295581829496</v>
      </c>
    </row>
    <row r="18" spans="1:19" x14ac:dyDescent="0.25">
      <c r="A18" t="s">
        <v>21</v>
      </c>
      <c r="B18">
        <v>13.291419599999999</v>
      </c>
      <c r="C18">
        <v>15.489997760000001</v>
      </c>
      <c r="D18">
        <v>0.1978848</v>
      </c>
      <c r="E18">
        <v>8.2073140000000017E-2</v>
      </c>
      <c r="F18">
        <v>5.0590000000000002</v>
      </c>
      <c r="G18">
        <v>0.32119999999999999</v>
      </c>
      <c r="H18">
        <v>247</v>
      </c>
      <c r="I18">
        <v>36.028405968099797</v>
      </c>
      <c r="J18">
        <v>-78.916901964694205</v>
      </c>
      <c r="K18">
        <v>109.554717999999</v>
      </c>
      <c r="L18" s="1">
        <v>44491</v>
      </c>
      <c r="M18" s="2">
        <v>0.69339120370370377</v>
      </c>
      <c r="N18" s="3">
        <f t="shared" si="0"/>
        <v>0.52672453703703714</v>
      </c>
      <c r="O18">
        <v>1547700</v>
      </c>
      <c r="P18">
        <v>16900</v>
      </c>
      <c r="Q18">
        <v>27500</v>
      </c>
      <c r="R18">
        <f t="shared" si="1"/>
        <v>1.7272784372840904</v>
      </c>
      <c r="S18">
        <f t="shared" si="2"/>
        <v>97.211230450348594</v>
      </c>
    </row>
    <row r="19" spans="1:19" x14ac:dyDescent="0.25">
      <c r="A19" t="s">
        <v>22</v>
      </c>
      <c r="B19">
        <v>20.148915149999997</v>
      </c>
      <c r="C19">
        <v>23.80273614</v>
      </c>
      <c r="D19">
        <v>0.24965183999999999</v>
      </c>
      <c r="E19">
        <v>0.11982861</v>
      </c>
      <c r="F19">
        <v>4.9020000000000001</v>
      </c>
      <c r="G19">
        <v>0.31330000000000002</v>
      </c>
      <c r="H19">
        <v>248</v>
      </c>
      <c r="I19">
        <v>36.027008034288798</v>
      </c>
      <c r="J19">
        <v>-78.918347004801007</v>
      </c>
      <c r="K19">
        <v>115.857322999999</v>
      </c>
      <c r="L19" s="1">
        <v>44491</v>
      </c>
      <c r="M19" s="2">
        <v>0.70379629629629636</v>
      </c>
      <c r="N19" s="3">
        <f t="shared" si="0"/>
        <v>0.53712962962962973</v>
      </c>
      <c r="O19">
        <v>1436300</v>
      </c>
      <c r="P19">
        <v>16900</v>
      </c>
      <c r="Q19">
        <v>27000</v>
      </c>
      <c r="R19">
        <f t="shared" si="1"/>
        <v>1.8240778273206324</v>
      </c>
      <c r="S19">
        <f t="shared" si="2"/>
        <v>97.034184569652751</v>
      </c>
    </row>
    <row r="20" spans="1:19" x14ac:dyDescent="0.25">
      <c r="A20" t="s">
        <v>23</v>
      </c>
      <c r="B20">
        <v>12.699105899999999</v>
      </c>
      <c r="C20">
        <v>18.60032322</v>
      </c>
      <c r="D20">
        <v>0.19128703999999999</v>
      </c>
      <c r="E20">
        <v>8.4177160000000001E-2</v>
      </c>
      <c r="F20">
        <v>4.9119999999999999</v>
      </c>
      <c r="G20">
        <v>0.3175</v>
      </c>
      <c r="H20">
        <v>250</v>
      </c>
      <c r="I20">
        <v>36.025346992537301</v>
      </c>
      <c r="J20">
        <v>-78.9226090349256</v>
      </c>
      <c r="K20">
        <v>114.419403</v>
      </c>
      <c r="L20" s="1">
        <v>44491</v>
      </c>
      <c r="M20" s="2">
        <v>0.72740740740740739</v>
      </c>
      <c r="N20" s="3">
        <f t="shared" si="0"/>
        <v>0.56074074074074076</v>
      </c>
      <c r="O20">
        <v>2008100</v>
      </c>
      <c r="P20">
        <v>18400</v>
      </c>
      <c r="Q20">
        <v>40100</v>
      </c>
      <c r="R20">
        <f>Q20/(SUM(O20:Q20))*100</f>
        <v>1.9403851737152811</v>
      </c>
      <c r="S20">
        <f t="shared" si="2"/>
        <v>97.169263524629827</v>
      </c>
    </row>
    <row r="21" spans="1:19" x14ac:dyDescent="0.25">
      <c r="A21" t="s">
        <v>24</v>
      </c>
      <c r="B21">
        <v>13.115073449999999</v>
      </c>
      <c r="C21">
        <v>20.01606567</v>
      </c>
      <c r="D21">
        <v>0.19230207999999999</v>
      </c>
      <c r="E21">
        <v>9.9139080000000018E-2</v>
      </c>
      <c r="F21">
        <v>4.5460000000000003</v>
      </c>
      <c r="G21">
        <v>0.31840000000000002</v>
      </c>
      <c r="H21">
        <v>251</v>
      </c>
      <c r="I21">
        <v>36.023543039336801</v>
      </c>
      <c r="J21">
        <v>-78.928496986627493</v>
      </c>
      <c r="K21">
        <v>110.312737</v>
      </c>
      <c r="L21" s="1">
        <v>44491</v>
      </c>
      <c r="M21" s="2">
        <v>0.749537037037037</v>
      </c>
      <c r="N21" s="3">
        <f t="shared" si="0"/>
        <v>0.58287037037037037</v>
      </c>
      <c r="O21">
        <v>2190500</v>
      </c>
      <c r="P21">
        <v>24300</v>
      </c>
      <c r="Q21">
        <v>39800</v>
      </c>
      <c r="R21">
        <f t="shared" si="1"/>
        <v>1.7652798722611551</v>
      </c>
      <c r="S21">
        <f>O21/(SUM(O21:Q21))*100</f>
        <v>97.156923622815569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EFA2-DC1B-47C6-A06C-B094C36CA475}">
  <dimension ref="A1:S44"/>
  <sheetViews>
    <sheetView tabSelected="1" topLeftCell="A13" workbookViewId="0">
      <selection activeCell="R41" sqref="R4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33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</row>
    <row r="2" spans="1:19" x14ac:dyDescent="0.25">
      <c r="A2" t="s">
        <v>5</v>
      </c>
      <c r="B2">
        <v>12.460093950000001</v>
      </c>
      <c r="C2">
        <v>17.226093550000002</v>
      </c>
      <c r="D2">
        <v>0.37500928</v>
      </c>
      <c r="E2">
        <v>0.13081627000000001</v>
      </c>
      <c r="F2">
        <v>4.8570000000000002</v>
      </c>
      <c r="G2">
        <v>0.3291</v>
      </c>
      <c r="H2">
        <v>218</v>
      </c>
      <c r="I2">
        <v>36.016636015847297</v>
      </c>
      <c r="J2">
        <v>-78.893226021900702</v>
      </c>
      <c r="K2">
        <v>94.154251000000002</v>
      </c>
      <c r="L2" s="1">
        <v>44489</v>
      </c>
      <c r="M2" s="2">
        <v>0.94178240740740737</v>
      </c>
      <c r="N2" s="3">
        <f t="shared" ref="N2:O17" si="0">M2-4/24</f>
        <v>0.77511574074074074</v>
      </c>
    </row>
    <row r="3" spans="1:19" x14ac:dyDescent="0.25">
      <c r="A3" t="s">
        <v>6</v>
      </c>
      <c r="B3">
        <v>46.5554895</v>
      </c>
      <c r="C3">
        <v>49.132547100000004</v>
      </c>
      <c r="D3">
        <v>0.38706288000000005</v>
      </c>
      <c r="E3">
        <v>1.5138890999999999</v>
      </c>
      <c r="F3">
        <v>7.4</v>
      </c>
      <c r="G3">
        <v>2.1749999999999998</v>
      </c>
      <c r="H3">
        <v>231</v>
      </c>
      <c r="I3">
        <v>36.059525962918897</v>
      </c>
      <c r="J3">
        <v>-78.832512041553798</v>
      </c>
      <c r="K3">
        <v>94.911254999999898</v>
      </c>
      <c r="L3" s="1">
        <v>44490</v>
      </c>
      <c r="M3" s="2">
        <v>0.52347222222222223</v>
      </c>
      <c r="N3" s="3">
        <f t="shared" si="0"/>
        <v>0.3568055555555556</v>
      </c>
      <c r="O3">
        <v>2862800</v>
      </c>
      <c r="P3">
        <v>28500</v>
      </c>
      <c r="Q3">
        <v>0</v>
      </c>
      <c r="R3">
        <f>Q3/(SUM(O3:Q3))*100</f>
        <v>0</v>
      </c>
      <c r="S3">
        <f>O3/(SUM(O3:Q3))*100</f>
        <v>99.014284232006361</v>
      </c>
    </row>
    <row r="4" spans="1:19" x14ac:dyDescent="0.25">
      <c r="A4" t="s">
        <v>7</v>
      </c>
      <c r="B4">
        <v>45.960020999999998</v>
      </c>
      <c r="C4">
        <v>49.584410500000004</v>
      </c>
      <c r="D4">
        <v>0.30877792000000004</v>
      </c>
      <c r="E4">
        <v>1.5828541999999999</v>
      </c>
      <c r="F4">
        <v>7.5549999999999997</v>
      </c>
      <c r="G4">
        <v>2.2930000000000001</v>
      </c>
      <c r="H4">
        <v>232</v>
      </c>
      <c r="I4">
        <v>36.058565983548696</v>
      </c>
      <c r="J4">
        <v>-78.837309004738898</v>
      </c>
      <c r="K4">
        <v>84.068282999999894</v>
      </c>
      <c r="L4" s="1">
        <v>44490</v>
      </c>
      <c r="M4" s="2">
        <v>0.54787037037037034</v>
      </c>
      <c r="N4" s="3">
        <f t="shared" si="0"/>
        <v>0.38120370370370371</v>
      </c>
      <c r="O4">
        <v>3302400</v>
      </c>
      <c r="P4">
        <v>2800</v>
      </c>
      <c r="Q4">
        <v>32800</v>
      </c>
      <c r="R4">
        <f t="shared" ref="R4:R21" si="1">Q4/(SUM(O4:Q4))*100</f>
        <v>0.98262432594367877</v>
      </c>
      <c r="S4">
        <f t="shared" ref="S4:S21" si="2">O4/(SUM(O4:Q4))*100</f>
        <v>98.933493109646491</v>
      </c>
    </row>
    <row r="5" spans="1:19" x14ac:dyDescent="0.25">
      <c r="A5" t="s">
        <v>8</v>
      </c>
      <c r="B5">
        <v>44.941522499999998</v>
      </c>
      <c r="C5">
        <v>48.522466399999999</v>
      </c>
      <c r="D5">
        <v>0.30585968000000002</v>
      </c>
      <c r="E5">
        <v>1.6927307999999999</v>
      </c>
      <c r="F5">
        <v>7.6260000000000003</v>
      </c>
      <c r="G5">
        <v>2.415</v>
      </c>
      <c r="H5">
        <v>233</v>
      </c>
      <c r="I5">
        <v>36.0546150058507</v>
      </c>
      <c r="J5">
        <v>-78.849342986941295</v>
      </c>
      <c r="K5">
        <v>79.788200000000003</v>
      </c>
      <c r="L5" s="1">
        <v>44490</v>
      </c>
      <c r="M5" s="2">
        <v>0.59819444444444447</v>
      </c>
      <c r="N5" s="3">
        <f t="shared" si="0"/>
        <v>0.43152777777777784</v>
      </c>
      <c r="O5">
        <v>3910800</v>
      </c>
      <c r="P5">
        <v>3800</v>
      </c>
      <c r="Q5">
        <v>39800</v>
      </c>
      <c r="R5">
        <f t="shared" si="1"/>
        <v>1.0064738013352215</v>
      </c>
      <c r="S5">
        <f t="shared" si="2"/>
        <v>98.89743071009508</v>
      </c>
    </row>
    <row r="6" spans="1:19" x14ac:dyDescent="0.25">
      <c r="A6" t="s">
        <v>9</v>
      </c>
      <c r="B6">
        <v>44.227749000000003</v>
      </c>
      <c r="C6">
        <v>48.125295399999999</v>
      </c>
      <c r="D6">
        <v>0.30915856000000003</v>
      </c>
      <c r="E6">
        <v>1.6190901</v>
      </c>
      <c r="F6">
        <v>7.5430000000000001</v>
      </c>
      <c r="G6">
        <v>2.3490000000000002</v>
      </c>
      <c r="H6">
        <v>234</v>
      </c>
      <c r="I6">
        <v>36.043988009914699</v>
      </c>
      <c r="J6">
        <v>-78.855821024626394</v>
      </c>
      <c r="K6">
        <v>86.691390999999896</v>
      </c>
      <c r="L6" s="1">
        <v>44490</v>
      </c>
      <c r="M6" s="2">
        <v>0.6690625</v>
      </c>
      <c r="N6" s="3">
        <f t="shared" si="0"/>
        <v>0.50239583333333337</v>
      </c>
      <c r="O6">
        <v>5113000</v>
      </c>
      <c r="P6">
        <v>4000</v>
      </c>
      <c r="Q6">
        <v>52000</v>
      </c>
      <c r="R6">
        <f t="shared" si="1"/>
        <v>1.0059972915457536</v>
      </c>
      <c r="S6">
        <f t="shared" si="2"/>
        <v>98.916618301412257</v>
      </c>
    </row>
    <row r="7" spans="1:19" x14ac:dyDescent="0.25">
      <c r="A7" t="s">
        <v>10</v>
      </c>
      <c r="B7">
        <v>45.086356499999994</v>
      </c>
      <c r="C7">
        <v>48.284163800000002</v>
      </c>
      <c r="D7">
        <v>0.30687472000000005</v>
      </c>
      <c r="E7">
        <v>1.1375033000000001</v>
      </c>
      <c r="F7">
        <v>7.5960000000000001</v>
      </c>
      <c r="G7">
        <v>1.8320000000000001</v>
      </c>
      <c r="H7">
        <v>234</v>
      </c>
      <c r="I7">
        <v>36.043988009914699</v>
      </c>
      <c r="J7">
        <v>-78.855821024626394</v>
      </c>
      <c r="K7">
        <v>86.691390999999896</v>
      </c>
      <c r="L7" s="1">
        <v>44490</v>
      </c>
      <c r="M7" s="2">
        <v>0.6690625</v>
      </c>
      <c r="N7" s="3">
        <f t="shared" si="0"/>
        <v>0.50239583333333337</v>
      </c>
      <c r="O7">
        <v>4987600</v>
      </c>
      <c r="P7">
        <v>37500</v>
      </c>
      <c r="Q7">
        <v>32800</v>
      </c>
      <c r="R7">
        <f t="shared" si="1"/>
        <v>0.64849048023883427</v>
      </c>
      <c r="S7">
        <f t="shared" si="2"/>
        <v>98.610095098756403</v>
      </c>
    </row>
    <row r="8" spans="1:19" x14ac:dyDescent="0.25">
      <c r="A8" t="s">
        <v>11</v>
      </c>
      <c r="B8">
        <v>10.16167875</v>
      </c>
      <c r="C8">
        <v>11.0089673</v>
      </c>
      <c r="D8">
        <v>0.18329359999999997</v>
      </c>
      <c r="E8">
        <v>0.13794656</v>
      </c>
      <c r="F8">
        <v>6.8289999999999997</v>
      </c>
      <c r="G8">
        <v>0.42470000000000002</v>
      </c>
      <c r="H8">
        <v>236</v>
      </c>
      <c r="I8">
        <v>36.0309069603681</v>
      </c>
      <c r="J8">
        <v>-78.862930973991695</v>
      </c>
      <c r="K8">
        <v>90.651534999999896</v>
      </c>
      <c r="L8" s="1">
        <v>44490</v>
      </c>
      <c r="M8" s="2">
        <v>0.74184027777777783</v>
      </c>
      <c r="N8" s="3">
        <f t="shared" si="0"/>
        <v>0.5751736111111112</v>
      </c>
      <c r="O8">
        <v>2004800</v>
      </c>
      <c r="P8">
        <v>100</v>
      </c>
      <c r="Q8">
        <v>23400</v>
      </c>
      <c r="R8">
        <f t="shared" si="1"/>
        <v>1.1536754917911551</v>
      </c>
      <c r="S8">
        <f t="shared" si="2"/>
        <v>98.841394271064445</v>
      </c>
    </row>
    <row r="9" spans="1:19" x14ac:dyDescent="0.25">
      <c r="A9" t="s">
        <v>12</v>
      </c>
      <c r="B9">
        <v>10.778298749999999</v>
      </c>
      <c r="C9">
        <v>9.4773023700000003</v>
      </c>
      <c r="D9">
        <v>0.23835951999999996</v>
      </c>
      <c r="E9">
        <v>0.10229511000000001</v>
      </c>
      <c r="F9">
        <v>6.407</v>
      </c>
      <c r="G9">
        <v>0.4194</v>
      </c>
      <c r="H9">
        <v>237</v>
      </c>
      <c r="I9">
        <v>36.026766970753599</v>
      </c>
      <c r="J9">
        <v>-78.865784006193195</v>
      </c>
      <c r="K9">
        <v>80.418884000000006</v>
      </c>
      <c r="L9" s="1">
        <v>44490</v>
      </c>
      <c r="M9" s="2">
        <v>0.76443287037037033</v>
      </c>
      <c r="N9" s="3">
        <f t="shared" si="0"/>
        <v>0.5977662037037037</v>
      </c>
      <c r="O9">
        <v>2190300</v>
      </c>
      <c r="P9">
        <v>200</v>
      </c>
      <c r="Q9">
        <v>23800</v>
      </c>
      <c r="R9">
        <f t="shared" si="1"/>
        <v>1.0748317752788692</v>
      </c>
      <c r="S9">
        <f t="shared" si="2"/>
        <v>98.916136024928875</v>
      </c>
    </row>
    <row r="10" spans="1:19" x14ac:dyDescent="0.25">
      <c r="A10" t="s">
        <v>13</v>
      </c>
      <c r="B10">
        <v>8.7584380500000005</v>
      </c>
      <c r="C10">
        <v>9.7968724500000004</v>
      </c>
      <c r="D10">
        <v>0.19077952000000001</v>
      </c>
      <c r="E10">
        <v>7.8098880000000009E-2</v>
      </c>
      <c r="F10">
        <v>6.1180000000000003</v>
      </c>
      <c r="G10">
        <v>0.3488</v>
      </c>
      <c r="H10">
        <v>238</v>
      </c>
      <c r="I10">
        <v>36.0223890189081</v>
      </c>
      <c r="J10">
        <v>-78.870249968022094</v>
      </c>
      <c r="K10">
        <v>102.648467999999</v>
      </c>
      <c r="L10" s="1">
        <v>44490</v>
      </c>
      <c r="M10" s="2">
        <v>0.78811342592592604</v>
      </c>
      <c r="N10" s="3">
        <f t="shared" si="0"/>
        <v>0.62144675925925941</v>
      </c>
      <c r="O10">
        <v>2342100</v>
      </c>
      <c r="P10">
        <v>3000</v>
      </c>
      <c r="Q10">
        <v>2600</v>
      </c>
      <c r="R10">
        <f t="shared" si="1"/>
        <v>0.11074668824807257</v>
      </c>
      <c r="S10">
        <f t="shared" si="2"/>
        <v>99.761468671465693</v>
      </c>
    </row>
    <row r="11" spans="1:19" x14ac:dyDescent="0.25">
      <c r="A11" t="s">
        <v>14</v>
      </c>
      <c r="B11">
        <v>10.13557995</v>
      </c>
      <c r="C11">
        <v>11.73191628</v>
      </c>
      <c r="D11">
        <v>0.18113663999999999</v>
      </c>
      <c r="E11">
        <v>7.9034000000000007E-2</v>
      </c>
      <c r="F11">
        <v>5.5460000000000003</v>
      </c>
      <c r="G11">
        <v>0.3266</v>
      </c>
      <c r="H11">
        <v>239</v>
      </c>
      <c r="I11">
        <v>36.018756972625802</v>
      </c>
      <c r="J11">
        <v>-78.879973981529403</v>
      </c>
      <c r="K11">
        <v>85.642409999999899</v>
      </c>
      <c r="L11" s="1">
        <v>44490</v>
      </c>
      <c r="M11" s="2">
        <v>0.8291087962962963</v>
      </c>
      <c r="N11" s="3">
        <f t="shared" si="0"/>
        <v>0.66244212962962967</v>
      </c>
      <c r="O11">
        <v>2664400</v>
      </c>
      <c r="P11">
        <v>9600</v>
      </c>
      <c r="Q11">
        <v>800</v>
      </c>
      <c r="R11">
        <f t="shared" si="1"/>
        <v>2.9908778226409451E-2</v>
      </c>
      <c r="S11">
        <f t="shared" si="2"/>
        <v>99.611185883056677</v>
      </c>
    </row>
    <row r="12" spans="1:19" x14ac:dyDescent="0.25">
      <c r="A12" t="s">
        <v>15</v>
      </c>
      <c r="B12">
        <v>12.407466150000001</v>
      </c>
      <c r="C12">
        <v>12.060102220000001</v>
      </c>
      <c r="D12">
        <v>0.18633871999999999</v>
      </c>
      <c r="E12">
        <v>8.3242040000000017E-2</v>
      </c>
      <c r="F12">
        <v>5.4779999999999998</v>
      </c>
      <c r="G12">
        <v>0.30640000000000001</v>
      </c>
      <c r="H12">
        <v>240</v>
      </c>
      <c r="I12">
        <v>36.015194999054003</v>
      </c>
      <c r="J12">
        <v>-78.887694971635895</v>
      </c>
      <c r="K12">
        <v>94.467224000000002</v>
      </c>
      <c r="L12" s="1">
        <v>44490</v>
      </c>
      <c r="M12" s="2">
        <v>0.85805555555555557</v>
      </c>
      <c r="N12" s="3">
        <f t="shared" si="0"/>
        <v>0.69138888888888894</v>
      </c>
      <c r="O12">
        <v>2503400</v>
      </c>
      <c r="P12">
        <v>11000</v>
      </c>
      <c r="Q12">
        <v>800</v>
      </c>
      <c r="R12">
        <f t="shared" si="1"/>
        <v>3.1806615776081425E-2</v>
      </c>
      <c r="S12">
        <f t="shared" si="2"/>
        <v>99.530852417302796</v>
      </c>
    </row>
    <row r="13" spans="1:19" x14ac:dyDescent="0.25">
      <c r="A13" t="s">
        <v>16</v>
      </c>
      <c r="B13">
        <v>9.4592338499999986</v>
      </c>
      <c r="C13">
        <v>8.8232802699999997</v>
      </c>
      <c r="D13">
        <v>0.16185088</v>
      </c>
      <c r="E13">
        <v>5.530533E-2</v>
      </c>
      <c r="F13">
        <v>5.8979999999999997</v>
      </c>
      <c r="G13">
        <v>0.4859</v>
      </c>
      <c r="H13">
        <v>242</v>
      </c>
      <c r="I13">
        <v>36.021458962932201</v>
      </c>
      <c r="J13">
        <v>-78.896307041868496</v>
      </c>
      <c r="K13">
        <v>103.971633999999</v>
      </c>
      <c r="L13" s="1">
        <v>44490</v>
      </c>
      <c r="M13" s="2">
        <v>0.90649305555555559</v>
      </c>
      <c r="N13" s="3">
        <f t="shared" si="0"/>
        <v>0.73982638888888896</v>
      </c>
      <c r="O13">
        <v>1793100</v>
      </c>
      <c r="P13">
        <v>7100</v>
      </c>
      <c r="Q13">
        <v>4600</v>
      </c>
      <c r="R13">
        <f t="shared" si="1"/>
        <v>0.25487588652482274</v>
      </c>
      <c r="S13">
        <f t="shared" si="2"/>
        <v>99.35172872340425</v>
      </c>
    </row>
    <row r="14" spans="1:19" x14ac:dyDescent="0.25">
      <c r="A14" t="s">
        <v>17</v>
      </c>
      <c r="B14">
        <v>10.793893499999999</v>
      </c>
      <c r="C14">
        <v>9.5254728600000007</v>
      </c>
      <c r="D14">
        <v>0.18303984000000001</v>
      </c>
      <c r="E14">
        <v>6.1851169999999997E-2</v>
      </c>
      <c r="F14">
        <v>5.1349999999999998</v>
      </c>
      <c r="G14">
        <v>0.2601</v>
      </c>
      <c r="H14">
        <v>243</v>
      </c>
      <c r="I14">
        <v>36.022507036104699</v>
      </c>
      <c r="J14">
        <v>-78.897601040080104</v>
      </c>
      <c r="K14">
        <v>101.901405</v>
      </c>
      <c r="L14" s="1">
        <v>44491</v>
      </c>
      <c r="M14" s="2">
        <v>0.54805555555555552</v>
      </c>
      <c r="N14" s="3">
        <f t="shared" si="0"/>
        <v>0.38138888888888889</v>
      </c>
      <c r="O14">
        <v>1813900</v>
      </c>
      <c r="P14">
        <v>7100</v>
      </c>
      <c r="Q14">
        <v>4800</v>
      </c>
      <c r="R14">
        <f t="shared" si="1"/>
        <v>0.26289845547157414</v>
      </c>
      <c r="S14">
        <f t="shared" si="2"/>
        <v>99.348230912476723</v>
      </c>
    </row>
    <row r="15" spans="1:19" x14ac:dyDescent="0.25">
      <c r="A15" t="s">
        <v>18</v>
      </c>
      <c r="B15">
        <v>11.928761099999999</v>
      </c>
      <c r="C15">
        <v>11.232196399999999</v>
      </c>
      <c r="D15">
        <v>0.19293647999999997</v>
      </c>
      <c r="E15">
        <v>7.5293520000000017E-2</v>
      </c>
      <c r="F15">
        <v>5.18</v>
      </c>
      <c r="G15">
        <v>0.28489999999999999</v>
      </c>
      <c r="H15">
        <v>244</v>
      </c>
      <c r="I15">
        <v>36.029272992163797</v>
      </c>
      <c r="J15">
        <v>-78.902582991868201</v>
      </c>
      <c r="K15">
        <v>109.46878100000001</v>
      </c>
      <c r="L15" s="1">
        <v>44491</v>
      </c>
      <c r="M15" s="2">
        <v>0.58925925925925926</v>
      </c>
      <c r="N15" s="3">
        <f t="shared" si="0"/>
        <v>0.42259259259259263</v>
      </c>
      <c r="O15">
        <v>1612400</v>
      </c>
      <c r="P15">
        <v>8300</v>
      </c>
      <c r="Q15">
        <v>19400</v>
      </c>
      <c r="R15">
        <f t="shared" si="1"/>
        <v>1.1828547039814645</v>
      </c>
      <c r="S15">
        <f t="shared" si="2"/>
        <v>98.311078592768723</v>
      </c>
    </row>
    <row r="16" spans="1:19" x14ac:dyDescent="0.25">
      <c r="A16" t="s">
        <v>19</v>
      </c>
      <c r="B16">
        <v>12.866704650000001</v>
      </c>
      <c r="C16">
        <v>12.959284700000001</v>
      </c>
      <c r="D16">
        <v>0.19839231999999998</v>
      </c>
      <c r="E16">
        <v>7.8098880000000009E-2</v>
      </c>
      <c r="F16">
        <v>5.3330000000000002</v>
      </c>
      <c r="G16">
        <v>0.28789999999999999</v>
      </c>
      <c r="H16">
        <v>245</v>
      </c>
      <c r="I16">
        <v>36.033721016719902</v>
      </c>
      <c r="J16">
        <v>-78.908017985522704</v>
      </c>
      <c r="K16">
        <v>125.57532500000001</v>
      </c>
      <c r="L16" s="1">
        <v>44491</v>
      </c>
      <c r="M16" s="2">
        <v>0.63153935185185184</v>
      </c>
      <c r="N16" s="3">
        <f t="shared" si="0"/>
        <v>0.46487268518518521</v>
      </c>
      <c r="O16">
        <v>1385500</v>
      </c>
      <c r="P16">
        <v>12500</v>
      </c>
      <c r="Q16">
        <v>19300</v>
      </c>
      <c r="R16">
        <f t="shared" si="1"/>
        <v>1.361744161433712</v>
      </c>
      <c r="S16">
        <f t="shared" si="2"/>
        <v>97.756297184787982</v>
      </c>
    </row>
    <row r="17" spans="1:19" x14ac:dyDescent="0.25">
      <c r="A17" t="s">
        <v>20</v>
      </c>
      <c r="B17">
        <v>12.734776649999999</v>
      </c>
      <c r="C17">
        <v>13.664218699999999</v>
      </c>
      <c r="D17">
        <v>0.19699664</v>
      </c>
      <c r="E17">
        <v>9.2710130000000002E-2</v>
      </c>
      <c r="F17">
        <v>5.42</v>
      </c>
      <c r="G17">
        <v>0.33829999999999999</v>
      </c>
      <c r="H17">
        <v>246</v>
      </c>
      <c r="I17">
        <v>36.034818040207</v>
      </c>
      <c r="J17">
        <v>-78.912835987284694</v>
      </c>
      <c r="K17">
        <v>122.669327</v>
      </c>
      <c r="L17" s="1">
        <v>44491</v>
      </c>
      <c r="M17" s="2">
        <v>0.66561342592592598</v>
      </c>
      <c r="N17" s="3">
        <f t="shared" si="0"/>
        <v>0.49894675925925935</v>
      </c>
      <c r="O17">
        <v>1567300</v>
      </c>
      <c r="P17">
        <v>14900</v>
      </c>
      <c r="Q17">
        <v>24800</v>
      </c>
      <c r="R17">
        <f t="shared" si="1"/>
        <v>1.5432482887367764</v>
      </c>
      <c r="S17">
        <f t="shared" si="2"/>
        <v>97.5295581829496</v>
      </c>
    </row>
    <row r="18" spans="1:19" x14ac:dyDescent="0.25">
      <c r="A18" t="s">
        <v>21</v>
      </c>
      <c r="B18">
        <v>13.291419599999999</v>
      </c>
      <c r="C18">
        <v>15.489997760000001</v>
      </c>
      <c r="D18">
        <v>0.1978848</v>
      </c>
      <c r="E18">
        <v>8.2073140000000017E-2</v>
      </c>
      <c r="F18">
        <v>5.0590000000000002</v>
      </c>
      <c r="G18">
        <v>0.32119999999999999</v>
      </c>
      <c r="H18">
        <v>247</v>
      </c>
      <c r="I18">
        <v>36.028405968099797</v>
      </c>
      <c r="J18">
        <v>-78.916901964694205</v>
      </c>
      <c r="K18">
        <v>109.554717999999</v>
      </c>
      <c r="L18" s="1">
        <v>44491</v>
      </c>
      <c r="M18" s="2">
        <v>0.69339120370370377</v>
      </c>
      <c r="N18" s="3">
        <f t="shared" ref="N18:O21" si="3">M18-4/24</f>
        <v>0.52672453703703714</v>
      </c>
      <c r="O18">
        <v>1547700</v>
      </c>
      <c r="P18">
        <v>16900</v>
      </c>
      <c r="Q18">
        <v>27500</v>
      </c>
      <c r="R18">
        <f t="shared" si="1"/>
        <v>1.7272784372840904</v>
      </c>
      <c r="S18">
        <f t="shared" si="2"/>
        <v>97.211230450348594</v>
      </c>
    </row>
    <row r="19" spans="1:19" x14ac:dyDescent="0.25">
      <c r="A19" t="s">
        <v>22</v>
      </c>
      <c r="B19">
        <v>20.148915149999997</v>
      </c>
      <c r="C19">
        <v>23.80273614</v>
      </c>
      <c r="D19">
        <v>0.24965183999999999</v>
      </c>
      <c r="E19">
        <v>0.11982861</v>
      </c>
      <c r="F19">
        <v>4.9020000000000001</v>
      </c>
      <c r="G19">
        <v>0.31330000000000002</v>
      </c>
      <c r="H19">
        <v>248</v>
      </c>
      <c r="I19">
        <v>36.027008034288798</v>
      </c>
      <c r="J19">
        <v>-78.918347004801007</v>
      </c>
      <c r="K19">
        <v>115.857322999999</v>
      </c>
      <c r="L19" s="1">
        <v>44491</v>
      </c>
      <c r="M19" s="2">
        <v>0.70379629629629636</v>
      </c>
      <c r="N19" s="3">
        <f t="shared" si="3"/>
        <v>0.53712962962962973</v>
      </c>
      <c r="O19">
        <v>1436300</v>
      </c>
      <c r="P19">
        <v>16900</v>
      </c>
      <c r="Q19">
        <v>27000</v>
      </c>
      <c r="R19">
        <f t="shared" si="1"/>
        <v>1.8240778273206324</v>
      </c>
      <c r="S19">
        <f t="shared" si="2"/>
        <v>97.034184569652751</v>
      </c>
    </row>
    <row r="20" spans="1:19" x14ac:dyDescent="0.25">
      <c r="A20" t="s">
        <v>23</v>
      </c>
      <c r="B20">
        <v>12.699105899999999</v>
      </c>
      <c r="C20">
        <v>18.60032322</v>
      </c>
      <c r="D20">
        <v>0.19128703999999999</v>
      </c>
      <c r="E20">
        <v>8.4177160000000001E-2</v>
      </c>
      <c r="F20">
        <v>4.9119999999999999</v>
      </c>
      <c r="G20">
        <v>0.3175</v>
      </c>
      <c r="H20">
        <v>250</v>
      </c>
      <c r="I20">
        <v>36.025346992537301</v>
      </c>
      <c r="J20">
        <v>-78.9226090349256</v>
      </c>
      <c r="K20">
        <v>114.419403</v>
      </c>
      <c r="L20" s="1">
        <v>44491</v>
      </c>
      <c r="M20" s="2">
        <v>0.72740740740740739</v>
      </c>
      <c r="N20" s="3">
        <f t="shared" si="3"/>
        <v>0.56074074074074076</v>
      </c>
      <c r="O20">
        <v>2008100</v>
      </c>
      <c r="P20">
        <v>18400</v>
      </c>
      <c r="Q20">
        <v>40100</v>
      </c>
      <c r="R20">
        <f>Q20/(SUM(O20:Q20))*100</f>
        <v>1.9403851737152811</v>
      </c>
      <c r="S20">
        <f t="shared" si="2"/>
        <v>97.169263524629827</v>
      </c>
    </row>
    <row r="21" spans="1:19" x14ac:dyDescent="0.25">
      <c r="A21" t="s">
        <v>24</v>
      </c>
      <c r="B21">
        <v>13.115073449999999</v>
      </c>
      <c r="C21">
        <v>20.01606567</v>
      </c>
      <c r="D21">
        <v>0.19230207999999999</v>
      </c>
      <c r="E21">
        <v>9.9139080000000018E-2</v>
      </c>
      <c r="F21">
        <v>4.5460000000000003</v>
      </c>
      <c r="G21">
        <v>0.31840000000000002</v>
      </c>
      <c r="H21">
        <v>251</v>
      </c>
      <c r="I21">
        <v>36.023543039336801</v>
      </c>
      <c r="J21">
        <v>-78.928496986627493</v>
      </c>
      <c r="K21">
        <v>110.312737</v>
      </c>
      <c r="L21" s="1">
        <v>44491</v>
      </c>
      <c r="M21" s="2">
        <v>0.749537037037037</v>
      </c>
      <c r="N21" s="3">
        <f t="shared" si="3"/>
        <v>0.58287037037037037</v>
      </c>
      <c r="O21">
        <v>2190500</v>
      </c>
      <c r="P21">
        <v>24300</v>
      </c>
      <c r="Q21">
        <v>39800</v>
      </c>
      <c r="R21">
        <f t="shared" si="1"/>
        <v>1.7652798722611551</v>
      </c>
      <c r="S21">
        <f>O21/(SUM(O21:Q21))*100</f>
        <v>97.156923622815569</v>
      </c>
    </row>
    <row r="24" spans="1:19" x14ac:dyDescent="0.25">
      <c r="A24" t="s">
        <v>37</v>
      </c>
      <c r="B24" t="s">
        <v>25</v>
      </c>
      <c r="D24" t="s">
        <v>38</v>
      </c>
      <c r="E24" t="s">
        <v>4</v>
      </c>
      <c r="F24" t="s">
        <v>26</v>
      </c>
    </row>
    <row r="25" spans="1:19" x14ac:dyDescent="0.25">
      <c r="B25">
        <v>4.8570000000000002</v>
      </c>
      <c r="E25">
        <v>0.13081627000000001</v>
      </c>
      <c r="F25">
        <v>0.3291</v>
      </c>
    </row>
    <row r="26" spans="1:19" x14ac:dyDescent="0.25">
      <c r="A26">
        <v>0</v>
      </c>
      <c r="B26">
        <v>7.4</v>
      </c>
      <c r="D26">
        <v>99.014284232006361</v>
      </c>
      <c r="E26">
        <v>1.5138890999999999</v>
      </c>
      <c r="F26">
        <v>2.1749999999999998</v>
      </c>
    </row>
    <row r="27" spans="1:19" x14ac:dyDescent="0.25">
      <c r="A27">
        <v>0.98262432594367877</v>
      </c>
      <c r="B27">
        <v>7.5549999999999997</v>
      </c>
      <c r="D27">
        <v>98.933493109646491</v>
      </c>
      <c r="E27">
        <v>1.5828541999999999</v>
      </c>
      <c r="F27">
        <v>2.2930000000000001</v>
      </c>
    </row>
    <row r="28" spans="1:19" x14ac:dyDescent="0.25">
      <c r="A28">
        <v>1.0064738013352215</v>
      </c>
      <c r="B28">
        <v>7.6260000000000003</v>
      </c>
      <c r="D28">
        <v>98.89743071009508</v>
      </c>
      <c r="E28">
        <v>1.6927307999999999</v>
      </c>
      <c r="F28">
        <v>2.415</v>
      </c>
    </row>
    <row r="29" spans="1:19" x14ac:dyDescent="0.25">
      <c r="A29">
        <v>1.0059972915457536</v>
      </c>
      <c r="B29">
        <v>7.5430000000000001</v>
      </c>
      <c r="D29">
        <v>98.916618301412257</v>
      </c>
      <c r="E29">
        <v>1.6190901</v>
      </c>
      <c r="F29">
        <v>2.3490000000000002</v>
      </c>
    </row>
    <row r="30" spans="1:19" x14ac:dyDescent="0.25">
      <c r="A30">
        <v>0.64849048023883427</v>
      </c>
      <c r="B30">
        <v>7.5960000000000001</v>
      </c>
      <c r="D30">
        <v>98.610095098756403</v>
      </c>
      <c r="E30">
        <v>1.1375033000000001</v>
      </c>
      <c r="F30">
        <v>1.8320000000000001</v>
      </c>
    </row>
    <row r="31" spans="1:19" x14ac:dyDescent="0.25">
      <c r="A31">
        <v>1.1536754917911551</v>
      </c>
      <c r="B31">
        <v>6.8289999999999997</v>
      </c>
      <c r="D31">
        <v>98.841394271064445</v>
      </c>
      <c r="E31">
        <v>0.13794656</v>
      </c>
      <c r="F31">
        <v>0.42470000000000002</v>
      </c>
    </row>
    <row r="32" spans="1:19" x14ac:dyDescent="0.25">
      <c r="A32">
        <v>1.0748317752788692</v>
      </c>
      <c r="B32">
        <v>6.407</v>
      </c>
      <c r="D32">
        <v>98.916136024928875</v>
      </c>
      <c r="E32">
        <v>0.10229511000000001</v>
      </c>
      <c r="F32">
        <v>0.4194</v>
      </c>
    </row>
    <row r="33" spans="1:6" x14ac:dyDescent="0.25">
      <c r="A33">
        <v>0.11074668824807257</v>
      </c>
      <c r="B33">
        <v>6.1180000000000003</v>
      </c>
      <c r="D33">
        <v>99.761468671465693</v>
      </c>
      <c r="E33">
        <v>7.8098880000000009E-2</v>
      </c>
      <c r="F33">
        <v>0.3488</v>
      </c>
    </row>
    <row r="34" spans="1:6" x14ac:dyDescent="0.25">
      <c r="A34">
        <v>2.9908778226409451E-2</v>
      </c>
      <c r="B34">
        <v>5.5460000000000003</v>
      </c>
      <c r="D34">
        <v>99.611185883056677</v>
      </c>
      <c r="E34">
        <v>7.9034000000000007E-2</v>
      </c>
      <c r="F34">
        <v>0.3266</v>
      </c>
    </row>
    <row r="35" spans="1:6" x14ac:dyDescent="0.25">
      <c r="A35">
        <v>3.1806615776081425E-2</v>
      </c>
      <c r="B35">
        <v>5.4779999999999998</v>
      </c>
      <c r="D35">
        <v>99.530852417302796</v>
      </c>
      <c r="E35">
        <v>8.3242040000000017E-2</v>
      </c>
      <c r="F35">
        <v>0.30640000000000001</v>
      </c>
    </row>
    <row r="36" spans="1:6" x14ac:dyDescent="0.25">
      <c r="A36">
        <v>0.25487588652482274</v>
      </c>
      <c r="B36">
        <v>5.8979999999999997</v>
      </c>
      <c r="D36">
        <v>99.35172872340425</v>
      </c>
      <c r="E36">
        <v>5.530533E-2</v>
      </c>
      <c r="F36">
        <v>0.4859</v>
      </c>
    </row>
    <row r="37" spans="1:6" x14ac:dyDescent="0.25">
      <c r="A37">
        <v>0.26289845547157414</v>
      </c>
      <c r="B37">
        <v>5.1349999999999998</v>
      </c>
      <c r="D37">
        <v>99.348230912476723</v>
      </c>
      <c r="E37">
        <v>6.1851169999999997E-2</v>
      </c>
      <c r="F37">
        <v>0.2601</v>
      </c>
    </row>
    <row r="38" spans="1:6" x14ac:dyDescent="0.25">
      <c r="A38">
        <v>1.1828547039814645</v>
      </c>
      <c r="B38">
        <v>5.18</v>
      </c>
      <c r="D38">
        <v>98.311078592768723</v>
      </c>
      <c r="E38">
        <v>7.5293520000000017E-2</v>
      </c>
      <c r="F38">
        <v>0.28489999999999999</v>
      </c>
    </row>
    <row r="39" spans="1:6" x14ac:dyDescent="0.25">
      <c r="A39">
        <v>1.361744161433712</v>
      </c>
      <c r="B39">
        <v>5.3330000000000002</v>
      </c>
      <c r="D39">
        <v>97.756297184787982</v>
      </c>
      <c r="E39">
        <v>7.8098880000000009E-2</v>
      </c>
      <c r="F39">
        <v>0.28789999999999999</v>
      </c>
    </row>
    <row r="40" spans="1:6" x14ac:dyDescent="0.25">
      <c r="A40">
        <v>1.5432482887367764</v>
      </c>
      <c r="B40">
        <v>5.42</v>
      </c>
      <c r="D40">
        <v>97.5295581829496</v>
      </c>
      <c r="E40">
        <v>9.2710130000000002E-2</v>
      </c>
      <c r="F40">
        <v>0.33829999999999999</v>
      </c>
    </row>
    <row r="41" spans="1:6" x14ac:dyDescent="0.25">
      <c r="A41">
        <v>1.7272784372840904</v>
      </c>
      <c r="B41">
        <v>5.0590000000000002</v>
      </c>
      <c r="D41">
        <v>97.211230450348594</v>
      </c>
      <c r="E41">
        <v>8.2073140000000017E-2</v>
      </c>
      <c r="F41">
        <v>0.32119999999999999</v>
      </c>
    </row>
    <row r="42" spans="1:6" x14ac:dyDescent="0.25">
      <c r="A42">
        <v>1.8240778273206324</v>
      </c>
      <c r="B42">
        <v>4.9020000000000001</v>
      </c>
      <c r="D42">
        <v>97.034184569652751</v>
      </c>
      <c r="E42">
        <v>0.11982861</v>
      </c>
      <c r="F42">
        <v>0.31330000000000002</v>
      </c>
    </row>
    <row r="43" spans="1:6" x14ac:dyDescent="0.25">
      <c r="A43">
        <v>1.9403851737152811</v>
      </c>
      <c r="B43">
        <v>4.9119999999999999</v>
      </c>
      <c r="D43">
        <v>97.169263524629827</v>
      </c>
      <c r="E43">
        <v>8.4177160000000001E-2</v>
      </c>
      <c r="F43">
        <v>0.3175</v>
      </c>
    </row>
    <row r="44" spans="1:6" x14ac:dyDescent="0.25">
      <c r="A44">
        <v>1.7652798722611551</v>
      </c>
      <c r="B44">
        <v>4.5460000000000003</v>
      </c>
      <c r="D44">
        <v>97.156923622815569</v>
      </c>
      <c r="E44">
        <v>9.9139080000000018E-2</v>
      </c>
      <c r="F44">
        <v>0.31840000000000002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SamplesGeolocated_11-11-2021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Hassett</dc:creator>
  <cp:lastModifiedBy>Lenovo User</cp:lastModifiedBy>
  <cp:lastPrinted>2021-11-17T08:35:01Z</cp:lastPrinted>
  <dcterms:created xsi:type="dcterms:W3CDTF">2021-11-12T16:41:45Z</dcterms:created>
  <dcterms:modified xsi:type="dcterms:W3CDTF">2021-11-17T08:35:18Z</dcterms:modified>
</cp:coreProperties>
</file>