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llerbeCreek/CommunityEngagmentProject/Discharge/"/>
    </mc:Choice>
  </mc:AlternateContent>
  <xr:revisionPtr revIDLastSave="2" documentId="13_ncr:1_{922EA19E-1033-4C91-9349-1752272C43AF}" xr6:coauthVersionLast="47" xr6:coauthVersionMax="47" xr10:uidLastSave="{B769751C-8518-4246-BEBE-5EA6C48517C0}"/>
  <bookViews>
    <workbookView xWindow="8460" yWindow="1020" windowWidth="10800" windowHeight="8840" activeTab="2" xr2:uid="{00000000-000D-0000-FFFF-FFFF00000000}"/>
  </bookViews>
  <sheets>
    <sheet name="stn1" sheetId="3" r:id="rId1"/>
    <sheet name="stn3" sheetId="2" r:id="rId2"/>
    <sheet name="stn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18" i="1"/>
  <c r="E18" i="1" s="1"/>
  <c r="A31" i="2" l="1"/>
  <c r="C26" i="3" l="1"/>
  <c r="B26" i="3"/>
  <c r="A26" i="3"/>
  <c r="F3" i="2" l="1"/>
  <c r="F18" i="2"/>
  <c r="F16" i="3"/>
  <c r="B19" i="2" l="1"/>
  <c r="B20" i="2"/>
  <c r="B21" i="2"/>
  <c r="B22" i="2"/>
  <c r="B23" i="2"/>
  <c r="B24" i="2"/>
  <c r="B25" i="2"/>
  <c r="B26" i="2"/>
  <c r="B27" i="2"/>
  <c r="B28" i="2"/>
  <c r="E28" i="2" s="1"/>
  <c r="B29" i="2"/>
  <c r="B18" i="2"/>
  <c r="D11" i="3"/>
  <c r="D14" i="2"/>
  <c r="E14" i="2"/>
  <c r="D13" i="2"/>
  <c r="E24" i="1"/>
  <c r="D29" i="2"/>
  <c r="D28" i="2"/>
  <c r="D27" i="2"/>
  <c r="E27" i="2" s="1"/>
  <c r="D26" i="2"/>
  <c r="E26" i="2" s="1"/>
  <c r="D25" i="2"/>
  <c r="E24" i="2"/>
  <c r="D24" i="2"/>
  <c r="D23" i="2"/>
  <c r="D22" i="2"/>
  <c r="E22" i="2" s="1"/>
  <c r="D21" i="2"/>
  <c r="E20" i="2"/>
  <c r="D20" i="2"/>
  <c r="D19" i="2"/>
  <c r="D18" i="2"/>
  <c r="B24" i="3"/>
  <c r="B23" i="3"/>
  <c r="B22" i="3"/>
  <c r="B21" i="3"/>
  <c r="B20" i="3"/>
  <c r="B19" i="3"/>
  <c r="B18" i="3"/>
  <c r="B17" i="3"/>
  <c r="B16" i="3"/>
  <c r="D24" i="3"/>
  <c r="E23" i="3"/>
  <c r="D23" i="3"/>
  <c r="D22" i="3"/>
  <c r="D21" i="3"/>
  <c r="E21" i="3" s="1"/>
  <c r="D20" i="3"/>
  <c r="E20" i="3" s="1"/>
  <c r="E19" i="3"/>
  <c r="D19" i="3"/>
  <c r="D18" i="3"/>
  <c r="E18" i="3" s="1"/>
  <c r="D17" i="3"/>
  <c r="E17" i="3" s="1"/>
  <c r="D16" i="3"/>
  <c r="E23" i="1" l="1"/>
  <c r="E22" i="1"/>
  <c r="E21" i="1"/>
  <c r="E20" i="1"/>
  <c r="E19" i="1"/>
  <c r="F17" i="1" s="1"/>
  <c r="E23" i="2"/>
  <c r="E19" i="2"/>
  <c r="E29" i="2"/>
  <c r="E25" i="2"/>
  <c r="E21" i="2"/>
  <c r="E22" i="3"/>
  <c r="E24" i="3"/>
  <c r="D11" i="1"/>
  <c r="E11" i="1" s="1"/>
  <c r="D12" i="1"/>
  <c r="D13" i="1"/>
  <c r="D11" i="2"/>
  <c r="D12" i="2"/>
  <c r="E12" i="2"/>
  <c r="E13" i="2"/>
  <c r="D10" i="1"/>
  <c r="D9" i="1"/>
  <c r="D8" i="1"/>
  <c r="D7" i="1"/>
  <c r="D6" i="1"/>
  <c r="D5" i="1"/>
  <c r="D4" i="1"/>
  <c r="D3" i="1"/>
  <c r="D10" i="2"/>
  <c r="D9" i="2"/>
  <c r="E9" i="2" s="1"/>
  <c r="D8" i="2"/>
  <c r="E8" i="2" s="1"/>
  <c r="D7" i="2"/>
  <c r="D6" i="2"/>
  <c r="E7" i="2" s="1"/>
  <c r="D5" i="2"/>
  <c r="E5" i="2" s="1"/>
  <c r="D4" i="2"/>
  <c r="D3" i="2"/>
  <c r="D10" i="3"/>
  <c r="E10" i="3" s="1"/>
  <c r="E9" i="3"/>
  <c r="D9" i="3"/>
  <c r="D8" i="3"/>
  <c r="D7" i="3"/>
  <c r="E7" i="3" s="1"/>
  <c r="D6" i="3"/>
  <c r="D5" i="3"/>
  <c r="E5" i="3" s="1"/>
  <c r="D4" i="3"/>
  <c r="E4" i="3" s="1"/>
  <c r="D3" i="3"/>
  <c r="E6" i="1" l="1"/>
  <c r="E11" i="2"/>
  <c r="E7" i="1"/>
  <c r="E8" i="1"/>
  <c r="E6" i="3"/>
  <c r="E4" i="2"/>
  <c r="E9" i="1"/>
  <c r="E10" i="2"/>
  <c r="E10" i="1"/>
  <c r="E11" i="3"/>
  <c r="E12" i="1"/>
  <c r="E8" i="3"/>
  <c r="E6" i="2"/>
  <c r="E4" i="1"/>
  <c r="E13" i="1"/>
  <c r="E5" i="1"/>
  <c r="F3" i="3"/>
  <c r="F3" i="1" l="1"/>
</calcChain>
</file>

<file path=xl/sharedStrings.xml><?xml version="1.0" encoding="utf-8"?>
<sst xmlns="http://schemas.openxmlformats.org/spreadsheetml/2006/main" count="51" uniqueCount="16">
  <si>
    <t>Station 4</t>
  </si>
  <si>
    <t>Wdt: .5</t>
  </si>
  <si>
    <t>Time: 14:30</t>
  </si>
  <si>
    <t>Station 3</t>
  </si>
  <si>
    <t>Wdt:.65</t>
  </si>
  <si>
    <t>Time: 15:00</t>
  </si>
  <si>
    <t>X</t>
  </si>
  <si>
    <t>V</t>
  </si>
  <si>
    <t>D</t>
  </si>
  <si>
    <t>Station 1</t>
  </si>
  <si>
    <t>Time: 15:30</t>
  </si>
  <si>
    <t>segment</t>
  </si>
  <si>
    <t>Q</t>
  </si>
  <si>
    <t>Qtotal</t>
  </si>
  <si>
    <t>new velocity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</si>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</sst>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opLeftCell="A9" workbookViewId="0">
      <selection activeCell="A28" sqref="A28"/>
    </sheetView>
  </sheetViews>
  <sheetFormatPr defaultRowHeight="14.5" x14ac:dyDescent="0.35"/>
  <sheetData>
    <row r="1" spans="1:6" x14ac:dyDescent="0.35">
      <c r="A1" t="s">
        <v>9</v>
      </c>
      <c r="B1" t="s">
        <v>1</v>
      </c>
      <c r="C1" t="s">
        <v>10</v>
      </c>
    </row>
    <row r="2" spans="1:6" x14ac:dyDescent="0.35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35">
      <c r="A3">
        <v>0.9</v>
      </c>
      <c r="B3">
        <v>0</v>
      </c>
      <c r="C3">
        <v>0</v>
      </c>
      <c r="D3">
        <f>A3</f>
        <v>0.9</v>
      </c>
      <c r="F3">
        <f>SUM(E3:E21)</f>
        <v>6.1078539999999994E-2</v>
      </c>
    </row>
    <row r="4" spans="1:6" x14ac:dyDescent="0.35">
      <c r="A4">
        <v>0.95</v>
      </c>
      <c r="B4">
        <v>1.8</v>
      </c>
      <c r="C4">
        <v>7.0000000000000007E-2</v>
      </c>
      <c r="D4">
        <f>(A4+(A5-A4)/2)</f>
        <v>0.97499999999999998</v>
      </c>
      <c r="E4">
        <f>(D4-D3)*(B4)*C4</f>
        <v>9.4499999999999949E-3</v>
      </c>
    </row>
    <row r="5" spans="1:6" x14ac:dyDescent="0.35">
      <c r="A5">
        <v>1</v>
      </c>
      <c r="B5">
        <v>1.9</v>
      </c>
      <c r="C5">
        <v>0.08</v>
      </c>
      <c r="D5">
        <f t="shared" ref="D5:D10" si="0">(A5+(A6-A5)/2)</f>
        <v>1.0249999999999999</v>
      </c>
      <c r="E5">
        <f>(D5-D4)*(B5)*C5</f>
        <v>7.5999999999999896E-3</v>
      </c>
    </row>
    <row r="6" spans="1:6" x14ac:dyDescent="0.35">
      <c r="A6">
        <v>1.05</v>
      </c>
      <c r="B6">
        <v>2.9</v>
      </c>
      <c r="C6">
        <v>0.08</v>
      </c>
      <c r="D6">
        <f t="shared" si="0"/>
        <v>1.0750000000000002</v>
      </c>
      <c r="E6">
        <f t="shared" ref="E6:E10" si="1">(D6-D5)*(B6)*C6</f>
        <v>1.1600000000000062E-2</v>
      </c>
    </row>
    <row r="7" spans="1:6" x14ac:dyDescent="0.35">
      <c r="A7">
        <v>1.1000000000000001</v>
      </c>
      <c r="B7">
        <v>2.9</v>
      </c>
      <c r="C7">
        <v>0.08</v>
      </c>
      <c r="D7">
        <f>(A7+(A8-A7)/2)</f>
        <v>1.125</v>
      </c>
      <c r="E7">
        <f t="shared" si="1"/>
        <v>1.1599999999999959E-2</v>
      </c>
    </row>
    <row r="8" spans="1:6" x14ac:dyDescent="0.35">
      <c r="A8">
        <v>1.1499999999999999</v>
      </c>
      <c r="B8">
        <v>2.2999999999999998</v>
      </c>
      <c r="C8">
        <v>0.08</v>
      </c>
      <c r="D8">
        <f t="shared" si="0"/>
        <v>1.1749999999999998</v>
      </c>
      <c r="E8">
        <f t="shared" si="1"/>
        <v>9.1999999999999669E-3</v>
      </c>
    </row>
    <row r="9" spans="1:6" x14ac:dyDescent="0.35">
      <c r="A9">
        <v>1.2</v>
      </c>
      <c r="B9">
        <v>1.5</v>
      </c>
      <c r="C9">
        <v>0.08</v>
      </c>
      <c r="D9">
        <f t="shared" si="0"/>
        <v>1.2250000000000001</v>
      </c>
      <c r="E9">
        <f t="shared" si="1"/>
        <v>6.0000000000000322E-3</v>
      </c>
    </row>
    <row r="10" spans="1:6" x14ac:dyDescent="0.35">
      <c r="A10">
        <v>1.25</v>
      </c>
      <c r="B10">
        <v>0.8</v>
      </c>
      <c r="C10">
        <v>7.0000000000000007E-2</v>
      </c>
      <c r="D10">
        <f t="shared" si="0"/>
        <v>1.2749999999999999</v>
      </c>
      <c r="E10">
        <f t="shared" si="1"/>
        <v>2.7999999999999904E-3</v>
      </c>
    </row>
    <row r="11" spans="1:6" x14ac:dyDescent="0.35">
      <c r="A11">
        <v>1.3</v>
      </c>
      <c r="B11">
        <v>0</v>
      </c>
      <c r="C11">
        <v>0</v>
      </c>
      <c r="D11">
        <f>(A11+(A12-A11)/2)</f>
        <v>0.65</v>
      </c>
      <c r="E11">
        <f t="shared" ref="E11" si="2">(D11-D10)*(B11)*C11</f>
        <v>0</v>
      </c>
    </row>
    <row r="13" spans="1:6" x14ac:dyDescent="0.35">
      <c r="A13" s="1" t="s">
        <v>14</v>
      </c>
    </row>
    <row r="14" spans="1:6" x14ac:dyDescent="0.35">
      <c r="A14" t="s">
        <v>9</v>
      </c>
      <c r="B14" t="s">
        <v>1</v>
      </c>
      <c r="C14" t="s">
        <v>10</v>
      </c>
    </row>
    <row r="15" spans="1:6" x14ac:dyDescent="0.35">
      <c r="A15" t="s">
        <v>6</v>
      </c>
      <c r="B15" t="s">
        <v>7</v>
      </c>
      <c r="C15" t="s">
        <v>8</v>
      </c>
      <c r="D15" t="s">
        <v>11</v>
      </c>
      <c r="E15" t="s">
        <v>12</v>
      </c>
      <c r="F15" t="s">
        <v>13</v>
      </c>
    </row>
    <row r="16" spans="1:6" x14ac:dyDescent="0.35">
      <c r="A16">
        <v>0.9</v>
      </c>
      <c r="B16">
        <f>B3*0.0572</f>
        <v>0</v>
      </c>
      <c r="C16">
        <v>0</v>
      </c>
      <c r="D16">
        <f>A16</f>
        <v>0.9</v>
      </c>
      <c r="F16">
        <f>SUM(E16:E34)</f>
        <v>3.3319000000000001E-3</v>
      </c>
    </row>
    <row r="17" spans="1:5" x14ac:dyDescent="0.35">
      <c r="A17">
        <v>0.95</v>
      </c>
      <c r="B17">
        <f t="shared" ref="B17:B24" si="3">B4*0.0572</f>
        <v>0.10296000000000001</v>
      </c>
      <c r="C17">
        <v>7.0000000000000007E-2</v>
      </c>
      <c r="D17">
        <f>(A17+(A18-A17)/2)</f>
        <v>0.97499999999999998</v>
      </c>
      <c r="E17">
        <f>(D17-D16)*(B17)*C17</f>
        <v>5.4053999999999984E-4</v>
      </c>
    </row>
    <row r="18" spans="1:5" x14ac:dyDescent="0.35">
      <c r="A18">
        <v>1</v>
      </c>
      <c r="B18">
        <f t="shared" si="3"/>
        <v>0.10868</v>
      </c>
      <c r="C18">
        <v>0.08</v>
      </c>
      <c r="D18">
        <f t="shared" ref="D18:D19" si="4">(A18+(A19-A18)/2)</f>
        <v>1.0249999999999999</v>
      </c>
      <c r="E18">
        <f>(D18-D17)*(B18)*C18</f>
        <v>4.3471999999999944E-4</v>
      </c>
    </row>
    <row r="19" spans="1:5" x14ac:dyDescent="0.35">
      <c r="A19">
        <v>1.05</v>
      </c>
      <c r="B19">
        <f t="shared" si="3"/>
        <v>0.16588</v>
      </c>
      <c r="C19">
        <v>0.08</v>
      </c>
      <c r="D19">
        <f t="shared" si="4"/>
        <v>1.0750000000000002</v>
      </c>
      <c r="E19">
        <f t="shared" ref="E19:E24" si="5">(D19-D18)*(B19)*C19</f>
        <v>6.6352000000000359E-4</v>
      </c>
    </row>
    <row r="20" spans="1:5" x14ac:dyDescent="0.35">
      <c r="A20">
        <v>1.1000000000000001</v>
      </c>
      <c r="B20">
        <f t="shared" si="3"/>
        <v>0.16588</v>
      </c>
      <c r="C20">
        <v>0.08</v>
      </c>
      <c r="D20">
        <f>(A20+(A21-A20)/2)</f>
        <v>1.125</v>
      </c>
      <c r="E20">
        <f t="shared" si="5"/>
        <v>6.6351999999999763E-4</v>
      </c>
    </row>
    <row r="21" spans="1:5" x14ac:dyDescent="0.35">
      <c r="A21">
        <v>1.1499999999999999</v>
      </c>
      <c r="B21">
        <f t="shared" si="3"/>
        <v>0.13155999999999998</v>
      </c>
      <c r="C21">
        <v>0.08</v>
      </c>
      <c r="D21">
        <f t="shared" ref="D21:D24" si="6">(A21+(A22-A21)/2)</f>
        <v>1.1749999999999998</v>
      </c>
      <c r="E21">
        <f t="shared" si="5"/>
        <v>5.2623999999999802E-4</v>
      </c>
    </row>
    <row r="22" spans="1:5" x14ac:dyDescent="0.35">
      <c r="A22">
        <v>1.2</v>
      </c>
      <c r="B22">
        <f t="shared" si="3"/>
        <v>8.5800000000000001E-2</v>
      </c>
      <c r="C22">
        <v>0.08</v>
      </c>
      <c r="D22">
        <f t="shared" si="6"/>
        <v>1.2250000000000001</v>
      </c>
      <c r="E22">
        <f t="shared" si="5"/>
        <v>3.4320000000000184E-4</v>
      </c>
    </row>
    <row r="23" spans="1:5" x14ac:dyDescent="0.35">
      <c r="A23">
        <v>1.25</v>
      </c>
      <c r="B23">
        <f t="shared" si="3"/>
        <v>4.5760000000000002E-2</v>
      </c>
      <c r="C23">
        <v>7.0000000000000007E-2</v>
      </c>
      <c r="D23">
        <f t="shared" si="6"/>
        <v>1.2749999999999999</v>
      </c>
      <c r="E23">
        <f t="shared" si="5"/>
        <v>1.6015999999999944E-4</v>
      </c>
    </row>
    <row r="24" spans="1:5" x14ac:dyDescent="0.35">
      <c r="A24">
        <v>1.3</v>
      </c>
      <c r="B24">
        <f t="shared" si="3"/>
        <v>0</v>
      </c>
      <c r="C24">
        <v>0</v>
      </c>
      <c r="D24">
        <f t="shared" si="6"/>
        <v>0.65</v>
      </c>
      <c r="E24">
        <f t="shared" si="5"/>
        <v>0</v>
      </c>
    </row>
    <row r="26" spans="1:5" x14ac:dyDescent="0.35">
      <c r="A26">
        <f>MEDIAN(A14:A24)</f>
        <v>1.1000000000000001</v>
      </c>
      <c r="B26">
        <f>AVERAGE(B20)</f>
        <v>0.16588</v>
      </c>
      <c r="C26">
        <f>AVERAGE(C20)</f>
        <v>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activeCell="C25" sqref="C25"/>
    </sheetView>
  </sheetViews>
  <sheetFormatPr defaultRowHeight="14.5" x14ac:dyDescent="0.35"/>
  <sheetData>
    <row r="1" spans="1:6" x14ac:dyDescent="0.35">
      <c r="A1" t="s">
        <v>3</v>
      </c>
      <c r="B1" t="s">
        <v>4</v>
      </c>
      <c r="C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35">
      <c r="A3">
        <v>0.7</v>
      </c>
      <c r="B3">
        <v>0</v>
      </c>
      <c r="C3">
        <v>0</v>
      </c>
      <c r="D3">
        <f>A3</f>
        <v>0.7</v>
      </c>
      <c r="F3">
        <f>SUM(E3:E14)</f>
        <v>4.1599999999999984E-2</v>
      </c>
    </row>
    <row r="4" spans="1:6" x14ac:dyDescent="0.35">
      <c r="A4">
        <v>0.75</v>
      </c>
      <c r="B4">
        <v>0</v>
      </c>
      <c r="C4">
        <v>0.01</v>
      </c>
      <c r="D4">
        <f>(A4+(A5-A4)/2)</f>
        <v>0.77500000000000002</v>
      </c>
      <c r="E4">
        <f>(D4-D3)*(B4)*C4</f>
        <v>0</v>
      </c>
    </row>
    <row r="5" spans="1:6" x14ac:dyDescent="0.35">
      <c r="A5">
        <v>0.8</v>
      </c>
      <c r="B5">
        <v>2.6</v>
      </c>
      <c r="C5">
        <v>0.02</v>
      </c>
      <c r="D5">
        <f t="shared" ref="D5:D10" si="0">(A5+(A6-A5)/2)</f>
        <v>0.82499999999999996</v>
      </c>
      <c r="E5">
        <f>(D5-D4)*(B5)*C5</f>
        <v>2.5999999999999968E-3</v>
      </c>
    </row>
    <row r="6" spans="1:6" x14ac:dyDescent="0.35">
      <c r="A6">
        <v>0.85</v>
      </c>
      <c r="B6">
        <v>3</v>
      </c>
      <c r="C6">
        <v>0.05</v>
      </c>
      <c r="D6">
        <f t="shared" si="0"/>
        <v>0.875</v>
      </c>
      <c r="E6">
        <f t="shared" ref="E6:E10" si="1">(D6-D5)*(B6)*C6</f>
        <v>7.5000000000000067E-3</v>
      </c>
    </row>
    <row r="7" spans="1:6" x14ac:dyDescent="0.35">
      <c r="A7">
        <v>0.9</v>
      </c>
      <c r="B7">
        <v>1.5</v>
      </c>
      <c r="C7">
        <v>0.05</v>
      </c>
      <c r="D7">
        <f>(A7+(A8-A7)/2)</f>
        <v>0.92500000000000004</v>
      </c>
      <c r="E7">
        <f t="shared" si="1"/>
        <v>3.7500000000000033E-3</v>
      </c>
    </row>
    <row r="8" spans="1:6" x14ac:dyDescent="0.35">
      <c r="A8">
        <v>0.95</v>
      </c>
      <c r="B8">
        <v>1.4</v>
      </c>
      <c r="C8">
        <v>0.06</v>
      </c>
      <c r="D8">
        <f t="shared" si="0"/>
        <v>0.97499999999999998</v>
      </c>
      <c r="E8">
        <f t="shared" si="1"/>
        <v>4.1999999999999937E-3</v>
      </c>
    </row>
    <row r="9" spans="1:6" x14ac:dyDescent="0.35">
      <c r="A9">
        <v>1</v>
      </c>
      <c r="B9">
        <v>1</v>
      </c>
      <c r="C9">
        <v>0.08</v>
      </c>
      <c r="D9">
        <f t="shared" si="0"/>
        <v>1.0249999999999999</v>
      </c>
      <c r="E9">
        <f t="shared" si="1"/>
        <v>3.9999999999999949E-3</v>
      </c>
    </row>
    <row r="10" spans="1:6" x14ac:dyDescent="0.35">
      <c r="A10">
        <v>1.05</v>
      </c>
      <c r="B10">
        <v>1.4</v>
      </c>
      <c r="C10">
        <v>0.09</v>
      </c>
      <c r="D10">
        <f t="shared" si="0"/>
        <v>1.0750000000000002</v>
      </c>
      <c r="E10">
        <f t="shared" si="1"/>
        <v>6.300000000000033E-3</v>
      </c>
    </row>
    <row r="11" spans="1:6" x14ac:dyDescent="0.35">
      <c r="A11">
        <v>1.1000000000000001</v>
      </c>
      <c r="B11">
        <v>1.9</v>
      </c>
      <c r="C11">
        <v>0.1</v>
      </c>
      <c r="D11">
        <f t="shared" ref="D11:D12" si="2">(A11+(A12-A11)/2)</f>
        <v>1.125</v>
      </c>
      <c r="E11">
        <f t="shared" ref="E11:E13" si="3">(D11-D10)*(B11)*C11</f>
        <v>9.4999999999999668E-3</v>
      </c>
    </row>
    <row r="12" spans="1:6" x14ac:dyDescent="0.35">
      <c r="A12">
        <v>1.1499999999999999</v>
      </c>
      <c r="B12">
        <v>1.5</v>
      </c>
      <c r="C12">
        <v>0.05</v>
      </c>
      <c r="D12">
        <f t="shared" si="2"/>
        <v>1.1749999999999998</v>
      </c>
      <c r="E12">
        <f t="shared" si="3"/>
        <v>3.7499999999999869E-3</v>
      </c>
    </row>
    <row r="13" spans="1:6" x14ac:dyDescent="0.35">
      <c r="A13">
        <v>1.2</v>
      </c>
      <c r="B13">
        <v>0</v>
      </c>
      <c r="C13">
        <v>0.01</v>
      </c>
      <c r="D13">
        <f>(A13+(A14-A13)/2)</f>
        <v>1.2250000000000001</v>
      </c>
      <c r="E13">
        <f t="shared" si="3"/>
        <v>0</v>
      </c>
    </row>
    <row r="14" spans="1:6" x14ac:dyDescent="0.35">
      <c r="A14">
        <v>1.25</v>
      </c>
      <c r="B14">
        <v>0</v>
      </c>
      <c r="C14">
        <v>0</v>
      </c>
      <c r="D14">
        <f>(A14+(A15-A14)/2)</f>
        <v>0.625</v>
      </c>
      <c r="E14">
        <f t="shared" ref="E14" si="4">(D14-D13)*(B14)*C14</f>
        <v>0</v>
      </c>
    </row>
    <row r="16" spans="1:6" x14ac:dyDescent="0.35">
      <c r="A16" s="1" t="s">
        <v>14</v>
      </c>
    </row>
    <row r="17" spans="1:6" x14ac:dyDescent="0.35">
      <c r="A17" t="s">
        <v>6</v>
      </c>
      <c r="B17" t="s">
        <v>7</v>
      </c>
      <c r="C17" t="s">
        <v>8</v>
      </c>
      <c r="D17" t="s">
        <v>11</v>
      </c>
      <c r="E17" t="s">
        <v>12</v>
      </c>
      <c r="F17" t="s">
        <v>13</v>
      </c>
    </row>
    <row r="18" spans="1:6" x14ac:dyDescent="0.35">
      <c r="A18">
        <v>0.7</v>
      </c>
      <c r="B18">
        <f>B3*0.0572</f>
        <v>0</v>
      </c>
      <c r="C18">
        <v>0</v>
      </c>
      <c r="D18">
        <f>A18</f>
        <v>0.7</v>
      </c>
      <c r="F18">
        <f>SUM(E18:E36)</f>
        <v>2.3795199999999991E-3</v>
      </c>
    </row>
    <row r="19" spans="1:6" x14ac:dyDescent="0.35">
      <c r="A19">
        <v>0.75</v>
      </c>
      <c r="B19">
        <f t="shared" ref="B19:B29" si="5">B4*0.0572</f>
        <v>0</v>
      </c>
      <c r="C19">
        <v>0.01</v>
      </c>
      <c r="D19">
        <f>(A19+(A20-A19)/2)</f>
        <v>0.77500000000000002</v>
      </c>
      <c r="E19">
        <f>(D19-D18)*(B19)*C19</f>
        <v>0</v>
      </c>
    </row>
    <row r="20" spans="1:6" x14ac:dyDescent="0.35">
      <c r="A20">
        <v>0.8</v>
      </c>
      <c r="B20">
        <f t="shared" si="5"/>
        <v>0.14872000000000002</v>
      </c>
      <c r="C20">
        <v>0.02</v>
      </c>
      <c r="D20">
        <f t="shared" ref="D20:D21" si="6">(A20+(A21-A20)/2)</f>
        <v>0.82499999999999996</v>
      </c>
      <c r="E20">
        <f>(D20-D19)*(B20)*C20</f>
        <v>1.4871999999999984E-4</v>
      </c>
    </row>
    <row r="21" spans="1:6" x14ac:dyDescent="0.35">
      <c r="A21">
        <v>0.85</v>
      </c>
      <c r="B21">
        <f t="shared" si="5"/>
        <v>0.1716</v>
      </c>
      <c r="C21">
        <v>0.05</v>
      </c>
      <c r="D21">
        <f t="shared" si="6"/>
        <v>0.875</v>
      </c>
      <c r="E21">
        <f t="shared" ref="E21:E29" si="7">(D21-D20)*(B21)*C21</f>
        <v>4.290000000000004E-4</v>
      </c>
    </row>
    <row r="22" spans="1:6" x14ac:dyDescent="0.35">
      <c r="A22">
        <v>0.9</v>
      </c>
      <c r="B22">
        <f t="shared" si="5"/>
        <v>8.5800000000000001E-2</v>
      </c>
      <c r="C22">
        <v>0.05</v>
      </c>
      <c r="D22">
        <f>(A22+(A23-A22)/2)</f>
        <v>0.92500000000000004</v>
      </c>
      <c r="E22">
        <f t="shared" si="7"/>
        <v>2.145000000000002E-4</v>
      </c>
    </row>
    <row r="23" spans="1:6" x14ac:dyDescent="0.35">
      <c r="A23">
        <v>0.95</v>
      </c>
      <c r="B23">
        <f t="shared" si="5"/>
        <v>8.0079999999999998E-2</v>
      </c>
      <c r="C23">
        <v>0.06</v>
      </c>
      <c r="D23">
        <f t="shared" ref="D23:D29" si="8">(A23+(A24-A23)/2)</f>
        <v>0.97499999999999998</v>
      </c>
      <c r="E23">
        <f t="shared" si="7"/>
        <v>2.4023999999999966E-4</v>
      </c>
    </row>
    <row r="24" spans="1:6" x14ac:dyDescent="0.35">
      <c r="A24">
        <v>1</v>
      </c>
      <c r="B24">
        <f t="shared" si="5"/>
        <v>5.7200000000000001E-2</v>
      </c>
      <c r="C24">
        <v>0.08</v>
      </c>
      <c r="D24">
        <f t="shared" si="8"/>
        <v>1.0249999999999999</v>
      </c>
      <c r="E24">
        <f t="shared" si="7"/>
        <v>2.2879999999999971E-4</v>
      </c>
    </row>
    <row r="25" spans="1:6" x14ac:dyDescent="0.35">
      <c r="A25">
        <v>1.05</v>
      </c>
      <c r="B25">
        <f t="shared" si="5"/>
        <v>8.0079999999999998E-2</v>
      </c>
      <c r="C25">
        <v>0.09</v>
      </c>
      <c r="D25">
        <f t="shared" si="8"/>
        <v>1.0750000000000002</v>
      </c>
      <c r="E25">
        <f t="shared" si="7"/>
        <v>3.603600000000019E-4</v>
      </c>
    </row>
    <row r="26" spans="1:6" x14ac:dyDescent="0.35">
      <c r="A26">
        <v>1.1000000000000001</v>
      </c>
      <c r="B26">
        <f t="shared" si="5"/>
        <v>0.10868</v>
      </c>
      <c r="C26">
        <v>0.1</v>
      </c>
      <c r="D26">
        <f t="shared" si="8"/>
        <v>1.125</v>
      </c>
      <c r="E26">
        <f t="shared" si="7"/>
        <v>5.4339999999999803E-4</v>
      </c>
    </row>
    <row r="27" spans="1:6" x14ac:dyDescent="0.35">
      <c r="A27">
        <v>1.1499999999999999</v>
      </c>
      <c r="B27">
        <f t="shared" si="5"/>
        <v>8.5800000000000001E-2</v>
      </c>
      <c r="C27">
        <v>0.05</v>
      </c>
      <c r="D27">
        <f t="shared" si="8"/>
        <v>1.1749999999999998</v>
      </c>
      <c r="E27">
        <f t="shared" si="7"/>
        <v>2.1449999999999925E-4</v>
      </c>
    </row>
    <row r="28" spans="1:6" x14ac:dyDescent="0.35">
      <c r="A28">
        <v>1.2</v>
      </c>
      <c r="B28">
        <f t="shared" si="5"/>
        <v>0</v>
      </c>
      <c r="C28">
        <v>0.01</v>
      </c>
      <c r="D28">
        <f t="shared" si="8"/>
        <v>1.2250000000000001</v>
      </c>
      <c r="E28">
        <f t="shared" si="7"/>
        <v>0</v>
      </c>
    </row>
    <row r="29" spans="1:6" x14ac:dyDescent="0.35">
      <c r="A29">
        <v>1.25</v>
      </c>
      <c r="B29">
        <f t="shared" si="5"/>
        <v>0</v>
      </c>
      <c r="C29">
        <v>0</v>
      </c>
      <c r="D29">
        <f t="shared" si="8"/>
        <v>0.625</v>
      </c>
      <c r="E29">
        <f t="shared" si="7"/>
        <v>0</v>
      </c>
    </row>
    <row r="31" spans="1:6" x14ac:dyDescent="0.35">
      <c r="A31">
        <f>A29-A18</f>
        <v>0.55000000000000004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tabSelected="1" topLeftCell="A15" workbookViewId="0">
      <selection activeCell="A18" sqref="A18"/>
    </sheetView>
  </sheetViews>
  <sheetFormatPr defaultRowHeight="14.5" x14ac:dyDescent="0.35"/>
  <cols>
    <col min="2" max="2" width="10.54296875" customWidth="1"/>
    <col min="5" max="5" width="9.81640625" bestFit="1" customWidth="1"/>
    <col min="12" max="12" width="9.81640625" customWidth="1"/>
  </cols>
  <sheetData>
    <row r="1" spans="1:6" x14ac:dyDescent="0.35">
      <c r="A1" t="s">
        <v>0</v>
      </c>
      <c r="B1" t="s">
        <v>2</v>
      </c>
      <c r="C1" t="s">
        <v>1</v>
      </c>
    </row>
    <row r="2" spans="1:6" x14ac:dyDescent="0.35">
      <c r="A2" t="s">
        <v>6</v>
      </c>
      <c r="B2" t="s">
        <v>8</v>
      </c>
      <c r="C2" t="s">
        <v>7</v>
      </c>
      <c r="D2" t="s">
        <v>11</v>
      </c>
      <c r="E2" t="s">
        <v>12</v>
      </c>
      <c r="F2" t="s">
        <v>13</v>
      </c>
    </row>
    <row r="3" spans="1:6" x14ac:dyDescent="0.35">
      <c r="A3">
        <v>0.55000000000000004</v>
      </c>
      <c r="B3">
        <v>0</v>
      </c>
      <c r="C3">
        <v>0</v>
      </c>
      <c r="D3">
        <f>A3</f>
        <v>0.55000000000000004</v>
      </c>
      <c r="F3">
        <f>SUM(E3:E13)</f>
        <v>7.4949999999999989E-2</v>
      </c>
    </row>
    <row r="4" spans="1:6" x14ac:dyDescent="0.35">
      <c r="A4">
        <v>0.6</v>
      </c>
      <c r="B4">
        <v>0.12</v>
      </c>
      <c r="C4">
        <v>1.2</v>
      </c>
      <c r="D4">
        <f t="shared" ref="D4:D13" si="0">(A4+(A5-A4)/2)</f>
        <v>0.625</v>
      </c>
      <c r="E4">
        <f t="shared" ref="E4:E13" si="1">(D4-D3)*(C4)*B4</f>
        <v>1.0799999999999992E-2</v>
      </c>
    </row>
    <row r="5" spans="1:6" x14ac:dyDescent="0.35">
      <c r="A5">
        <v>0.65</v>
      </c>
      <c r="B5">
        <v>0.12</v>
      </c>
      <c r="C5">
        <v>1.5</v>
      </c>
      <c r="D5">
        <f t="shared" si="0"/>
        <v>0.67500000000000004</v>
      </c>
      <c r="E5">
        <f t="shared" si="1"/>
        <v>9.000000000000008E-3</v>
      </c>
    </row>
    <row r="6" spans="1:6" x14ac:dyDescent="0.35">
      <c r="A6">
        <v>0.7</v>
      </c>
      <c r="B6">
        <v>0.12</v>
      </c>
      <c r="C6">
        <v>1.9</v>
      </c>
      <c r="D6">
        <f t="shared" si="0"/>
        <v>0.72499999999999998</v>
      </c>
      <c r="E6">
        <f t="shared" si="1"/>
        <v>1.1399999999999983E-2</v>
      </c>
    </row>
    <row r="7" spans="1:6" x14ac:dyDescent="0.35">
      <c r="A7">
        <v>0.75</v>
      </c>
      <c r="B7">
        <v>0.12</v>
      </c>
      <c r="C7">
        <v>2.2999999999999998</v>
      </c>
      <c r="D7">
        <f t="shared" si="0"/>
        <v>0.77500000000000002</v>
      </c>
      <c r="E7">
        <f t="shared" si="1"/>
        <v>1.380000000000001E-2</v>
      </c>
    </row>
    <row r="8" spans="1:6" x14ac:dyDescent="0.35">
      <c r="A8">
        <v>0.8</v>
      </c>
      <c r="B8">
        <v>0.11</v>
      </c>
      <c r="C8">
        <v>2.1</v>
      </c>
      <c r="D8">
        <f t="shared" si="0"/>
        <v>0.82499999999999996</v>
      </c>
      <c r="E8">
        <f t="shared" si="1"/>
        <v>1.1549999999999986E-2</v>
      </c>
    </row>
    <row r="9" spans="1:6" x14ac:dyDescent="0.35">
      <c r="A9">
        <v>0.85</v>
      </c>
      <c r="B9">
        <v>0.1</v>
      </c>
      <c r="C9">
        <v>1.7</v>
      </c>
      <c r="D9">
        <f t="shared" si="0"/>
        <v>0.875</v>
      </c>
      <c r="E9">
        <f t="shared" si="1"/>
        <v>8.5000000000000075E-3</v>
      </c>
    </row>
    <row r="10" spans="1:6" x14ac:dyDescent="0.35">
      <c r="A10">
        <v>0.9</v>
      </c>
      <c r="B10">
        <v>0.09</v>
      </c>
      <c r="C10">
        <v>1.5</v>
      </c>
      <c r="D10">
        <f t="shared" si="0"/>
        <v>0.92500000000000004</v>
      </c>
      <c r="E10">
        <f t="shared" si="1"/>
        <v>6.750000000000006E-3</v>
      </c>
    </row>
    <row r="11" spans="1:6" x14ac:dyDescent="0.35">
      <c r="A11">
        <v>0.95</v>
      </c>
      <c r="B11">
        <v>7.0000000000000007E-2</v>
      </c>
      <c r="C11">
        <v>0.9</v>
      </c>
      <c r="D11">
        <f t="shared" si="0"/>
        <v>0.97499999999999998</v>
      </c>
      <c r="E11">
        <f t="shared" si="1"/>
        <v>3.1499999999999961E-3</v>
      </c>
    </row>
    <row r="12" spans="1:6" x14ac:dyDescent="0.35">
      <c r="A12">
        <v>1</v>
      </c>
      <c r="B12">
        <v>7.0000000000000007E-2</v>
      </c>
      <c r="C12">
        <v>0</v>
      </c>
      <c r="D12">
        <f t="shared" si="0"/>
        <v>1.0249999999999999</v>
      </c>
      <c r="E12">
        <f t="shared" si="1"/>
        <v>0</v>
      </c>
    </row>
    <row r="13" spans="1:6" x14ac:dyDescent="0.35">
      <c r="A13">
        <v>1.05</v>
      </c>
      <c r="B13">
        <v>0</v>
      </c>
      <c r="C13">
        <v>0</v>
      </c>
      <c r="D13">
        <f t="shared" si="0"/>
        <v>0.52500000000000002</v>
      </c>
      <c r="E13">
        <f t="shared" si="1"/>
        <v>0</v>
      </c>
    </row>
    <row r="16" spans="1:6" x14ac:dyDescent="0.35">
      <c r="A16" t="s">
        <v>6</v>
      </c>
      <c r="B16" t="s">
        <v>8</v>
      </c>
      <c r="C16" t="s">
        <v>7</v>
      </c>
      <c r="D16" t="s">
        <v>11</v>
      </c>
      <c r="E16" t="s">
        <v>12</v>
      </c>
      <c r="F16" t="s">
        <v>13</v>
      </c>
    </row>
    <row r="17" spans="1:6" x14ac:dyDescent="0.35">
      <c r="B17">
        <v>0</v>
      </c>
      <c r="C17" t="s">
        <v>15</v>
      </c>
      <c r="F17">
        <f>SUM(E17:E35)</f>
        <v>7.5100000000000004E-4</v>
      </c>
    </row>
    <row r="18" spans="1:6" x14ac:dyDescent="0.35">
      <c r="A18">
        <v>15</v>
      </c>
      <c r="B18">
        <v>41</v>
      </c>
      <c r="C18">
        <v>0.01</v>
      </c>
      <c r="D18">
        <f>(A17+(A18-A17)/2)</f>
        <v>7.5</v>
      </c>
      <c r="E18">
        <f>(D18-D17)/100*(C18)/100*B18</f>
        <v>3.0749999999999999E-4</v>
      </c>
    </row>
    <row r="19" spans="1:6" x14ac:dyDescent="0.35">
      <c r="A19">
        <v>23</v>
      </c>
      <c r="B19">
        <v>40</v>
      </c>
      <c r="C19">
        <v>0.01</v>
      </c>
      <c r="D19">
        <f t="shared" ref="D19:D24" si="2">(A18+(A19-A18)/2)</f>
        <v>19</v>
      </c>
      <c r="E19">
        <f t="shared" ref="E18:E24" si="3">(D19-D18)/100*(C19)/100*B19</f>
        <v>4.6000000000000001E-4</v>
      </c>
    </row>
    <row r="20" spans="1:6" x14ac:dyDescent="0.35">
      <c r="A20">
        <v>25</v>
      </c>
      <c r="B20">
        <v>42</v>
      </c>
      <c r="C20">
        <v>0.01</v>
      </c>
      <c r="D20">
        <f t="shared" si="2"/>
        <v>24</v>
      </c>
      <c r="E20">
        <f>(D20-D19)/100*(C20)/100*B20</f>
        <v>2.1000000000000001E-4</v>
      </c>
    </row>
    <row r="21" spans="1:6" x14ac:dyDescent="0.35">
      <c r="A21">
        <v>30</v>
      </c>
      <c r="B21">
        <v>42</v>
      </c>
      <c r="C21">
        <v>5.0000000000000001E-3</v>
      </c>
      <c r="D21">
        <f t="shared" si="2"/>
        <v>27.5</v>
      </c>
      <c r="E21">
        <f t="shared" si="3"/>
        <v>7.3500000000000011E-5</v>
      </c>
    </row>
    <row r="22" spans="1:6" x14ac:dyDescent="0.35">
      <c r="A22">
        <v>40</v>
      </c>
      <c r="B22">
        <v>42</v>
      </c>
      <c r="C22">
        <v>0</v>
      </c>
      <c r="D22">
        <f t="shared" si="2"/>
        <v>35</v>
      </c>
      <c r="E22">
        <f t="shared" si="3"/>
        <v>0</v>
      </c>
    </row>
    <row r="23" spans="1:6" x14ac:dyDescent="0.35">
      <c r="A23">
        <v>45</v>
      </c>
      <c r="B23">
        <v>40</v>
      </c>
      <c r="C23">
        <v>-0.01</v>
      </c>
      <c r="D23">
        <f t="shared" si="2"/>
        <v>42.5</v>
      </c>
      <c r="E23">
        <f t="shared" si="3"/>
        <v>-3.0000000000000003E-4</v>
      </c>
    </row>
    <row r="24" spans="1:6" x14ac:dyDescent="0.35">
      <c r="A24">
        <v>50</v>
      </c>
      <c r="B24">
        <v>0</v>
      </c>
      <c r="C24">
        <v>0</v>
      </c>
      <c r="D24">
        <f t="shared" si="2"/>
        <v>47.5</v>
      </c>
      <c r="E24">
        <f t="shared" si="3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8063D7-2718-42E8-A64E-A3E019D8EB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7A91D9-9E35-415E-BFF0-EC8FFCDE2D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3B64AE-B5F2-4378-8392-28F72D823AC5}">
  <ds:schemaRefs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stn1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2020-02-24T20:28:37Z</dcterms:created>
  <dcterms:modified xsi:type="dcterms:W3CDTF">2021-07-01T03:35:20Z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