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FAD3D3A4-CABB-684A-A98B-6897DA218E50}" xr6:coauthVersionLast="47" xr6:coauthVersionMax="47" xr10:uidLastSave="{00000000-0000-0000-0000-000000000000}"/>
  <bookViews>
    <workbookView xWindow="0" yWindow="500" windowWidth="19420" windowHeight="18460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3" l="1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F31" i="3" s="1"/>
  <c r="D31" i="3"/>
  <c r="C40" i="3"/>
  <c r="C39" i="3"/>
  <c r="C38" i="3"/>
  <c r="C37" i="3"/>
  <c r="C36" i="3"/>
  <c r="C35" i="3"/>
  <c r="C34" i="3"/>
  <c r="C33" i="3"/>
  <c r="C32" i="3"/>
  <c r="C31" i="3"/>
  <c r="A30" i="2"/>
  <c r="A30" i="1"/>
  <c r="A29" i="1"/>
  <c r="B29" i="1"/>
  <c r="B28" i="3" l="1"/>
  <c r="A28" i="3"/>
  <c r="C28" i="3"/>
  <c r="C29" i="1"/>
  <c r="B18" i="1" l="1"/>
  <c r="F18" i="1"/>
  <c r="F18" i="2"/>
  <c r="F3" i="1"/>
  <c r="B19" i="1" l="1"/>
  <c r="B20" i="1"/>
  <c r="B21" i="1"/>
  <c r="B22" i="1"/>
  <c r="B23" i="1"/>
  <c r="B24" i="1"/>
  <c r="B25" i="1"/>
  <c r="B26" i="1"/>
  <c r="B27" i="1"/>
  <c r="B28" i="2"/>
  <c r="B27" i="2"/>
  <c r="B26" i="2"/>
  <c r="B25" i="2"/>
  <c r="B24" i="2"/>
  <c r="B23" i="2"/>
  <c r="B22" i="2"/>
  <c r="B21" i="2"/>
  <c r="B20" i="2"/>
  <c r="B19" i="2"/>
  <c r="B18" i="2"/>
  <c r="B26" i="3"/>
  <c r="B25" i="3"/>
  <c r="B24" i="3"/>
  <c r="B23" i="3"/>
  <c r="B22" i="3"/>
  <c r="B21" i="3"/>
  <c r="B20" i="3"/>
  <c r="B19" i="3"/>
  <c r="B18" i="3"/>
  <c r="E18" i="3" s="1"/>
  <c r="B17" i="3"/>
  <c r="D27" i="1"/>
  <c r="E27" i="1" s="1"/>
  <c r="D26" i="1"/>
  <c r="D25" i="1"/>
  <c r="D24" i="1"/>
  <c r="D23" i="1"/>
  <c r="E23" i="1" s="1"/>
  <c r="D22" i="1"/>
  <c r="E22" i="1" s="1"/>
  <c r="D21" i="1"/>
  <c r="E21" i="1" s="1"/>
  <c r="D20" i="1"/>
  <c r="E20" i="1" s="1"/>
  <c r="D19" i="1"/>
  <c r="E19" i="1" s="1"/>
  <c r="D18" i="1"/>
  <c r="D28" i="2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F3" i="2"/>
  <c r="F3" i="3"/>
  <c r="E26" i="3"/>
  <c r="D26" i="3"/>
  <c r="D25" i="3"/>
  <c r="D24" i="3"/>
  <c r="D23" i="3"/>
  <c r="E23" i="3" s="1"/>
  <c r="E22" i="3"/>
  <c r="D22" i="3"/>
  <c r="E21" i="3"/>
  <c r="D21" i="3"/>
  <c r="D20" i="3"/>
  <c r="E20" i="3" s="1"/>
  <c r="D19" i="3"/>
  <c r="D18" i="3"/>
  <c r="D17" i="3"/>
  <c r="E24" i="1" l="1"/>
  <c r="E25" i="1"/>
  <c r="E26" i="1"/>
  <c r="E28" i="2"/>
  <c r="E25" i="3"/>
  <c r="E19" i="3"/>
  <c r="E24" i="3"/>
  <c r="D12" i="1"/>
  <c r="E12" i="1" s="1"/>
  <c r="D11" i="1"/>
  <c r="E11" i="1" s="1"/>
  <c r="D10" i="1"/>
  <c r="D9" i="1"/>
  <c r="E9" i="1" s="1"/>
  <c r="D8" i="1"/>
  <c r="D7" i="1"/>
  <c r="D6" i="1"/>
  <c r="D5" i="1"/>
  <c r="E5" i="1" s="1"/>
  <c r="D4" i="1"/>
  <c r="E4" i="1" s="1"/>
  <c r="D3" i="1"/>
  <c r="D13" i="2"/>
  <c r="D12" i="2"/>
  <c r="D11" i="2"/>
  <c r="E11" i="2" s="1"/>
  <c r="D10" i="2"/>
  <c r="E10" i="2" s="1"/>
  <c r="D9" i="2"/>
  <c r="D8" i="2"/>
  <c r="E8" i="2" s="1"/>
  <c r="D7" i="2"/>
  <c r="E7" i="2" s="1"/>
  <c r="D6" i="2"/>
  <c r="D5" i="2"/>
  <c r="D4" i="2"/>
  <c r="D3" i="2"/>
  <c r="D12" i="3"/>
  <c r="D11" i="3"/>
  <c r="D10" i="3"/>
  <c r="D9" i="3"/>
  <c r="E9" i="3" s="1"/>
  <c r="D8" i="3"/>
  <c r="E8" i="3" s="1"/>
  <c r="D7" i="3"/>
  <c r="D6" i="3"/>
  <c r="E6" i="3" s="1"/>
  <c r="D5" i="3"/>
  <c r="E5" i="3" s="1"/>
  <c r="D4" i="3"/>
  <c r="D3" i="3"/>
  <c r="F17" i="3" l="1"/>
  <c r="E10" i="3"/>
  <c r="E6" i="1"/>
  <c r="E12" i="2"/>
  <c r="E11" i="3"/>
  <c r="E5" i="2"/>
  <c r="E13" i="2"/>
  <c r="E7" i="1"/>
  <c r="E4" i="2"/>
  <c r="E4" i="3"/>
  <c r="E12" i="3"/>
  <c r="E6" i="2"/>
  <c r="E8" i="1"/>
  <c r="E10" i="1"/>
  <c r="E7" i="3"/>
  <c r="E9" i="2"/>
</calcChain>
</file>

<file path=xl/sharedStrings.xml><?xml version="1.0" encoding="utf-8"?>
<sst xmlns="http://schemas.openxmlformats.org/spreadsheetml/2006/main" count="60" uniqueCount="17">
  <si>
    <t>Stat 4</t>
  </si>
  <si>
    <t>Wdt: .45m</t>
  </si>
  <si>
    <t>Time 12:15</t>
  </si>
  <si>
    <t>Stat 3</t>
  </si>
  <si>
    <t>Wdt: .5m</t>
  </si>
  <si>
    <t>Time: 12:30</t>
  </si>
  <si>
    <t>X</t>
  </si>
  <si>
    <t>V</t>
  </si>
  <si>
    <t>D</t>
  </si>
  <si>
    <t>Stat 1</t>
  </si>
  <si>
    <t>Time: 12:45</t>
  </si>
  <si>
    <t>segment</t>
  </si>
  <si>
    <t>Q</t>
  </si>
  <si>
    <t>Qtotal</t>
  </si>
  <si>
    <t>New Velocity</t>
  </si>
  <si>
    <t>new velocity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</si>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</sst>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14" zoomScale="140" zoomScaleNormal="140" workbookViewId="0">
      <selection activeCell="B29" sqref="B29"/>
    </sheetView>
  </sheetViews>
  <sheetFormatPr baseColWidth="10" defaultColWidth="8.83203125" defaultRowHeight="15" x14ac:dyDescent="0.2"/>
  <sheetData>
    <row r="1" spans="1:6" x14ac:dyDescent="0.2">
      <c r="A1" t="s">
        <v>9</v>
      </c>
      <c r="B1" t="s">
        <v>4</v>
      </c>
      <c r="C1" t="s">
        <v>10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1</v>
      </c>
      <c r="B3">
        <v>0</v>
      </c>
      <c r="C3">
        <v>0</v>
      </c>
      <c r="D3">
        <f>A3</f>
        <v>1</v>
      </c>
      <c r="F3">
        <f>SUM(E3:E12)</f>
        <v>5.1624999999999997E-2</v>
      </c>
    </row>
    <row r="4" spans="1:6" x14ac:dyDescent="0.2">
      <c r="A4">
        <v>1.05</v>
      </c>
      <c r="B4">
        <v>0.7</v>
      </c>
      <c r="C4">
        <v>7.0000000000000007E-2</v>
      </c>
      <c r="D4">
        <f>(A4+(A5-A4)/2)</f>
        <v>1.0750000000000002</v>
      </c>
      <c r="E4">
        <f>(D4-D3)*(B4)*C4</f>
        <v>3.675000000000009E-3</v>
      </c>
    </row>
    <row r="5" spans="1:6" x14ac:dyDescent="0.2">
      <c r="A5">
        <v>1.1000000000000001</v>
      </c>
      <c r="B5">
        <v>0</v>
      </c>
      <c r="C5">
        <v>0.08</v>
      </c>
      <c r="D5">
        <f t="shared" ref="D5:D12" si="0">(A5+(A6-A5)/2)</f>
        <v>1.125</v>
      </c>
      <c r="E5">
        <f t="shared" ref="E5:E12" si="1">(D5-D4)*(B5)*C5</f>
        <v>0</v>
      </c>
    </row>
    <row r="6" spans="1:6" x14ac:dyDescent="0.2">
      <c r="A6">
        <v>1.1499999999999999</v>
      </c>
      <c r="B6">
        <v>1.4</v>
      </c>
      <c r="C6">
        <v>0.08</v>
      </c>
      <c r="D6">
        <f t="shared" si="0"/>
        <v>1.1749999999999998</v>
      </c>
      <c r="E6">
        <f t="shared" si="1"/>
        <v>5.5999999999999791E-3</v>
      </c>
    </row>
    <row r="7" spans="1:6" x14ac:dyDescent="0.2">
      <c r="A7">
        <v>1.2</v>
      </c>
      <c r="B7">
        <v>2.1</v>
      </c>
      <c r="C7">
        <v>0.08</v>
      </c>
      <c r="D7">
        <f t="shared" si="0"/>
        <v>1.2250000000000001</v>
      </c>
      <c r="E7">
        <f t="shared" si="1"/>
        <v>8.4000000000000446E-3</v>
      </c>
    </row>
    <row r="8" spans="1:6" x14ac:dyDescent="0.2">
      <c r="A8">
        <v>1.25</v>
      </c>
      <c r="B8">
        <v>2.2000000000000002</v>
      </c>
      <c r="C8">
        <v>0.08</v>
      </c>
      <c r="D8">
        <f t="shared" si="0"/>
        <v>1.2749999999999999</v>
      </c>
      <c r="E8">
        <f t="shared" si="1"/>
        <v>8.7999999999999693E-3</v>
      </c>
    </row>
    <row r="9" spans="1:6" x14ac:dyDescent="0.2">
      <c r="A9">
        <v>1.3</v>
      </c>
      <c r="B9">
        <v>2.5</v>
      </c>
      <c r="C9">
        <v>0.08</v>
      </c>
      <c r="D9">
        <f t="shared" si="0"/>
        <v>1.3250000000000002</v>
      </c>
      <c r="E9">
        <f t="shared" si="1"/>
        <v>1.0000000000000054E-2</v>
      </c>
    </row>
    <row r="10" spans="1:6" x14ac:dyDescent="0.2">
      <c r="A10">
        <v>1.35</v>
      </c>
      <c r="B10">
        <v>2.2999999999999998</v>
      </c>
      <c r="C10">
        <v>0.09</v>
      </c>
      <c r="D10">
        <f t="shared" si="0"/>
        <v>1.375</v>
      </c>
      <c r="E10">
        <f t="shared" si="1"/>
        <v>1.0349999999999963E-2</v>
      </c>
    </row>
    <row r="11" spans="1:6" x14ac:dyDescent="0.2">
      <c r="A11">
        <v>1.4</v>
      </c>
      <c r="B11">
        <v>1.2</v>
      </c>
      <c r="C11">
        <v>0.08</v>
      </c>
      <c r="D11">
        <f t="shared" si="0"/>
        <v>1.4249999999999998</v>
      </c>
      <c r="E11">
        <f t="shared" si="1"/>
        <v>4.7999999999999831E-3</v>
      </c>
    </row>
    <row r="12" spans="1:6" x14ac:dyDescent="0.2">
      <c r="A12">
        <v>1.45</v>
      </c>
      <c r="B12">
        <v>0</v>
      </c>
      <c r="C12">
        <v>0</v>
      </c>
      <c r="D12">
        <f t="shared" si="0"/>
        <v>0.72499999999999998</v>
      </c>
      <c r="E12">
        <f t="shared" si="1"/>
        <v>0</v>
      </c>
    </row>
    <row r="15" spans="1:6" x14ac:dyDescent="0.2">
      <c r="A15" t="s">
        <v>9</v>
      </c>
      <c r="B15" t="s">
        <v>4</v>
      </c>
      <c r="C15" t="s">
        <v>10</v>
      </c>
    </row>
    <row r="16" spans="1:6" x14ac:dyDescent="0.2">
      <c r="A16" t="s">
        <v>6</v>
      </c>
      <c r="B16" t="s">
        <v>7</v>
      </c>
      <c r="C16" t="s">
        <v>8</v>
      </c>
      <c r="D16" t="s">
        <v>11</v>
      </c>
      <c r="E16" t="s">
        <v>12</v>
      </c>
      <c r="F16" t="s">
        <v>13</v>
      </c>
    </row>
    <row r="17" spans="1:6" x14ac:dyDescent="0.2">
      <c r="A17">
        <v>1</v>
      </c>
      <c r="B17">
        <f>0.0572*B3</f>
        <v>0</v>
      </c>
      <c r="C17">
        <v>0</v>
      </c>
      <c r="D17">
        <f>A17</f>
        <v>1</v>
      </c>
      <c r="F17">
        <f>SUM(E17:E35)</f>
        <v>5.5209154000000048E-3</v>
      </c>
    </row>
    <row r="18" spans="1:6" x14ac:dyDescent="0.2">
      <c r="A18">
        <v>1.05</v>
      </c>
      <c r="B18">
        <f t="shared" ref="B18:B26" si="2">0.0572*B4</f>
        <v>4.0039999999999999E-2</v>
      </c>
      <c r="C18">
        <v>7.0000000000000007E-2</v>
      </c>
      <c r="D18">
        <f>(A18+(A19-A18)/2)</f>
        <v>1.0750000000000002</v>
      </c>
      <c r="E18">
        <f>(D18-D17)*(B18)*C18</f>
        <v>2.102100000000005E-4</v>
      </c>
    </row>
    <row r="19" spans="1:6" x14ac:dyDescent="0.2">
      <c r="A19">
        <v>1.1000000000000001</v>
      </c>
      <c r="B19">
        <f t="shared" si="2"/>
        <v>0</v>
      </c>
      <c r="C19">
        <v>0.08</v>
      </c>
      <c r="D19">
        <f t="shared" ref="D19:D26" si="3">(A19+(A20-A19)/2)</f>
        <v>1.125</v>
      </c>
      <c r="E19">
        <f t="shared" ref="E19:E26" si="4">(D19-D18)*(B19)*C19</f>
        <v>0</v>
      </c>
    </row>
    <row r="20" spans="1:6" x14ac:dyDescent="0.2">
      <c r="A20">
        <v>1.1499999999999999</v>
      </c>
      <c r="B20">
        <f t="shared" si="2"/>
        <v>8.0079999999999998E-2</v>
      </c>
      <c r="C20">
        <v>0.08</v>
      </c>
      <c r="D20">
        <f t="shared" si="3"/>
        <v>1.1749999999999998</v>
      </c>
      <c r="E20">
        <f t="shared" si="4"/>
        <v>3.2031999999999888E-4</v>
      </c>
    </row>
    <row r="21" spans="1:6" x14ac:dyDescent="0.2">
      <c r="A21">
        <v>1.2</v>
      </c>
      <c r="B21">
        <f t="shared" si="2"/>
        <v>0.12012</v>
      </c>
      <c r="C21">
        <v>0.08</v>
      </c>
      <c r="D21">
        <f t="shared" si="3"/>
        <v>1.2250000000000001</v>
      </c>
      <c r="E21">
        <f t="shared" si="4"/>
        <v>4.8048000000000258E-4</v>
      </c>
    </row>
    <row r="22" spans="1:6" x14ac:dyDescent="0.2">
      <c r="A22">
        <v>1.25</v>
      </c>
      <c r="B22">
        <f t="shared" si="2"/>
        <v>0.12584000000000001</v>
      </c>
      <c r="C22">
        <v>0.08</v>
      </c>
      <c r="D22">
        <f t="shared" si="3"/>
        <v>1.2749999999999999</v>
      </c>
      <c r="E22">
        <f t="shared" si="4"/>
        <v>5.0335999999999827E-4</v>
      </c>
    </row>
    <row r="23" spans="1:6" x14ac:dyDescent="0.2">
      <c r="A23">
        <v>1.3</v>
      </c>
      <c r="B23">
        <f t="shared" si="2"/>
        <v>0.14300000000000002</v>
      </c>
      <c r="C23">
        <v>0.08</v>
      </c>
      <c r="D23">
        <f t="shared" si="3"/>
        <v>1.3250000000000002</v>
      </c>
      <c r="E23">
        <f t="shared" si="4"/>
        <v>5.7200000000000317E-4</v>
      </c>
    </row>
    <row r="24" spans="1:6" x14ac:dyDescent="0.2">
      <c r="A24">
        <v>1.35</v>
      </c>
      <c r="B24">
        <f t="shared" si="2"/>
        <v>0.13155999999999998</v>
      </c>
      <c r="C24">
        <v>0.09</v>
      </c>
      <c r="D24">
        <f t="shared" si="3"/>
        <v>1.375</v>
      </c>
      <c r="E24">
        <f t="shared" si="4"/>
        <v>5.9201999999999779E-4</v>
      </c>
    </row>
    <row r="25" spans="1:6" x14ac:dyDescent="0.2">
      <c r="A25">
        <v>1.4</v>
      </c>
      <c r="B25">
        <f t="shared" si="2"/>
        <v>6.8639999999999993E-2</v>
      </c>
      <c r="C25">
        <v>0.08</v>
      </c>
      <c r="D25">
        <f t="shared" si="3"/>
        <v>1.4249999999999998</v>
      </c>
      <c r="E25">
        <f t="shared" si="4"/>
        <v>2.74559999999999E-4</v>
      </c>
    </row>
    <row r="26" spans="1:6" x14ac:dyDescent="0.2">
      <c r="A26">
        <v>1.45</v>
      </c>
      <c r="B26">
        <f t="shared" si="2"/>
        <v>0</v>
      </c>
      <c r="C26">
        <v>0</v>
      </c>
      <c r="D26">
        <f t="shared" si="3"/>
        <v>0.72499999999999998</v>
      </c>
      <c r="E26">
        <f t="shared" si="4"/>
        <v>0</v>
      </c>
    </row>
    <row r="28" spans="1:6" x14ac:dyDescent="0.2">
      <c r="A28">
        <f>MEDIAN(A17:A26)</f>
        <v>1.2250000000000001</v>
      </c>
      <c r="B28">
        <f>AVERAGE(B21:B22)</f>
        <v>0.12298000000000001</v>
      </c>
      <c r="C28">
        <f>AVERAGE(C21:C22)</f>
        <v>0.08</v>
      </c>
    </row>
    <row r="29" spans="1:6" x14ac:dyDescent="0.2">
      <c r="A29" s="1" t="s">
        <v>16</v>
      </c>
    </row>
    <row r="30" spans="1:6" x14ac:dyDescent="0.2">
      <c r="A30" t="s">
        <v>6</v>
      </c>
      <c r="B30" t="s">
        <v>7</v>
      </c>
      <c r="C30" t="s">
        <v>8</v>
      </c>
      <c r="D30" t="s">
        <v>11</v>
      </c>
      <c r="E30" t="s">
        <v>12</v>
      </c>
      <c r="F30" t="s">
        <v>13</v>
      </c>
    </row>
    <row r="31" spans="1:6" x14ac:dyDescent="0.2">
      <c r="A31">
        <v>1</v>
      </c>
      <c r="B31">
        <v>0</v>
      </c>
      <c r="C31">
        <f>C17*2.54</f>
        <v>0</v>
      </c>
      <c r="D31">
        <f>A31</f>
        <v>1</v>
      </c>
      <c r="F31">
        <f>SUM(E31:E49)</f>
        <v>7.5004930000000004E-3</v>
      </c>
    </row>
    <row r="32" spans="1:6" x14ac:dyDescent="0.2">
      <c r="A32">
        <v>1.05</v>
      </c>
      <c r="B32">
        <v>4.0039999999999999E-2</v>
      </c>
      <c r="C32">
        <f t="shared" ref="C32:C40" si="5">C18*2.54</f>
        <v>0.17780000000000001</v>
      </c>
      <c r="D32">
        <f>(A32+(A33-A32)/2)</f>
        <v>1.0750000000000002</v>
      </c>
      <c r="E32">
        <f>(D32-D31)*(B32)*C32</f>
        <v>5.3393340000000133E-4</v>
      </c>
    </row>
    <row r="33" spans="1:5" x14ac:dyDescent="0.2">
      <c r="A33">
        <v>1.1000000000000001</v>
      </c>
      <c r="B33">
        <v>0</v>
      </c>
      <c r="C33">
        <f t="shared" si="5"/>
        <v>0.20320000000000002</v>
      </c>
      <c r="D33">
        <f t="shared" ref="D33:D40" si="6">(A33+(A34-A33)/2)</f>
        <v>1.125</v>
      </c>
      <c r="E33">
        <f t="shared" ref="E33:E40" si="7">(D33-D32)*(B33)*C33</f>
        <v>0</v>
      </c>
    </row>
    <row r="34" spans="1:5" x14ac:dyDescent="0.2">
      <c r="A34">
        <v>1.1499999999999999</v>
      </c>
      <c r="B34">
        <v>8.0079999999999998E-2</v>
      </c>
      <c r="C34">
        <f t="shared" si="5"/>
        <v>0.20320000000000002</v>
      </c>
      <c r="D34">
        <f t="shared" si="6"/>
        <v>1.1749999999999998</v>
      </c>
      <c r="E34">
        <f t="shared" si="7"/>
        <v>8.1361279999999725E-4</v>
      </c>
    </row>
    <row r="35" spans="1:5" x14ac:dyDescent="0.2">
      <c r="A35">
        <v>1.2</v>
      </c>
      <c r="B35">
        <v>0.12012</v>
      </c>
      <c r="C35">
        <f t="shared" si="5"/>
        <v>0.20320000000000002</v>
      </c>
      <c r="D35">
        <f t="shared" si="6"/>
        <v>1.2250000000000001</v>
      </c>
      <c r="E35">
        <f t="shared" si="7"/>
        <v>1.2204192000000067E-3</v>
      </c>
    </row>
    <row r="36" spans="1:5" x14ac:dyDescent="0.2">
      <c r="A36">
        <v>1.25</v>
      </c>
      <c r="B36">
        <v>0.12584000000000001</v>
      </c>
      <c r="C36">
        <f t="shared" si="5"/>
        <v>0.20320000000000002</v>
      </c>
      <c r="D36">
        <f t="shared" si="6"/>
        <v>1.2749999999999999</v>
      </c>
      <c r="E36">
        <f t="shared" si="7"/>
        <v>1.2785343999999956E-3</v>
      </c>
    </row>
    <row r="37" spans="1:5" x14ac:dyDescent="0.2">
      <c r="A37">
        <v>1.3</v>
      </c>
      <c r="B37">
        <v>0.14300000000000002</v>
      </c>
      <c r="C37">
        <f t="shared" si="5"/>
        <v>0.20320000000000002</v>
      </c>
      <c r="D37">
        <f t="shared" si="6"/>
        <v>1.3250000000000002</v>
      </c>
      <c r="E37">
        <f t="shared" si="7"/>
        <v>1.4528800000000082E-3</v>
      </c>
    </row>
    <row r="38" spans="1:5" x14ac:dyDescent="0.2">
      <c r="A38">
        <v>1.35</v>
      </c>
      <c r="B38">
        <v>0.13155999999999998</v>
      </c>
      <c r="C38">
        <f t="shared" si="5"/>
        <v>0.2286</v>
      </c>
      <c r="D38">
        <f t="shared" si="6"/>
        <v>1.375</v>
      </c>
      <c r="E38">
        <f t="shared" si="7"/>
        <v>1.5037307999999944E-3</v>
      </c>
    </row>
    <row r="39" spans="1:5" x14ac:dyDescent="0.2">
      <c r="A39">
        <v>1.4</v>
      </c>
      <c r="B39">
        <v>6.8639999999999993E-2</v>
      </c>
      <c r="C39">
        <f t="shared" si="5"/>
        <v>0.20320000000000002</v>
      </c>
      <c r="D39">
        <f t="shared" si="6"/>
        <v>1.4249999999999998</v>
      </c>
      <c r="E39">
        <f t="shared" si="7"/>
        <v>6.9738239999999751E-4</v>
      </c>
    </row>
    <row r="40" spans="1:5" x14ac:dyDescent="0.2">
      <c r="A40">
        <v>1.45</v>
      </c>
      <c r="B40">
        <v>0</v>
      </c>
      <c r="C40">
        <f t="shared" si="5"/>
        <v>0</v>
      </c>
      <c r="D40">
        <f t="shared" si="6"/>
        <v>0.72499999999999998</v>
      </c>
      <c r="E40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opLeftCell="A14" workbookViewId="0">
      <selection activeCell="A31" sqref="A31"/>
    </sheetView>
  </sheetViews>
  <sheetFormatPr baseColWidth="10" defaultColWidth="8.83203125" defaultRowHeight="15" x14ac:dyDescent="0.2"/>
  <sheetData>
    <row r="1" spans="1:6" x14ac:dyDescent="0.2">
      <c r="A1" t="s">
        <v>3</v>
      </c>
      <c r="B1" t="s">
        <v>4</v>
      </c>
      <c r="C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0.5</v>
      </c>
      <c r="B3">
        <v>0</v>
      </c>
      <c r="C3">
        <v>0</v>
      </c>
      <c r="D3">
        <f>A3</f>
        <v>0.5</v>
      </c>
      <c r="F3">
        <f>SUM(E3:E13)</f>
        <v>4.3550000000000012E-2</v>
      </c>
    </row>
    <row r="4" spans="1:6" x14ac:dyDescent="0.2">
      <c r="A4">
        <v>0.55000000000000004</v>
      </c>
      <c r="B4">
        <v>2.2999999999999998</v>
      </c>
      <c r="C4">
        <v>0.02</v>
      </c>
      <c r="D4">
        <f>(A4+(A5-A4)/2)</f>
        <v>0.57499999999999996</v>
      </c>
      <c r="E4">
        <f>(D4-D3)*(B4)*C4</f>
        <v>3.4499999999999978E-3</v>
      </c>
    </row>
    <row r="5" spans="1:6" x14ac:dyDescent="0.2">
      <c r="A5">
        <v>0.6</v>
      </c>
      <c r="B5">
        <v>3.2</v>
      </c>
      <c r="C5">
        <v>0.04</v>
      </c>
      <c r="D5">
        <f t="shared" ref="D5:D13" si="0">(A5+(A6-A5)/2)</f>
        <v>0.625</v>
      </c>
      <c r="E5">
        <f t="shared" ref="E5:E13" si="1">(D5-D4)*(B5)*C5</f>
        <v>6.4000000000000055E-3</v>
      </c>
    </row>
    <row r="6" spans="1:6" x14ac:dyDescent="0.2">
      <c r="A6">
        <v>0.65</v>
      </c>
      <c r="B6">
        <v>2.2000000000000002</v>
      </c>
      <c r="C6">
        <v>0.06</v>
      </c>
      <c r="D6">
        <f t="shared" si="0"/>
        <v>0.67500000000000004</v>
      </c>
      <c r="E6">
        <f t="shared" si="1"/>
        <v>6.600000000000006E-3</v>
      </c>
    </row>
    <row r="7" spans="1:6" x14ac:dyDescent="0.2">
      <c r="A7">
        <v>0.7</v>
      </c>
      <c r="B7">
        <v>1</v>
      </c>
      <c r="C7">
        <v>0.1</v>
      </c>
      <c r="D7">
        <f t="shared" si="0"/>
        <v>0.72499999999999998</v>
      </c>
      <c r="E7">
        <f t="shared" si="1"/>
        <v>4.999999999999994E-3</v>
      </c>
    </row>
    <row r="8" spans="1:6" x14ac:dyDescent="0.2">
      <c r="A8">
        <v>0.75</v>
      </c>
      <c r="B8">
        <v>1</v>
      </c>
      <c r="C8">
        <v>0.18</v>
      </c>
      <c r="D8">
        <f t="shared" si="0"/>
        <v>0.77500000000000002</v>
      </c>
      <c r="E8">
        <f t="shared" si="1"/>
        <v>9.000000000000008E-3</v>
      </c>
    </row>
    <row r="9" spans="1:6" x14ac:dyDescent="0.2">
      <c r="A9">
        <v>0.8</v>
      </c>
      <c r="B9">
        <v>0.8</v>
      </c>
      <c r="C9">
        <v>0.17</v>
      </c>
      <c r="D9">
        <f t="shared" si="0"/>
        <v>0.82499999999999996</v>
      </c>
      <c r="E9">
        <f t="shared" si="1"/>
        <v>6.7999999999999927E-3</v>
      </c>
    </row>
    <row r="10" spans="1:6" x14ac:dyDescent="0.2">
      <c r="A10">
        <v>0.85</v>
      </c>
      <c r="B10">
        <v>0.7</v>
      </c>
      <c r="C10">
        <v>0.12</v>
      </c>
      <c r="D10">
        <f t="shared" si="0"/>
        <v>0.875</v>
      </c>
      <c r="E10">
        <f t="shared" si="1"/>
        <v>4.2000000000000032E-3</v>
      </c>
    </row>
    <row r="11" spans="1:6" x14ac:dyDescent="0.2">
      <c r="A11">
        <v>0.9</v>
      </c>
      <c r="B11">
        <v>0.7</v>
      </c>
      <c r="C11">
        <v>0.06</v>
      </c>
      <c r="D11">
        <f t="shared" si="0"/>
        <v>0.92500000000000004</v>
      </c>
      <c r="E11">
        <f t="shared" si="1"/>
        <v>2.1000000000000016E-3</v>
      </c>
    </row>
    <row r="12" spans="1:6" x14ac:dyDescent="0.2">
      <c r="A12">
        <v>0.95</v>
      </c>
      <c r="B12">
        <v>0</v>
      </c>
      <c r="C12">
        <v>0.04</v>
      </c>
      <c r="D12">
        <f t="shared" si="0"/>
        <v>0.97499999999999998</v>
      </c>
      <c r="E12">
        <f t="shared" si="1"/>
        <v>0</v>
      </c>
    </row>
    <row r="13" spans="1:6" x14ac:dyDescent="0.2">
      <c r="A13">
        <v>1</v>
      </c>
      <c r="B13">
        <v>0</v>
      </c>
      <c r="C13">
        <v>0</v>
      </c>
      <c r="D13">
        <f t="shared" si="0"/>
        <v>0.5</v>
      </c>
      <c r="E13">
        <f t="shared" si="1"/>
        <v>0</v>
      </c>
    </row>
    <row r="16" spans="1:6" x14ac:dyDescent="0.2">
      <c r="A16" s="1" t="s">
        <v>14</v>
      </c>
    </row>
    <row r="17" spans="1:6" x14ac:dyDescent="0.2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2">
      <c r="A18">
        <v>0.5</v>
      </c>
      <c r="B18">
        <f>0.0572*B3</f>
        <v>0</v>
      </c>
      <c r="C18">
        <v>0</v>
      </c>
      <c r="D18">
        <f>A18</f>
        <v>0.5</v>
      </c>
      <c r="F18">
        <f>SUM(E18:E28)</f>
        <v>2.4910600000000002E-3</v>
      </c>
    </row>
    <row r="19" spans="1:6" x14ac:dyDescent="0.2">
      <c r="A19">
        <v>0.55000000000000004</v>
      </c>
      <c r="B19">
        <f t="shared" ref="B19:B28" si="2">0.0572*B4</f>
        <v>0.13155999999999998</v>
      </c>
      <c r="C19">
        <v>0.02</v>
      </c>
      <c r="D19">
        <f>(A19+(A20-A19)/2)</f>
        <v>0.57499999999999996</v>
      </c>
      <c r="E19">
        <f>(D19-D18)*(B19)*C19</f>
        <v>1.9733999999999984E-4</v>
      </c>
    </row>
    <row r="20" spans="1:6" x14ac:dyDescent="0.2">
      <c r="A20">
        <v>0.6</v>
      </c>
      <c r="B20">
        <f t="shared" si="2"/>
        <v>0.18304000000000001</v>
      </c>
      <c r="C20">
        <v>0.04</v>
      </c>
      <c r="D20">
        <f t="shared" ref="D20:D28" si="3">(A20+(A21-A20)/2)</f>
        <v>0.625</v>
      </c>
      <c r="E20">
        <f t="shared" ref="E20:E28" si="4">(D20-D19)*(B20)*C20</f>
        <v>3.660800000000004E-4</v>
      </c>
    </row>
    <row r="21" spans="1:6" x14ac:dyDescent="0.2">
      <c r="A21">
        <v>0.65</v>
      </c>
      <c r="B21">
        <f t="shared" si="2"/>
        <v>0.12584000000000001</v>
      </c>
      <c r="C21">
        <v>0.06</v>
      </c>
      <c r="D21">
        <f t="shared" si="3"/>
        <v>0.67500000000000004</v>
      </c>
      <c r="E21">
        <f t="shared" si="4"/>
        <v>3.7752000000000033E-4</v>
      </c>
    </row>
    <row r="22" spans="1:6" x14ac:dyDescent="0.2">
      <c r="A22">
        <v>0.7</v>
      </c>
      <c r="B22">
        <f t="shared" si="2"/>
        <v>5.7200000000000001E-2</v>
      </c>
      <c r="C22">
        <v>0.1</v>
      </c>
      <c r="D22">
        <f t="shared" si="3"/>
        <v>0.72499999999999998</v>
      </c>
      <c r="E22">
        <f t="shared" si="4"/>
        <v>2.8599999999999963E-4</v>
      </c>
    </row>
    <row r="23" spans="1:6" x14ac:dyDescent="0.2">
      <c r="A23">
        <v>0.75</v>
      </c>
      <c r="B23">
        <f t="shared" si="2"/>
        <v>5.7200000000000001E-2</v>
      </c>
      <c r="C23">
        <v>0.18</v>
      </c>
      <c r="D23">
        <f t="shared" si="3"/>
        <v>0.77500000000000002</v>
      </c>
      <c r="E23">
        <f t="shared" si="4"/>
        <v>5.1480000000000048E-4</v>
      </c>
    </row>
    <row r="24" spans="1:6" x14ac:dyDescent="0.2">
      <c r="A24">
        <v>0.8</v>
      </c>
      <c r="B24">
        <f t="shared" si="2"/>
        <v>4.5760000000000002E-2</v>
      </c>
      <c r="C24">
        <v>0.17</v>
      </c>
      <c r="D24">
        <f t="shared" si="3"/>
        <v>0.82499999999999996</v>
      </c>
      <c r="E24">
        <f t="shared" si="4"/>
        <v>3.8895999999999956E-4</v>
      </c>
    </row>
    <row r="25" spans="1:6" x14ac:dyDescent="0.2">
      <c r="A25">
        <v>0.85</v>
      </c>
      <c r="B25">
        <f t="shared" si="2"/>
        <v>4.0039999999999999E-2</v>
      </c>
      <c r="C25">
        <v>0.12</v>
      </c>
      <c r="D25">
        <f t="shared" si="3"/>
        <v>0.875</v>
      </c>
      <c r="E25">
        <f t="shared" si="4"/>
        <v>2.4024000000000018E-4</v>
      </c>
    </row>
    <row r="26" spans="1:6" x14ac:dyDescent="0.2">
      <c r="A26">
        <v>0.9</v>
      </c>
      <c r="B26">
        <f t="shared" si="2"/>
        <v>4.0039999999999999E-2</v>
      </c>
      <c r="C26">
        <v>0.06</v>
      </c>
      <c r="D26">
        <f t="shared" si="3"/>
        <v>0.92500000000000004</v>
      </c>
      <c r="E26">
        <f t="shared" si="4"/>
        <v>1.2012000000000009E-4</v>
      </c>
    </row>
    <row r="27" spans="1:6" x14ac:dyDescent="0.2">
      <c r="A27">
        <v>0.95</v>
      </c>
      <c r="B27">
        <f t="shared" si="2"/>
        <v>0</v>
      </c>
      <c r="C27">
        <v>0.04</v>
      </c>
      <c r="D27">
        <f t="shared" si="3"/>
        <v>0.97499999999999998</v>
      </c>
      <c r="E27">
        <f t="shared" si="4"/>
        <v>0</v>
      </c>
    </row>
    <row r="28" spans="1:6" x14ac:dyDescent="0.2">
      <c r="A28">
        <v>1</v>
      </c>
      <c r="B28">
        <f t="shared" si="2"/>
        <v>0</v>
      </c>
      <c r="C28">
        <v>0</v>
      </c>
      <c r="D28">
        <f t="shared" si="3"/>
        <v>0.5</v>
      </c>
      <c r="E28">
        <f t="shared" si="4"/>
        <v>0</v>
      </c>
    </row>
    <row r="30" spans="1:6" x14ac:dyDescent="0.2">
      <c r="A30">
        <f>A28-A18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"/>
  <sheetViews>
    <sheetView zoomScale="140" zoomScaleNormal="140" workbookViewId="0">
      <selection activeCell="A31" sqref="A31"/>
    </sheetView>
  </sheetViews>
  <sheetFormatPr baseColWidth="10" defaultColWidth="8.83203125" defaultRowHeight="15" x14ac:dyDescent="0.2"/>
  <cols>
    <col min="2" max="2" width="9.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2">
      <c r="A3">
        <v>0.7</v>
      </c>
      <c r="B3">
        <v>0</v>
      </c>
      <c r="C3">
        <v>0</v>
      </c>
      <c r="D3">
        <f>A3</f>
        <v>0.7</v>
      </c>
      <c r="F3">
        <f>SUM(E3:E12)</f>
        <v>5.2325000000000017E-2</v>
      </c>
    </row>
    <row r="4" spans="1:6" x14ac:dyDescent="0.2">
      <c r="A4">
        <v>0.75</v>
      </c>
      <c r="B4">
        <v>1.3</v>
      </c>
      <c r="C4">
        <v>0.11</v>
      </c>
      <c r="D4">
        <f>(A4+(A5-A4)/2)</f>
        <v>0.77500000000000002</v>
      </c>
      <c r="E4">
        <f>(D4-D3)*(B4)*C4</f>
        <v>1.0725000000000009E-2</v>
      </c>
    </row>
    <row r="5" spans="1:6" x14ac:dyDescent="0.2">
      <c r="A5">
        <v>0.8</v>
      </c>
      <c r="B5">
        <v>1.3</v>
      </c>
      <c r="C5">
        <v>0.11</v>
      </c>
      <c r="D5">
        <f t="shared" ref="D5:D12" si="0">(A5+(A6-A5)/2)</f>
        <v>0.82499999999999996</v>
      </c>
      <c r="E5">
        <f t="shared" ref="E5:E12" si="1">(D5-D4)*(B5)*C5</f>
        <v>7.1499999999999914E-3</v>
      </c>
    </row>
    <row r="6" spans="1:6" x14ac:dyDescent="0.2">
      <c r="A6">
        <v>0.85</v>
      </c>
      <c r="B6">
        <v>1.5</v>
      </c>
      <c r="C6">
        <v>0.11</v>
      </c>
      <c r="D6">
        <f t="shared" si="0"/>
        <v>0.875</v>
      </c>
      <c r="E6">
        <f t="shared" si="1"/>
        <v>8.2500000000000073E-3</v>
      </c>
    </row>
    <row r="7" spans="1:6" x14ac:dyDescent="0.2">
      <c r="A7">
        <v>0.9</v>
      </c>
      <c r="B7">
        <v>1.8</v>
      </c>
      <c r="C7">
        <v>0.11</v>
      </c>
      <c r="D7">
        <f t="shared" si="0"/>
        <v>0.92500000000000004</v>
      </c>
      <c r="E7">
        <f t="shared" si="1"/>
        <v>9.9000000000000095E-3</v>
      </c>
    </row>
    <row r="8" spans="1:6" x14ac:dyDescent="0.2">
      <c r="A8">
        <v>0.95</v>
      </c>
      <c r="B8">
        <v>1.3</v>
      </c>
      <c r="C8">
        <v>0.12</v>
      </c>
      <c r="D8">
        <f t="shared" si="0"/>
        <v>0.97499999999999998</v>
      </c>
      <c r="E8">
        <f t="shared" si="1"/>
        <v>7.7999999999999901E-3</v>
      </c>
    </row>
    <row r="9" spans="1:6" x14ac:dyDescent="0.2">
      <c r="A9">
        <v>1</v>
      </c>
      <c r="B9">
        <v>1</v>
      </c>
      <c r="C9">
        <v>0.09</v>
      </c>
      <c r="D9">
        <f t="shared" si="0"/>
        <v>1.0249999999999999</v>
      </c>
      <c r="E9">
        <f t="shared" si="1"/>
        <v>4.4999999999999936E-3</v>
      </c>
    </row>
    <row r="10" spans="1:6" x14ac:dyDescent="0.2">
      <c r="A10">
        <v>1.05</v>
      </c>
      <c r="B10">
        <v>1</v>
      </c>
      <c r="C10">
        <v>0.08</v>
      </c>
      <c r="D10">
        <f t="shared" si="0"/>
        <v>1.0750000000000002</v>
      </c>
      <c r="E10">
        <f t="shared" si="1"/>
        <v>4.0000000000000218E-3</v>
      </c>
    </row>
    <row r="11" spans="1:6" x14ac:dyDescent="0.2">
      <c r="A11">
        <v>1.1000000000000001</v>
      </c>
      <c r="B11">
        <v>0</v>
      </c>
      <c r="C11">
        <v>0.06</v>
      </c>
      <c r="D11">
        <f t="shared" si="0"/>
        <v>1.125</v>
      </c>
      <c r="E11">
        <f t="shared" si="1"/>
        <v>0</v>
      </c>
    </row>
    <row r="12" spans="1:6" x14ac:dyDescent="0.2">
      <c r="A12">
        <v>1.1499999999999999</v>
      </c>
      <c r="B12">
        <v>0</v>
      </c>
      <c r="C12">
        <v>0</v>
      </c>
      <c r="D12">
        <f t="shared" si="0"/>
        <v>0.57499999999999996</v>
      </c>
      <c r="E12">
        <f t="shared" si="1"/>
        <v>0</v>
      </c>
    </row>
    <row r="15" spans="1:6" x14ac:dyDescent="0.2">
      <c r="A15" s="1" t="s">
        <v>15</v>
      </c>
    </row>
    <row r="16" spans="1:6" x14ac:dyDescent="0.2">
      <c r="A16" t="s">
        <v>0</v>
      </c>
      <c r="B16" t="s">
        <v>1</v>
      </c>
      <c r="C16" t="s">
        <v>2</v>
      </c>
    </row>
    <row r="17" spans="1:6" x14ac:dyDescent="0.2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2">
      <c r="A18">
        <v>0.7</v>
      </c>
      <c r="B18">
        <f>0.0572*B3</f>
        <v>0</v>
      </c>
      <c r="C18">
        <v>0</v>
      </c>
      <c r="D18">
        <f>A18</f>
        <v>0.7</v>
      </c>
      <c r="F18">
        <f>SUM(E18:E27)</f>
        <v>2.9929900000000018E-3</v>
      </c>
    </row>
    <row r="19" spans="1:6" x14ac:dyDescent="0.2">
      <c r="A19">
        <v>0.75</v>
      </c>
      <c r="B19">
        <f t="shared" ref="B19:B27" si="2">0.0572*B4</f>
        <v>7.4360000000000009E-2</v>
      </c>
      <c r="C19">
        <v>0.11</v>
      </c>
      <c r="D19">
        <f>(A19+(A20-A19)/2)</f>
        <v>0.77500000000000002</v>
      </c>
      <c r="E19">
        <f>(D19-D18)*(B19)*C19</f>
        <v>6.1347000000000062E-4</v>
      </c>
    </row>
    <row r="20" spans="1:6" x14ac:dyDescent="0.2">
      <c r="A20">
        <v>0.8</v>
      </c>
      <c r="B20">
        <f t="shared" si="2"/>
        <v>7.4360000000000009E-2</v>
      </c>
      <c r="C20">
        <v>0.11</v>
      </c>
      <c r="D20">
        <f t="shared" ref="D20:D27" si="3">(A20+(A21-A20)/2)</f>
        <v>0.82499999999999996</v>
      </c>
      <c r="E20">
        <f t="shared" ref="E20:E27" si="4">(D20-D19)*(B20)*C20</f>
        <v>4.0897999999999954E-4</v>
      </c>
    </row>
    <row r="21" spans="1:6" x14ac:dyDescent="0.2">
      <c r="A21">
        <v>0.85</v>
      </c>
      <c r="B21">
        <f t="shared" si="2"/>
        <v>8.5800000000000001E-2</v>
      </c>
      <c r="C21">
        <v>0.11</v>
      </c>
      <c r="D21">
        <f t="shared" si="3"/>
        <v>0.875</v>
      </c>
      <c r="E21">
        <f t="shared" si="4"/>
        <v>4.7190000000000041E-4</v>
      </c>
    </row>
    <row r="22" spans="1:6" x14ac:dyDescent="0.2">
      <c r="A22">
        <v>0.9</v>
      </c>
      <c r="B22">
        <f t="shared" si="2"/>
        <v>0.10296000000000001</v>
      </c>
      <c r="C22">
        <v>0.11</v>
      </c>
      <c r="D22">
        <f t="shared" si="3"/>
        <v>0.92500000000000004</v>
      </c>
      <c r="E22">
        <f t="shared" si="4"/>
        <v>5.662800000000006E-4</v>
      </c>
    </row>
    <row r="23" spans="1:6" x14ac:dyDescent="0.2">
      <c r="A23">
        <v>0.95</v>
      </c>
      <c r="B23">
        <f t="shared" si="2"/>
        <v>7.4360000000000009E-2</v>
      </c>
      <c r="C23">
        <v>0.12</v>
      </c>
      <c r="D23">
        <f t="shared" si="3"/>
        <v>0.97499999999999998</v>
      </c>
      <c r="E23">
        <f t="shared" si="4"/>
        <v>4.4615999999999948E-4</v>
      </c>
    </row>
    <row r="24" spans="1:6" x14ac:dyDescent="0.2">
      <c r="A24">
        <v>1</v>
      </c>
      <c r="B24">
        <f t="shared" si="2"/>
        <v>5.7200000000000001E-2</v>
      </c>
      <c r="C24">
        <v>0.09</v>
      </c>
      <c r="D24">
        <f t="shared" si="3"/>
        <v>1.0249999999999999</v>
      </c>
      <c r="E24">
        <f t="shared" si="4"/>
        <v>2.5739999999999964E-4</v>
      </c>
    </row>
    <row r="25" spans="1:6" x14ac:dyDescent="0.2">
      <c r="A25">
        <v>1.05</v>
      </c>
      <c r="B25">
        <f t="shared" si="2"/>
        <v>5.7200000000000001E-2</v>
      </c>
      <c r="C25">
        <v>0.08</v>
      </c>
      <c r="D25">
        <f t="shared" si="3"/>
        <v>1.0750000000000002</v>
      </c>
      <c r="E25">
        <f t="shared" si="4"/>
        <v>2.2880000000000122E-4</v>
      </c>
    </row>
    <row r="26" spans="1:6" x14ac:dyDescent="0.2">
      <c r="A26">
        <v>1.1000000000000001</v>
      </c>
      <c r="B26">
        <f t="shared" si="2"/>
        <v>0</v>
      </c>
      <c r="C26">
        <v>0.06</v>
      </c>
      <c r="D26">
        <f t="shared" si="3"/>
        <v>1.125</v>
      </c>
      <c r="E26">
        <f t="shared" si="4"/>
        <v>0</v>
      </c>
    </row>
    <row r="27" spans="1:6" x14ac:dyDescent="0.2">
      <c r="A27">
        <v>1.1499999999999999</v>
      </c>
      <c r="B27">
        <f t="shared" si="2"/>
        <v>0</v>
      </c>
      <c r="C27">
        <v>0</v>
      </c>
      <c r="D27">
        <f t="shared" si="3"/>
        <v>0.57499999999999996</v>
      </c>
      <c r="E27">
        <f t="shared" si="4"/>
        <v>0</v>
      </c>
    </row>
    <row r="29" spans="1:6" x14ac:dyDescent="0.2">
      <c r="A29">
        <f>(A27-A18)/2+A18</f>
        <v>0.92499999999999993</v>
      </c>
      <c r="B29">
        <f>AVERAGE(B22:B23)</f>
        <v>8.8660000000000017E-2</v>
      </c>
      <c r="C29">
        <f>AVERAGE(C22:C23)</f>
        <v>0.11499999999999999</v>
      </c>
    </row>
    <row r="30" spans="1:6" x14ac:dyDescent="0.2">
      <c r="A30">
        <f>A27-A18</f>
        <v>0.44999999999999996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66F618-1D73-42AD-8D92-FF1C73555D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AC3495-DDF3-482B-98A6-3B10210E21AE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DA482AC-C172-4287-B204-154CF3E12D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2020-02-24T20:33:09Z</dcterms:created>
  <dcterms:modified xsi:type="dcterms:W3CDTF">2023-03-24T02:01:32Z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