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AF5D343A-655F-7342-9FF7-8A4D14BD96FD}" xr6:coauthVersionLast="47" xr6:coauthVersionMax="47" xr10:uidLastSave="{00000000-0000-0000-0000-000000000000}"/>
  <bookViews>
    <workbookView xWindow="4160" yWindow="1540" windowWidth="13860" windowHeight="13300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D54" i="1"/>
  <c r="E54" i="1" s="1"/>
  <c r="D53" i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D43" i="1"/>
  <c r="D42" i="1"/>
  <c r="E42" i="1" s="1"/>
  <c r="D41" i="1"/>
  <c r="B28" i="4"/>
  <c r="A28" i="4"/>
  <c r="E53" i="1" l="1"/>
  <c r="E43" i="1"/>
  <c r="F41" i="1" s="1"/>
  <c r="E44" i="1"/>
  <c r="C28" i="4"/>
  <c r="A22" i="3" l="1"/>
  <c r="A37" i="1"/>
  <c r="C29" i="2" l="1"/>
  <c r="B29" i="2"/>
  <c r="A29" i="2"/>
  <c r="A36" i="1"/>
  <c r="B36" i="1"/>
  <c r="C36" i="1"/>
  <c r="F17" i="4" l="1"/>
  <c r="C20" i="4"/>
  <c r="C14" i="3"/>
  <c r="F14" i="3"/>
  <c r="F18" i="2"/>
  <c r="C18" i="2"/>
  <c r="F21" i="1"/>
  <c r="C20" i="3" l="1"/>
  <c r="C19" i="3"/>
  <c r="E19" i="3" s="1"/>
  <c r="C18" i="3"/>
  <c r="C17" i="3"/>
  <c r="C16" i="3"/>
  <c r="C15" i="3"/>
  <c r="E15" i="3" s="1"/>
  <c r="C26" i="4"/>
  <c r="E26" i="4" s="1"/>
  <c r="C25" i="4"/>
  <c r="C24" i="4"/>
  <c r="C23" i="4"/>
  <c r="C22" i="4"/>
  <c r="C21" i="4"/>
  <c r="C19" i="4"/>
  <c r="E19" i="4" s="1"/>
  <c r="C18" i="4"/>
  <c r="E18" i="4" s="1"/>
  <c r="C17" i="4"/>
  <c r="C27" i="2"/>
  <c r="C26" i="2"/>
  <c r="C25" i="2"/>
  <c r="C24" i="2"/>
  <c r="C23" i="2"/>
  <c r="C22" i="2"/>
  <c r="E22" i="2" s="1"/>
  <c r="C21" i="2"/>
  <c r="C20" i="2"/>
  <c r="C19" i="2"/>
  <c r="E19" i="2" s="1"/>
  <c r="C34" i="1"/>
  <c r="C33" i="1"/>
  <c r="C32" i="1"/>
  <c r="C31" i="1"/>
  <c r="C30" i="1"/>
  <c r="C29" i="1"/>
  <c r="E29" i="1" s="1"/>
  <c r="C28" i="1"/>
  <c r="C27" i="1"/>
  <c r="C26" i="1"/>
  <c r="C25" i="1"/>
  <c r="E25" i="1" s="1"/>
  <c r="C24" i="1"/>
  <c r="C23" i="1"/>
  <c r="C22" i="1"/>
  <c r="C21" i="1"/>
  <c r="D26" i="4"/>
  <c r="D25" i="4"/>
  <c r="E25" i="4" s="1"/>
  <c r="D24" i="4"/>
  <c r="D23" i="4"/>
  <c r="E23" i="4" s="1"/>
  <c r="E22" i="4"/>
  <c r="D22" i="4"/>
  <c r="D21" i="4"/>
  <c r="E21" i="4" s="1"/>
  <c r="D20" i="4"/>
  <c r="E20" i="4" s="1"/>
  <c r="D19" i="4"/>
  <c r="D18" i="4"/>
  <c r="D17" i="4"/>
  <c r="F3" i="4"/>
  <c r="D20" i="3"/>
  <c r="D19" i="3"/>
  <c r="D18" i="3"/>
  <c r="D17" i="3"/>
  <c r="E17" i="3" s="1"/>
  <c r="D16" i="3"/>
  <c r="E16" i="3" s="1"/>
  <c r="D15" i="3"/>
  <c r="D14" i="3"/>
  <c r="F3" i="3"/>
  <c r="E27" i="2"/>
  <c r="D27" i="2"/>
  <c r="D26" i="2"/>
  <c r="D25" i="2"/>
  <c r="D24" i="2"/>
  <c r="E24" i="2" s="1"/>
  <c r="E23" i="2"/>
  <c r="D23" i="2"/>
  <c r="D22" i="2"/>
  <c r="D21" i="2"/>
  <c r="E21" i="2" s="1"/>
  <c r="D20" i="2"/>
  <c r="D19" i="2"/>
  <c r="D18" i="2"/>
  <c r="F3" i="2"/>
  <c r="F3" i="1"/>
  <c r="D34" i="1"/>
  <c r="E34" i="1" s="1"/>
  <c r="E33" i="1"/>
  <c r="D33" i="1"/>
  <c r="D32" i="1"/>
  <c r="D31" i="1"/>
  <c r="D30" i="1"/>
  <c r="E30" i="1" s="1"/>
  <c r="D29" i="1"/>
  <c r="D28" i="1"/>
  <c r="E28" i="1" s="1"/>
  <c r="D27" i="1"/>
  <c r="D26" i="1"/>
  <c r="E26" i="1" s="1"/>
  <c r="D25" i="1"/>
  <c r="D24" i="1"/>
  <c r="D23" i="1"/>
  <c r="D22" i="1"/>
  <c r="E23" i="1" s="1"/>
  <c r="D21" i="1"/>
  <c r="E18" i="3" l="1"/>
  <c r="E20" i="3"/>
  <c r="E24" i="4"/>
  <c r="E26" i="2"/>
  <c r="E20" i="2"/>
  <c r="E24" i="1"/>
  <c r="E32" i="1"/>
  <c r="E25" i="2"/>
  <c r="E27" i="1"/>
  <c r="E22" i="1"/>
  <c r="E31" i="1"/>
  <c r="D7" i="4"/>
  <c r="D15" i="1"/>
  <c r="E15" i="1"/>
  <c r="D16" i="1"/>
  <c r="E17" i="1" s="1"/>
  <c r="E16" i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12" i="2"/>
  <c r="E12" i="2" s="1"/>
  <c r="D11" i="2"/>
  <c r="E11" i="2" s="1"/>
  <c r="D10" i="2"/>
  <c r="D9" i="2"/>
  <c r="D8" i="2"/>
  <c r="E8" i="2" s="1"/>
  <c r="D7" i="2"/>
  <c r="D6" i="2"/>
  <c r="D5" i="2"/>
  <c r="D4" i="2"/>
  <c r="E4" i="2" s="1"/>
  <c r="D3" i="2"/>
  <c r="D9" i="3"/>
  <c r="D8" i="3"/>
  <c r="E8" i="3" s="1"/>
  <c r="D7" i="3"/>
  <c r="D6" i="3"/>
  <c r="E6" i="3" s="1"/>
  <c r="D5" i="3"/>
  <c r="D4" i="3"/>
  <c r="E4" i="3" s="1"/>
  <c r="D3" i="3"/>
  <c r="D12" i="4"/>
  <c r="E12" i="4" s="1"/>
  <c r="D11" i="4"/>
  <c r="D10" i="4"/>
  <c r="E10" i="4" s="1"/>
  <c r="D9" i="4"/>
  <c r="D8" i="4"/>
  <c r="E8" i="4" s="1"/>
  <c r="D6" i="4"/>
  <c r="E6" i="4" s="1"/>
  <c r="D5" i="4"/>
  <c r="D4" i="4"/>
  <c r="E4" i="4" s="1"/>
  <c r="D3" i="4"/>
  <c r="E11" i="4" l="1"/>
  <c r="E7" i="3"/>
  <c r="E10" i="1"/>
  <c r="E5" i="4"/>
  <c r="E9" i="3"/>
  <c r="E4" i="1"/>
  <c r="E12" i="1"/>
  <c r="E9" i="2"/>
  <c r="E5" i="2"/>
  <c r="E10" i="2"/>
  <c r="E7" i="4"/>
  <c r="E6" i="1"/>
  <c r="E14" i="1"/>
  <c r="E6" i="2"/>
  <c r="E9" i="4"/>
  <c r="E5" i="3"/>
  <c r="E7" i="2"/>
  <c r="E8" i="1"/>
  <c r="E5" i="1"/>
  <c r="E7" i="1"/>
  <c r="E9" i="1"/>
  <c r="E11" i="1"/>
  <c r="E13" i="1"/>
</calcChain>
</file>

<file path=xl/sharedStrings.xml><?xml version="1.0" encoding="utf-8"?>
<sst xmlns="http://schemas.openxmlformats.org/spreadsheetml/2006/main" count="87" uniqueCount="17">
  <si>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</si>
  <si>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</si>
  <si>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</si>
  <si>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</si>
  <si>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</si>
  <si>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</si>
  <si>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</si>
  <si>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</si>
  <si>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</si>
  <si>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</si>
  <si>
    <t>unrecorder</t>
  </si>
  <si>
    <t>arrived @ site 9:50, visited stations in order: 1, 2, 3, 4</t>
  </si>
  <si>
    <t>time estimate: 11:20</t>
  </si>
  <si>
    <t>time estimate: 11:40</t>
  </si>
  <si>
    <t>time estimate: 12:00</t>
  </si>
  <si>
    <t>time estimate: 12:15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</si>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</sst>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27" workbookViewId="0">
      <selection activeCell="D38" sqref="D38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10</v>
      </c>
      <c r="C1" t="s">
        <v>11</v>
      </c>
      <c r="D1" t="s">
        <v>12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SUM(E3:E17)</f>
        <v>5.4400000000000004E-2</v>
      </c>
    </row>
    <row r="4" spans="1:6" x14ac:dyDescent="0.2">
      <c r="A4">
        <v>0.75</v>
      </c>
      <c r="B4">
        <v>0.05</v>
      </c>
      <c r="C4">
        <v>4.4000000000000004</v>
      </c>
      <c r="D4">
        <f>(A4+(A5-A4)/2)</f>
        <v>0.77500000000000002</v>
      </c>
      <c r="E4">
        <f>(D4-D3)*(B4)*C4</f>
        <v>1.6500000000000015E-2</v>
      </c>
    </row>
    <row r="5" spans="1:6" x14ac:dyDescent="0.2">
      <c r="A5">
        <v>0.8</v>
      </c>
      <c r="B5">
        <v>0.05</v>
      </c>
      <c r="C5">
        <v>4</v>
      </c>
      <c r="D5">
        <f t="shared" ref="D5:D14" si="0">(A5+(A6-A5)/2)</f>
        <v>0.82499999999999996</v>
      </c>
      <c r="E5">
        <f>(D5-D4)*(B5)*C5</f>
        <v>9.9999999999999881E-3</v>
      </c>
    </row>
    <row r="6" spans="1:6" x14ac:dyDescent="0.2">
      <c r="A6">
        <v>0.85</v>
      </c>
      <c r="B6">
        <v>0.06</v>
      </c>
      <c r="C6">
        <v>2.2999999999999998</v>
      </c>
      <c r="D6">
        <f t="shared" si="0"/>
        <v>0.875</v>
      </c>
      <c r="E6">
        <f t="shared" ref="E6:E14" si="1">(D6-D5)*(B6)*C6</f>
        <v>6.900000000000006E-3</v>
      </c>
    </row>
    <row r="7" spans="1:6" x14ac:dyDescent="0.2">
      <c r="A7">
        <v>0.9</v>
      </c>
      <c r="B7">
        <v>0.06</v>
      </c>
      <c r="C7">
        <v>1.6</v>
      </c>
      <c r="D7">
        <f>(A7+(A8-A7)/2)</f>
        <v>0.92500000000000004</v>
      </c>
      <c r="E7">
        <f t="shared" si="1"/>
        <v>4.8000000000000048E-3</v>
      </c>
    </row>
    <row r="8" spans="1:6" x14ac:dyDescent="0.2">
      <c r="A8">
        <v>0.95</v>
      </c>
      <c r="B8">
        <v>0.06</v>
      </c>
      <c r="C8">
        <v>0</v>
      </c>
      <c r="D8">
        <f t="shared" si="0"/>
        <v>0.97499999999999998</v>
      </c>
      <c r="E8">
        <f t="shared" si="1"/>
        <v>0</v>
      </c>
    </row>
    <row r="9" spans="1:6" x14ac:dyDescent="0.2">
      <c r="A9">
        <v>1</v>
      </c>
      <c r="B9">
        <v>0.05</v>
      </c>
      <c r="C9">
        <v>0</v>
      </c>
      <c r="D9">
        <f>(A9+(A10-A9)/2)</f>
        <v>1.0249999999999999</v>
      </c>
      <c r="E9">
        <f t="shared" si="1"/>
        <v>0</v>
      </c>
    </row>
    <row r="10" spans="1:6" x14ac:dyDescent="0.2">
      <c r="A10">
        <v>1.05</v>
      </c>
      <c r="B10">
        <v>0.05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2">
      <c r="A11">
        <v>1.1000000000000001</v>
      </c>
      <c r="B11">
        <v>0.05</v>
      </c>
      <c r="C11">
        <v>0</v>
      </c>
      <c r="D11">
        <f t="shared" si="0"/>
        <v>1.125</v>
      </c>
      <c r="E11">
        <f t="shared" si="1"/>
        <v>0</v>
      </c>
    </row>
    <row r="12" spans="1:6" x14ac:dyDescent="0.2">
      <c r="A12">
        <v>1.1499999999999999</v>
      </c>
      <c r="B12">
        <v>0.06</v>
      </c>
      <c r="C12">
        <v>2</v>
      </c>
      <c r="D12">
        <f t="shared" si="0"/>
        <v>1.1749999999999998</v>
      </c>
      <c r="E12">
        <f t="shared" si="1"/>
        <v>5.9999999999999784E-3</v>
      </c>
    </row>
    <row r="13" spans="1:6" x14ac:dyDescent="0.2">
      <c r="A13">
        <v>1.2</v>
      </c>
      <c r="B13">
        <v>0.04</v>
      </c>
      <c r="C13">
        <v>2.2000000000000002</v>
      </c>
      <c r="D13">
        <f t="shared" si="0"/>
        <v>1.2250000000000001</v>
      </c>
      <c r="E13">
        <f t="shared" si="1"/>
        <v>4.4000000000000246E-3</v>
      </c>
    </row>
    <row r="14" spans="1:6" x14ac:dyDescent="0.2">
      <c r="A14">
        <v>1.25</v>
      </c>
      <c r="B14">
        <v>0.04</v>
      </c>
      <c r="C14">
        <v>2</v>
      </c>
      <c r="D14">
        <f t="shared" si="0"/>
        <v>1.2749999999999999</v>
      </c>
      <c r="E14">
        <f t="shared" si="1"/>
        <v>3.9999999999999862E-3</v>
      </c>
    </row>
    <row r="15" spans="1:6" x14ac:dyDescent="0.2">
      <c r="A15">
        <v>1.3</v>
      </c>
      <c r="B15">
        <v>0.03</v>
      </c>
      <c r="C15">
        <v>1.2</v>
      </c>
      <c r="D15">
        <f t="shared" ref="D15:D17" si="2">(A15+(A16-A15)/2)</f>
        <v>1.3250000000000002</v>
      </c>
      <c r="E15">
        <f t="shared" ref="E15:E17" si="3">(D15-D14)*(B15)*C15</f>
        <v>1.8000000000000093E-3</v>
      </c>
    </row>
    <row r="16" spans="1:6" x14ac:dyDescent="0.2">
      <c r="A16">
        <v>1.35</v>
      </c>
      <c r="B16">
        <v>0</v>
      </c>
      <c r="C16">
        <v>0</v>
      </c>
      <c r="D16">
        <f t="shared" si="2"/>
        <v>0.67500000000000004</v>
      </c>
      <c r="E16">
        <f t="shared" si="3"/>
        <v>0</v>
      </c>
    </row>
    <row r="17" spans="1:6" x14ac:dyDescent="0.2">
      <c r="D17">
        <f t="shared" si="2"/>
        <v>0</v>
      </c>
      <c r="E17">
        <f t="shared" si="3"/>
        <v>0</v>
      </c>
    </row>
    <row r="19" spans="1:6" x14ac:dyDescent="0.2">
      <c r="A19" t="s">
        <v>0</v>
      </c>
      <c r="B19" t="s">
        <v>10</v>
      </c>
      <c r="C19" t="s">
        <v>11</v>
      </c>
      <c r="D19" t="s">
        <v>12</v>
      </c>
    </row>
    <row r="20" spans="1:6" x14ac:dyDescent="0.2">
      <c r="A20" t="s">
        <v>1</v>
      </c>
      <c r="B20" t="s">
        <v>2</v>
      </c>
      <c r="C20" t="s">
        <v>3</v>
      </c>
      <c r="D20" t="s">
        <v>7</v>
      </c>
      <c r="E20" t="s">
        <v>8</v>
      </c>
      <c r="F20" t="s">
        <v>9</v>
      </c>
    </row>
    <row r="21" spans="1:6" x14ac:dyDescent="0.2">
      <c r="A21">
        <v>0.7</v>
      </c>
      <c r="B21">
        <v>0</v>
      </c>
      <c r="C21">
        <f>0.0572*C3</f>
        <v>0</v>
      </c>
      <c r="D21">
        <f>A21</f>
        <v>0.7</v>
      </c>
      <c r="F21">
        <f>SUM(E21:E39)</f>
        <v>3.1116800000000008E-3</v>
      </c>
    </row>
    <row r="22" spans="1:6" x14ac:dyDescent="0.2">
      <c r="A22">
        <v>0.75</v>
      </c>
      <c r="B22">
        <v>0.05</v>
      </c>
      <c r="C22">
        <f t="shared" ref="C22:C34" si="4">0.0572*C4</f>
        <v>0.25168000000000001</v>
      </c>
      <c r="D22">
        <f>(A22+(A23-A22)/2)</f>
        <v>0.77500000000000002</v>
      </c>
      <c r="E22">
        <f>(D22-D21)*(B22)*C22</f>
        <v>9.4380000000000093E-4</v>
      </c>
    </row>
    <row r="23" spans="1:6" x14ac:dyDescent="0.2">
      <c r="A23">
        <v>0.8</v>
      </c>
      <c r="B23">
        <v>0.05</v>
      </c>
      <c r="C23">
        <f t="shared" si="4"/>
        <v>0.2288</v>
      </c>
      <c r="D23">
        <f t="shared" ref="D23:D24" si="5">(A23+(A24-A23)/2)</f>
        <v>0.82499999999999996</v>
      </c>
      <c r="E23">
        <f>(D23-D22)*(B23)*C23</f>
        <v>5.7199999999999938E-4</v>
      </c>
    </row>
    <row r="24" spans="1:6" x14ac:dyDescent="0.2">
      <c r="A24">
        <v>0.85</v>
      </c>
      <c r="B24">
        <v>0.06</v>
      </c>
      <c r="C24">
        <f t="shared" si="4"/>
        <v>0.13155999999999998</v>
      </c>
      <c r="D24">
        <f t="shared" si="5"/>
        <v>0.875</v>
      </c>
      <c r="E24">
        <f t="shared" ref="E24:E34" si="6">(D24-D23)*(B24)*C24</f>
        <v>3.9468000000000028E-4</v>
      </c>
    </row>
    <row r="25" spans="1:6" x14ac:dyDescent="0.2">
      <c r="A25">
        <v>0.9</v>
      </c>
      <c r="B25">
        <v>0.06</v>
      </c>
      <c r="C25">
        <f t="shared" si="4"/>
        <v>9.1520000000000004E-2</v>
      </c>
      <c r="D25">
        <f>(A25+(A26-A25)/2)</f>
        <v>0.92500000000000004</v>
      </c>
      <c r="E25">
        <f t="shared" si="6"/>
        <v>2.7456000000000024E-4</v>
      </c>
    </row>
    <row r="26" spans="1:6" x14ac:dyDescent="0.2">
      <c r="A26">
        <v>0.95</v>
      </c>
      <c r="B26">
        <v>0.06</v>
      </c>
      <c r="C26">
        <f t="shared" si="4"/>
        <v>0</v>
      </c>
      <c r="D26">
        <f t="shared" ref="D26" si="7">(A26+(A27-A26)/2)</f>
        <v>0.97499999999999998</v>
      </c>
      <c r="E26">
        <f t="shared" si="6"/>
        <v>0</v>
      </c>
    </row>
    <row r="27" spans="1:6" x14ac:dyDescent="0.2">
      <c r="A27">
        <v>1</v>
      </c>
      <c r="B27">
        <v>0.05</v>
      </c>
      <c r="C27">
        <f t="shared" si="4"/>
        <v>0</v>
      </c>
      <c r="D27">
        <f>(A27+(A28-A27)/2)</f>
        <v>1.0249999999999999</v>
      </c>
      <c r="E27">
        <f t="shared" si="6"/>
        <v>0</v>
      </c>
    </row>
    <row r="28" spans="1:6" x14ac:dyDescent="0.2">
      <c r="A28">
        <v>1.05</v>
      </c>
      <c r="B28">
        <v>0.05</v>
      </c>
      <c r="C28">
        <f t="shared" si="4"/>
        <v>0</v>
      </c>
      <c r="D28">
        <f t="shared" ref="D28:D34" si="8">(A28+(A29-A28)/2)</f>
        <v>1.0750000000000002</v>
      </c>
      <c r="E28">
        <f t="shared" si="6"/>
        <v>0</v>
      </c>
    </row>
    <row r="29" spans="1:6" x14ac:dyDescent="0.2">
      <c r="A29">
        <v>1.1000000000000001</v>
      </c>
      <c r="B29">
        <v>0.05</v>
      </c>
      <c r="C29">
        <f t="shared" si="4"/>
        <v>0</v>
      </c>
      <c r="D29">
        <f t="shared" si="8"/>
        <v>1.125</v>
      </c>
      <c r="E29">
        <f t="shared" si="6"/>
        <v>0</v>
      </c>
    </row>
    <row r="30" spans="1:6" x14ac:dyDescent="0.2">
      <c r="A30">
        <v>1.1499999999999999</v>
      </c>
      <c r="B30">
        <v>0.06</v>
      </c>
      <c r="C30">
        <f t="shared" si="4"/>
        <v>0.1144</v>
      </c>
      <c r="D30">
        <f t="shared" si="8"/>
        <v>1.1749999999999998</v>
      </c>
      <c r="E30">
        <f t="shared" si="6"/>
        <v>3.4319999999999875E-4</v>
      </c>
    </row>
    <row r="31" spans="1:6" x14ac:dyDescent="0.2">
      <c r="A31">
        <v>1.2</v>
      </c>
      <c r="B31">
        <v>0.04</v>
      </c>
      <c r="C31">
        <f t="shared" si="4"/>
        <v>0.12584000000000001</v>
      </c>
      <c r="D31">
        <f t="shared" si="8"/>
        <v>1.2250000000000001</v>
      </c>
      <c r="E31">
        <f t="shared" si="6"/>
        <v>2.5168000000000136E-4</v>
      </c>
    </row>
    <row r="32" spans="1:6" x14ac:dyDescent="0.2">
      <c r="A32">
        <v>1.25</v>
      </c>
      <c r="B32">
        <v>0.04</v>
      </c>
      <c r="C32">
        <f t="shared" si="4"/>
        <v>0.1144</v>
      </c>
      <c r="D32">
        <f t="shared" si="8"/>
        <v>1.2749999999999999</v>
      </c>
      <c r="E32">
        <f t="shared" si="6"/>
        <v>2.2879999999999922E-4</v>
      </c>
    </row>
    <row r="33" spans="1:6" x14ac:dyDescent="0.2">
      <c r="A33">
        <v>1.3</v>
      </c>
      <c r="B33">
        <v>0.03</v>
      </c>
      <c r="C33">
        <f t="shared" si="4"/>
        <v>6.8639999999999993E-2</v>
      </c>
      <c r="D33">
        <f t="shared" si="8"/>
        <v>1.3250000000000002</v>
      </c>
      <c r="E33">
        <f t="shared" si="6"/>
        <v>1.0296000000000053E-4</v>
      </c>
    </row>
    <row r="34" spans="1:6" x14ac:dyDescent="0.2">
      <c r="A34">
        <v>1.35</v>
      </c>
      <c r="B34">
        <v>0</v>
      </c>
      <c r="C34">
        <f t="shared" si="4"/>
        <v>0</v>
      </c>
      <c r="D34">
        <f t="shared" si="8"/>
        <v>0.67500000000000004</v>
      </c>
      <c r="E34">
        <f t="shared" si="6"/>
        <v>0</v>
      </c>
    </row>
    <row r="36" spans="1:6" x14ac:dyDescent="0.2">
      <c r="A36">
        <f>MEDIAN(A21:A34)</f>
        <v>1.0249999999999999</v>
      </c>
      <c r="B36">
        <f>AVERAGE(B25,B30)</f>
        <v>0.06</v>
      </c>
      <c r="C36">
        <f>AVERAGE(C25,C30)</f>
        <v>0.10296</v>
      </c>
    </row>
    <row r="37" spans="1:6" x14ac:dyDescent="0.2">
      <c r="A37">
        <f>A34-A21</f>
        <v>0.65000000000000013</v>
      </c>
    </row>
    <row r="39" spans="1:6" x14ac:dyDescent="0.2">
      <c r="A39" s="1" t="s">
        <v>16</v>
      </c>
    </row>
    <row r="40" spans="1:6" x14ac:dyDescent="0.2">
      <c r="A40" t="s">
        <v>1</v>
      </c>
      <c r="B40" t="s">
        <v>2</v>
      </c>
      <c r="C40" t="s">
        <v>3</v>
      </c>
      <c r="D40" t="s">
        <v>7</v>
      </c>
      <c r="E40" t="s">
        <v>8</v>
      </c>
      <c r="F40" t="s">
        <v>9</v>
      </c>
    </row>
    <row r="41" spans="1:6" x14ac:dyDescent="0.2">
      <c r="A41">
        <v>0.7</v>
      </c>
      <c r="B41">
        <f>B21*2.54</f>
        <v>0</v>
      </c>
      <c r="C41">
        <v>0</v>
      </c>
      <c r="D41">
        <f>A41</f>
        <v>0.7</v>
      </c>
      <c r="F41">
        <f>SUM(E41:E59)</f>
        <v>7.9036672000000023E-3</v>
      </c>
    </row>
    <row r="42" spans="1:6" x14ac:dyDescent="0.2">
      <c r="A42">
        <v>0.75</v>
      </c>
      <c r="B42">
        <f t="shared" ref="B42:B54" si="9">B22*2.54</f>
        <v>0.127</v>
      </c>
      <c r="C42">
        <v>0.25168000000000001</v>
      </c>
      <c r="D42">
        <f>(A42+(A43-A42)/2)</f>
        <v>0.77500000000000002</v>
      </c>
      <c r="E42">
        <f>(D42-D41)*(B42)*C42</f>
        <v>2.3972520000000025E-3</v>
      </c>
    </row>
    <row r="43" spans="1:6" x14ac:dyDescent="0.2">
      <c r="A43">
        <v>0.8</v>
      </c>
      <c r="B43">
        <f t="shared" si="9"/>
        <v>0.127</v>
      </c>
      <c r="C43">
        <v>0.2288</v>
      </c>
      <c r="D43">
        <f t="shared" ref="D43:D44" si="10">(A43+(A44-A43)/2)</f>
        <v>0.82499999999999996</v>
      </c>
      <c r="E43">
        <f>(D43-D42)*(B43)*C43</f>
        <v>1.4528799999999982E-3</v>
      </c>
    </row>
    <row r="44" spans="1:6" x14ac:dyDescent="0.2">
      <c r="A44">
        <v>0.85</v>
      </c>
      <c r="B44">
        <f t="shared" si="9"/>
        <v>0.15240000000000001</v>
      </c>
      <c r="C44">
        <v>0.13155999999999998</v>
      </c>
      <c r="D44">
        <f t="shared" si="10"/>
        <v>0.875</v>
      </c>
      <c r="E44">
        <f t="shared" ref="E44:E54" si="11">(D44-D43)*(B44)*C44</f>
        <v>1.0024872000000008E-3</v>
      </c>
    </row>
    <row r="45" spans="1:6" x14ac:dyDescent="0.2">
      <c r="A45">
        <v>0.9</v>
      </c>
      <c r="B45">
        <f t="shared" si="9"/>
        <v>0.15240000000000001</v>
      </c>
      <c r="C45">
        <v>9.1520000000000004E-2</v>
      </c>
      <c r="D45">
        <f>(A45+(A46-A45)/2)</f>
        <v>0.92500000000000004</v>
      </c>
      <c r="E45">
        <f t="shared" si="11"/>
        <v>6.9738240000000065E-4</v>
      </c>
    </row>
    <row r="46" spans="1:6" x14ac:dyDescent="0.2">
      <c r="A46">
        <v>0.95</v>
      </c>
      <c r="B46">
        <f t="shared" si="9"/>
        <v>0.15240000000000001</v>
      </c>
      <c r="C46">
        <v>0</v>
      </c>
      <c r="D46">
        <f t="shared" ref="D46" si="12">(A46+(A47-A46)/2)</f>
        <v>0.97499999999999998</v>
      </c>
      <c r="E46">
        <f t="shared" si="11"/>
        <v>0</v>
      </c>
    </row>
    <row r="47" spans="1:6" x14ac:dyDescent="0.2">
      <c r="A47">
        <v>1</v>
      </c>
      <c r="B47">
        <f t="shared" si="9"/>
        <v>0.127</v>
      </c>
      <c r="C47">
        <v>0</v>
      </c>
      <c r="D47">
        <f>(A47+(A48-A47)/2)</f>
        <v>1.0249999999999999</v>
      </c>
      <c r="E47">
        <f t="shared" si="11"/>
        <v>0</v>
      </c>
    </row>
    <row r="48" spans="1:6" x14ac:dyDescent="0.2">
      <c r="A48">
        <v>1.05</v>
      </c>
      <c r="B48">
        <f t="shared" si="9"/>
        <v>0.127</v>
      </c>
      <c r="C48">
        <v>0</v>
      </c>
      <c r="D48">
        <f t="shared" ref="D48:D54" si="13">(A48+(A49-A48)/2)</f>
        <v>1.0750000000000002</v>
      </c>
      <c r="E48">
        <f t="shared" si="11"/>
        <v>0</v>
      </c>
    </row>
    <row r="49" spans="1:5" x14ac:dyDescent="0.2">
      <c r="A49">
        <v>1.1000000000000001</v>
      </c>
      <c r="B49">
        <f t="shared" si="9"/>
        <v>0.127</v>
      </c>
      <c r="C49">
        <v>0</v>
      </c>
      <c r="D49">
        <f t="shared" si="13"/>
        <v>1.125</v>
      </c>
      <c r="E49">
        <f t="shared" si="11"/>
        <v>0</v>
      </c>
    </row>
    <row r="50" spans="1:5" x14ac:dyDescent="0.2">
      <c r="A50">
        <v>1.1499999999999999</v>
      </c>
      <c r="B50">
        <f t="shared" si="9"/>
        <v>0.15240000000000001</v>
      </c>
      <c r="C50">
        <v>0.1144</v>
      </c>
      <c r="D50">
        <f t="shared" si="13"/>
        <v>1.1749999999999998</v>
      </c>
      <c r="E50">
        <f t="shared" si="11"/>
        <v>8.7172799999999696E-4</v>
      </c>
    </row>
    <row r="51" spans="1:5" x14ac:dyDescent="0.2">
      <c r="A51">
        <v>1.2</v>
      </c>
      <c r="B51">
        <f t="shared" si="9"/>
        <v>0.10160000000000001</v>
      </c>
      <c r="C51">
        <v>0.12584000000000001</v>
      </c>
      <c r="D51">
        <f t="shared" si="13"/>
        <v>1.2250000000000001</v>
      </c>
      <c r="E51">
        <f t="shared" si="11"/>
        <v>6.3926720000000343E-4</v>
      </c>
    </row>
    <row r="52" spans="1:5" x14ac:dyDescent="0.2">
      <c r="A52">
        <v>1.25</v>
      </c>
      <c r="B52">
        <f t="shared" si="9"/>
        <v>0.10160000000000001</v>
      </c>
      <c r="C52">
        <v>0.1144</v>
      </c>
      <c r="D52">
        <f t="shared" si="13"/>
        <v>1.2749999999999999</v>
      </c>
      <c r="E52">
        <f t="shared" si="11"/>
        <v>5.8115199999999798E-4</v>
      </c>
    </row>
    <row r="53" spans="1:5" x14ac:dyDescent="0.2">
      <c r="A53">
        <v>1.3</v>
      </c>
      <c r="B53">
        <f t="shared" si="9"/>
        <v>7.6200000000000004E-2</v>
      </c>
      <c r="C53">
        <v>6.8639999999999993E-2</v>
      </c>
      <c r="D53">
        <f t="shared" si="13"/>
        <v>1.3250000000000002</v>
      </c>
      <c r="E53">
        <f t="shared" si="11"/>
        <v>2.6151840000000136E-4</v>
      </c>
    </row>
    <row r="54" spans="1:5" x14ac:dyDescent="0.2">
      <c r="A54">
        <v>1.35</v>
      </c>
      <c r="B54">
        <f t="shared" si="9"/>
        <v>0</v>
      </c>
      <c r="C54">
        <v>0</v>
      </c>
      <c r="D54">
        <f t="shared" si="13"/>
        <v>0.67500000000000004</v>
      </c>
      <c r="E54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15" workbookViewId="0">
      <selection activeCell="A30" sqref="A30"/>
    </sheetView>
  </sheetViews>
  <sheetFormatPr baseColWidth="10" defaultColWidth="8.83203125" defaultRowHeight="15" x14ac:dyDescent="0.2"/>
  <sheetData>
    <row r="1" spans="1:6" x14ac:dyDescent="0.2">
      <c r="A1" t="s">
        <v>4</v>
      </c>
      <c r="B1" t="s">
        <v>10</v>
      </c>
      <c r="C1" t="s">
        <v>11</v>
      </c>
      <c r="D1" t="s">
        <v>13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0.5</v>
      </c>
      <c r="B3">
        <v>0</v>
      </c>
      <c r="C3">
        <v>0</v>
      </c>
      <c r="D3">
        <f>A3</f>
        <v>0.5</v>
      </c>
      <c r="F3">
        <f>SUM(E3:E12)</f>
        <v>1.7100000000000004E-2</v>
      </c>
    </row>
    <row r="4" spans="1:6" x14ac:dyDescent="0.2">
      <c r="A4">
        <v>0.55000000000000004</v>
      </c>
      <c r="B4">
        <v>0.04</v>
      </c>
      <c r="C4">
        <v>0</v>
      </c>
      <c r="D4">
        <f>(A4+(A5-A4)/2)</f>
        <v>0.57499999999999996</v>
      </c>
      <c r="E4">
        <f>(D4-D3)*(B4)*C4</f>
        <v>0</v>
      </c>
    </row>
    <row r="5" spans="1:6" x14ac:dyDescent="0.2">
      <c r="A5">
        <v>0.6</v>
      </c>
      <c r="B5">
        <v>0.08</v>
      </c>
      <c r="C5">
        <v>0</v>
      </c>
      <c r="D5">
        <f t="shared" ref="D5:D12" si="0">(A5+(A6-A5)/2)</f>
        <v>0.625</v>
      </c>
      <c r="E5">
        <f>(D5-D4)*(B5)*C5</f>
        <v>0</v>
      </c>
    </row>
    <row r="6" spans="1:6" x14ac:dyDescent="0.2">
      <c r="A6">
        <v>0.65</v>
      </c>
      <c r="B6">
        <v>0.1</v>
      </c>
      <c r="C6">
        <v>0</v>
      </c>
      <c r="D6">
        <f t="shared" si="0"/>
        <v>0.67500000000000004</v>
      </c>
      <c r="E6">
        <f t="shared" ref="E6:E12" si="1">(D6-D5)*(B6)*C6</f>
        <v>0</v>
      </c>
    </row>
    <row r="7" spans="1:6" x14ac:dyDescent="0.2">
      <c r="A7">
        <v>0.7</v>
      </c>
      <c r="B7">
        <v>0.14000000000000001</v>
      </c>
      <c r="C7">
        <v>0</v>
      </c>
      <c r="D7">
        <f>(A7+(A8-A7)/2)</f>
        <v>0.72499999999999998</v>
      </c>
      <c r="E7">
        <f t="shared" si="1"/>
        <v>0</v>
      </c>
    </row>
    <row r="8" spans="1:6" x14ac:dyDescent="0.2">
      <c r="A8">
        <v>0.75</v>
      </c>
      <c r="B8">
        <v>0.15</v>
      </c>
      <c r="C8">
        <v>0</v>
      </c>
      <c r="D8">
        <f t="shared" si="0"/>
        <v>0.77500000000000002</v>
      </c>
      <c r="E8">
        <f t="shared" si="1"/>
        <v>0</v>
      </c>
    </row>
    <row r="9" spans="1:6" x14ac:dyDescent="0.2">
      <c r="A9">
        <v>0.8</v>
      </c>
      <c r="B9">
        <v>0.16</v>
      </c>
      <c r="C9">
        <v>0.7</v>
      </c>
      <c r="D9">
        <f>(A9+(A10-A9)/2)</f>
        <v>0.82499999999999996</v>
      </c>
      <c r="E9">
        <f t="shared" si="1"/>
        <v>5.5999999999999921E-3</v>
      </c>
    </row>
    <row r="10" spans="1:6" x14ac:dyDescent="0.2">
      <c r="A10">
        <v>0.85</v>
      </c>
      <c r="B10">
        <v>0.16</v>
      </c>
      <c r="C10">
        <v>1</v>
      </c>
      <c r="D10">
        <f t="shared" si="0"/>
        <v>0.875</v>
      </c>
      <c r="E10">
        <f t="shared" si="1"/>
        <v>8.0000000000000071E-3</v>
      </c>
    </row>
    <row r="11" spans="1:6" x14ac:dyDescent="0.2">
      <c r="A11">
        <v>0.9</v>
      </c>
      <c r="B11">
        <v>0.14000000000000001</v>
      </c>
      <c r="C11">
        <v>0.5</v>
      </c>
      <c r="D11">
        <f t="shared" si="0"/>
        <v>0.92500000000000004</v>
      </c>
      <c r="E11">
        <f t="shared" si="1"/>
        <v>3.5000000000000035E-3</v>
      </c>
    </row>
    <row r="12" spans="1:6" x14ac:dyDescent="0.2">
      <c r="A12">
        <v>0.95</v>
      </c>
      <c r="B12">
        <v>0</v>
      </c>
      <c r="C12">
        <v>0</v>
      </c>
      <c r="D12">
        <f t="shared" si="0"/>
        <v>0.47499999999999998</v>
      </c>
      <c r="E12">
        <f t="shared" si="1"/>
        <v>0</v>
      </c>
    </row>
    <row r="16" spans="1:6" x14ac:dyDescent="0.2">
      <c r="A16" t="s">
        <v>4</v>
      </c>
      <c r="B16" t="s">
        <v>10</v>
      </c>
      <c r="C16" t="s">
        <v>11</v>
      </c>
      <c r="D16" t="s">
        <v>13</v>
      </c>
    </row>
    <row r="17" spans="1:6" x14ac:dyDescent="0.2">
      <c r="A17" t="s">
        <v>1</v>
      </c>
      <c r="B17" t="s">
        <v>2</v>
      </c>
      <c r="C17" t="s">
        <v>3</v>
      </c>
      <c r="D17" t="s">
        <v>7</v>
      </c>
      <c r="E17" t="s">
        <v>8</v>
      </c>
      <c r="F17" t="s">
        <v>9</v>
      </c>
    </row>
    <row r="18" spans="1:6" x14ac:dyDescent="0.2">
      <c r="A18">
        <v>0.5</v>
      </c>
      <c r="B18">
        <v>0</v>
      </c>
      <c r="C18">
        <f>0.0572*C3</f>
        <v>0</v>
      </c>
      <c r="D18">
        <f>A18</f>
        <v>0.5</v>
      </c>
      <c r="F18">
        <f>SUM(E18:E27)</f>
        <v>9.7812000000000029E-4</v>
      </c>
    </row>
    <row r="19" spans="1:6" x14ac:dyDescent="0.2">
      <c r="A19">
        <v>0.55000000000000004</v>
      </c>
      <c r="B19">
        <v>0.04</v>
      </c>
      <c r="C19">
        <f t="shared" ref="C19:C27" si="2">0.0572*C4</f>
        <v>0</v>
      </c>
      <c r="D19">
        <f>(A19+(A20-A19)/2)</f>
        <v>0.57499999999999996</v>
      </c>
      <c r="E19">
        <f>(D19-D18)*(B19)*C19</f>
        <v>0</v>
      </c>
    </row>
    <row r="20" spans="1:6" x14ac:dyDescent="0.2">
      <c r="A20">
        <v>0.6</v>
      </c>
      <c r="B20">
        <v>0.08</v>
      </c>
      <c r="C20">
        <f t="shared" si="2"/>
        <v>0</v>
      </c>
      <c r="D20">
        <f t="shared" ref="D20:D21" si="3">(A20+(A21-A20)/2)</f>
        <v>0.625</v>
      </c>
      <c r="E20">
        <f>(D20-D19)*(B20)*C20</f>
        <v>0</v>
      </c>
    </row>
    <row r="21" spans="1:6" x14ac:dyDescent="0.2">
      <c r="A21">
        <v>0.65</v>
      </c>
      <c r="B21">
        <v>0.1</v>
      </c>
      <c r="C21">
        <f t="shared" si="2"/>
        <v>0</v>
      </c>
      <c r="D21">
        <f t="shared" si="3"/>
        <v>0.67500000000000004</v>
      </c>
      <c r="E21">
        <f t="shared" ref="E21:E27" si="4">(D21-D20)*(B21)*C21</f>
        <v>0</v>
      </c>
    </row>
    <row r="22" spans="1:6" x14ac:dyDescent="0.2">
      <c r="A22">
        <v>0.7</v>
      </c>
      <c r="B22">
        <v>0.14000000000000001</v>
      </c>
      <c r="C22">
        <f t="shared" si="2"/>
        <v>0</v>
      </c>
      <c r="D22">
        <f>(A22+(A23-A22)/2)</f>
        <v>0.72499999999999998</v>
      </c>
      <c r="E22">
        <f t="shared" si="4"/>
        <v>0</v>
      </c>
    </row>
    <row r="23" spans="1:6" x14ac:dyDescent="0.2">
      <c r="A23">
        <v>0.75</v>
      </c>
      <c r="B23">
        <v>0.15</v>
      </c>
      <c r="C23">
        <f t="shared" si="2"/>
        <v>0</v>
      </c>
      <c r="D23">
        <f t="shared" ref="D23" si="5">(A23+(A24-A23)/2)</f>
        <v>0.77500000000000002</v>
      </c>
      <c r="E23">
        <f t="shared" si="4"/>
        <v>0</v>
      </c>
    </row>
    <row r="24" spans="1:6" x14ac:dyDescent="0.2">
      <c r="A24">
        <v>0.8</v>
      </c>
      <c r="B24">
        <v>0.16</v>
      </c>
      <c r="C24">
        <f t="shared" si="2"/>
        <v>4.0039999999999999E-2</v>
      </c>
      <c r="D24">
        <f>(A24+(A25-A24)/2)</f>
        <v>0.82499999999999996</v>
      </c>
      <c r="E24">
        <f t="shared" si="4"/>
        <v>3.2031999999999959E-4</v>
      </c>
    </row>
    <row r="25" spans="1:6" x14ac:dyDescent="0.2">
      <c r="A25">
        <v>0.85</v>
      </c>
      <c r="B25">
        <v>0.16</v>
      </c>
      <c r="C25">
        <f t="shared" si="2"/>
        <v>5.7200000000000001E-2</v>
      </c>
      <c r="D25">
        <f t="shared" ref="D25:D27" si="6">(A25+(A26-A25)/2)</f>
        <v>0.875</v>
      </c>
      <c r="E25">
        <f t="shared" si="4"/>
        <v>4.5760000000000039E-4</v>
      </c>
    </row>
    <row r="26" spans="1:6" x14ac:dyDescent="0.2">
      <c r="A26">
        <v>0.9</v>
      </c>
      <c r="B26">
        <v>0.14000000000000001</v>
      </c>
      <c r="C26">
        <f t="shared" si="2"/>
        <v>2.86E-2</v>
      </c>
      <c r="D26">
        <f t="shared" si="6"/>
        <v>0.92500000000000004</v>
      </c>
      <c r="E26">
        <f t="shared" si="4"/>
        <v>2.002000000000002E-4</v>
      </c>
    </row>
    <row r="27" spans="1:6" x14ac:dyDescent="0.2">
      <c r="A27">
        <v>0.95</v>
      </c>
      <c r="B27">
        <v>0</v>
      </c>
      <c r="C27">
        <f t="shared" si="2"/>
        <v>0</v>
      </c>
      <c r="D27">
        <f t="shared" si="6"/>
        <v>0.47499999999999998</v>
      </c>
      <c r="E27">
        <f t="shared" si="4"/>
        <v>0</v>
      </c>
    </row>
    <row r="29" spans="1:6" x14ac:dyDescent="0.2">
      <c r="A29">
        <f>MEDIAN(A18:A27)</f>
        <v>0.72499999999999998</v>
      </c>
      <c r="B29">
        <f>AVERAGE(B24)</f>
        <v>0.16</v>
      </c>
      <c r="C29">
        <f>AVERAGE(C24)</f>
        <v>4.0039999999999999E-2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6" x14ac:dyDescent="0.2">
      <c r="A1" t="s">
        <v>5</v>
      </c>
      <c r="B1" t="s">
        <v>10</v>
      </c>
      <c r="C1" t="s">
        <v>11</v>
      </c>
      <c r="D1" t="s">
        <v>14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0.38</v>
      </c>
      <c r="B3">
        <v>0</v>
      </c>
      <c r="C3">
        <v>0</v>
      </c>
      <c r="D3">
        <f>A3</f>
        <v>0.38</v>
      </c>
      <c r="F3">
        <f>SUM(E3:E9)</f>
        <v>6.4449999999999993E-2</v>
      </c>
    </row>
    <row r="4" spans="1:6" x14ac:dyDescent="0.2">
      <c r="A4">
        <v>0.4</v>
      </c>
      <c r="B4">
        <v>4.4999999999999998E-2</v>
      </c>
      <c r="C4">
        <v>4.5</v>
      </c>
      <c r="D4">
        <f>(A4+(A5-A4)/2)</f>
        <v>0.42500000000000004</v>
      </c>
      <c r="E4">
        <f>(D4-D3)*(B4)*C4</f>
        <v>9.1125000000000077E-3</v>
      </c>
    </row>
    <row r="5" spans="1:6" x14ac:dyDescent="0.2">
      <c r="A5">
        <v>0.45</v>
      </c>
      <c r="B5">
        <v>5.5E-2</v>
      </c>
      <c r="C5">
        <v>5.5</v>
      </c>
      <c r="D5">
        <f t="shared" ref="D5:D8" si="0">(A5+(A6-A5)/2)</f>
        <v>0.47499999999999998</v>
      </c>
      <c r="E5">
        <f>(D5-D4)*(B5)*C5</f>
        <v>1.512499999999998E-2</v>
      </c>
    </row>
    <row r="6" spans="1:6" x14ac:dyDescent="0.2">
      <c r="A6">
        <v>0.5</v>
      </c>
      <c r="B6">
        <v>0.06</v>
      </c>
      <c r="C6">
        <v>6</v>
      </c>
      <c r="D6">
        <f t="shared" si="0"/>
        <v>0.52500000000000002</v>
      </c>
      <c r="E6">
        <f t="shared" ref="E6:E9" si="1">(D6-D5)*(B6)*C6</f>
        <v>1.8000000000000016E-2</v>
      </c>
    </row>
    <row r="7" spans="1:6" x14ac:dyDescent="0.2">
      <c r="A7">
        <v>0.55000000000000004</v>
      </c>
      <c r="B7">
        <v>5.5E-2</v>
      </c>
      <c r="C7">
        <v>5.5</v>
      </c>
      <c r="D7">
        <f>(A7+(A8-A7)/2)</f>
        <v>0.57499999999999996</v>
      </c>
      <c r="E7">
        <f t="shared" si="1"/>
        <v>1.512499999999998E-2</v>
      </c>
    </row>
    <row r="8" spans="1:6" x14ac:dyDescent="0.2">
      <c r="A8">
        <v>0.6</v>
      </c>
      <c r="B8">
        <v>4.4999999999999998E-2</v>
      </c>
      <c r="C8">
        <v>4.5</v>
      </c>
      <c r="D8">
        <f t="shared" si="0"/>
        <v>0.61</v>
      </c>
      <c r="E8">
        <f t="shared" si="1"/>
        <v>7.0875000000000061E-3</v>
      </c>
    </row>
    <row r="9" spans="1:6" x14ac:dyDescent="0.2">
      <c r="A9">
        <v>0.62</v>
      </c>
      <c r="B9">
        <v>0</v>
      </c>
      <c r="C9">
        <v>0</v>
      </c>
      <c r="D9">
        <f>(A9+(A10-A9)/2)</f>
        <v>0.31</v>
      </c>
      <c r="E9">
        <f t="shared" si="1"/>
        <v>0</v>
      </c>
    </row>
    <row r="12" spans="1:6" x14ac:dyDescent="0.2">
      <c r="A12" t="s">
        <v>5</v>
      </c>
      <c r="B12" t="s">
        <v>10</v>
      </c>
      <c r="C12" t="s">
        <v>11</v>
      </c>
      <c r="D12" t="s">
        <v>14</v>
      </c>
    </row>
    <row r="13" spans="1:6" x14ac:dyDescent="0.2">
      <c r="A13" t="s">
        <v>1</v>
      </c>
      <c r="B13" t="s">
        <v>2</v>
      </c>
      <c r="C13" t="s">
        <v>3</v>
      </c>
      <c r="D13" t="s">
        <v>7</v>
      </c>
      <c r="E13" t="s">
        <v>8</v>
      </c>
      <c r="F13" t="s">
        <v>9</v>
      </c>
    </row>
    <row r="14" spans="1:6" x14ac:dyDescent="0.2">
      <c r="A14">
        <v>0.38</v>
      </c>
      <c r="B14">
        <v>0</v>
      </c>
      <c r="C14">
        <f>0.0572*C3</f>
        <v>0</v>
      </c>
      <c r="D14">
        <f>A14</f>
        <v>0.38</v>
      </c>
      <c r="F14">
        <f>SUM(E14:E20)</f>
        <v>3.6865399999999994E-3</v>
      </c>
    </row>
    <row r="15" spans="1:6" x14ac:dyDescent="0.2">
      <c r="A15">
        <v>0.4</v>
      </c>
      <c r="B15">
        <v>4.4999999999999998E-2</v>
      </c>
      <c r="C15">
        <f t="shared" ref="C15:C20" si="2">0.0572*C4</f>
        <v>0.25740000000000002</v>
      </c>
      <c r="D15">
        <f>(A15+(A16-A15)/2)</f>
        <v>0.42500000000000004</v>
      </c>
      <c r="E15">
        <f>(D15-D14)*(B15)*C15</f>
        <v>5.2123500000000043E-4</v>
      </c>
    </row>
    <row r="16" spans="1:6" x14ac:dyDescent="0.2">
      <c r="A16">
        <v>0.45</v>
      </c>
      <c r="B16">
        <v>5.5E-2</v>
      </c>
      <c r="C16">
        <f t="shared" si="2"/>
        <v>0.31459999999999999</v>
      </c>
      <c r="D16">
        <f t="shared" ref="D16:D17" si="3">(A16+(A17-A16)/2)</f>
        <v>0.47499999999999998</v>
      </c>
      <c r="E16">
        <f>(D16-D15)*(B16)*C16</f>
        <v>8.6514999999999888E-4</v>
      </c>
    </row>
    <row r="17" spans="1:5" x14ac:dyDescent="0.2">
      <c r="A17">
        <v>0.5</v>
      </c>
      <c r="B17">
        <v>0.06</v>
      </c>
      <c r="C17">
        <f t="shared" si="2"/>
        <v>0.34320000000000001</v>
      </c>
      <c r="D17">
        <f t="shared" si="3"/>
        <v>0.52500000000000002</v>
      </c>
      <c r="E17">
        <f t="shared" ref="E17:E20" si="4">(D17-D16)*(B17)*C17</f>
        <v>1.029600000000001E-3</v>
      </c>
    </row>
    <row r="18" spans="1:5" x14ac:dyDescent="0.2">
      <c r="A18">
        <v>0.55000000000000004</v>
      </c>
      <c r="B18">
        <v>5.5E-2</v>
      </c>
      <c r="C18">
        <f t="shared" si="2"/>
        <v>0.31459999999999999</v>
      </c>
      <c r="D18">
        <f>(A18+(A19-A18)/2)</f>
        <v>0.57499999999999996</v>
      </c>
      <c r="E18">
        <f t="shared" si="4"/>
        <v>8.6514999999999888E-4</v>
      </c>
    </row>
    <row r="19" spans="1:5" x14ac:dyDescent="0.2">
      <c r="A19">
        <v>0.6</v>
      </c>
      <c r="B19">
        <v>4.4999999999999998E-2</v>
      </c>
      <c r="C19">
        <f t="shared" si="2"/>
        <v>0.25740000000000002</v>
      </c>
      <c r="D19">
        <f t="shared" ref="D19" si="5">(A19+(A20-A19)/2)</f>
        <v>0.61</v>
      </c>
      <c r="E19">
        <f t="shared" si="4"/>
        <v>4.0540500000000039E-4</v>
      </c>
    </row>
    <row r="20" spans="1:5" x14ac:dyDescent="0.2">
      <c r="A20">
        <v>0.62</v>
      </c>
      <c r="B20">
        <v>0</v>
      </c>
      <c r="C20">
        <f t="shared" si="2"/>
        <v>0</v>
      </c>
      <c r="D20">
        <f>(A20+(A21-A20)/2)</f>
        <v>0.31</v>
      </c>
      <c r="E20">
        <f t="shared" si="4"/>
        <v>0</v>
      </c>
    </row>
    <row r="22" spans="1:5" x14ac:dyDescent="0.2">
      <c r="A22">
        <f>A20-A14</f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opLeftCell="A15" workbookViewId="0">
      <selection activeCell="B29" sqref="B29"/>
    </sheetView>
  </sheetViews>
  <sheetFormatPr baseColWidth="10" defaultColWidth="8.83203125" defaultRowHeight="15" x14ac:dyDescent="0.2"/>
  <sheetData>
    <row r="1" spans="1:6" x14ac:dyDescent="0.2">
      <c r="A1" t="s">
        <v>6</v>
      </c>
      <c r="B1" t="s">
        <v>10</v>
      </c>
      <c r="C1" t="s">
        <v>11</v>
      </c>
      <c r="D1" t="s">
        <v>15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0.45</v>
      </c>
      <c r="B3">
        <v>0</v>
      </c>
      <c r="C3">
        <v>0</v>
      </c>
      <c r="D3">
        <f>A3</f>
        <v>0.45</v>
      </c>
      <c r="F3">
        <f>SUM(E3:E12)</f>
        <v>1.6319999999999991E-2</v>
      </c>
    </row>
    <row r="4" spans="1:6" x14ac:dyDescent="0.2">
      <c r="A4">
        <v>0.5</v>
      </c>
      <c r="B4">
        <v>0.12</v>
      </c>
      <c r="C4">
        <v>0</v>
      </c>
      <c r="D4">
        <f>(A4+(A5-A4)/2)</f>
        <v>0.51500000000000001</v>
      </c>
      <c r="E4">
        <f>(D4-D3)*(B4)*C4</f>
        <v>0</v>
      </c>
    </row>
    <row r="5" spans="1:6" x14ac:dyDescent="0.2">
      <c r="A5">
        <v>0.53</v>
      </c>
      <c r="B5">
        <v>0.12</v>
      </c>
      <c r="C5">
        <v>0.5</v>
      </c>
      <c r="D5">
        <f t="shared" ref="D5:D12" si="0">(A5+(A6-A5)/2)</f>
        <v>0.54</v>
      </c>
      <c r="E5">
        <f>(D5-D4)*(B5)*C5</f>
        <v>1.5000000000000013E-3</v>
      </c>
    </row>
    <row r="6" spans="1:6" x14ac:dyDescent="0.2">
      <c r="A6">
        <v>0.55000000000000004</v>
      </c>
      <c r="B6">
        <v>0.12</v>
      </c>
      <c r="C6">
        <v>0.5</v>
      </c>
      <c r="D6">
        <f t="shared" si="0"/>
        <v>0.56499999999999995</v>
      </c>
      <c r="E6">
        <f>(D6-D5)*(B6)*C6</f>
        <v>1.4999999999999946E-3</v>
      </c>
    </row>
    <row r="7" spans="1:6" x14ac:dyDescent="0.2">
      <c r="A7">
        <v>0.57999999999999996</v>
      </c>
      <c r="B7">
        <v>0.12</v>
      </c>
      <c r="C7">
        <v>0.5</v>
      </c>
      <c r="D7">
        <f>(A7+(A8-A7)/2)</f>
        <v>0.59</v>
      </c>
      <c r="E7">
        <f t="shared" ref="E7:E12" si="1">(D7-D6)*(B7)*C7</f>
        <v>1.5000000000000013E-3</v>
      </c>
    </row>
    <row r="8" spans="1:6" x14ac:dyDescent="0.2">
      <c r="A8">
        <v>0.6</v>
      </c>
      <c r="B8">
        <v>0.12</v>
      </c>
      <c r="C8">
        <v>0.5</v>
      </c>
      <c r="D8">
        <f t="shared" si="0"/>
        <v>0.61499999999999999</v>
      </c>
      <c r="E8">
        <f t="shared" si="1"/>
        <v>1.5000000000000013E-3</v>
      </c>
    </row>
    <row r="9" spans="1:6" x14ac:dyDescent="0.2">
      <c r="A9">
        <v>0.63</v>
      </c>
      <c r="B9">
        <v>0.12</v>
      </c>
      <c r="C9">
        <v>0.5</v>
      </c>
      <c r="D9">
        <f>(A9+(A10-A9)/2)</f>
        <v>0.64</v>
      </c>
      <c r="E9">
        <f t="shared" si="1"/>
        <v>1.5000000000000013E-3</v>
      </c>
    </row>
    <row r="10" spans="1:6" x14ac:dyDescent="0.2">
      <c r="A10">
        <v>0.65</v>
      </c>
      <c r="B10">
        <v>0.12</v>
      </c>
      <c r="C10">
        <v>1</v>
      </c>
      <c r="D10">
        <f t="shared" si="0"/>
        <v>0.67500000000000004</v>
      </c>
      <c r="E10">
        <f t="shared" si="1"/>
        <v>4.2000000000000032E-3</v>
      </c>
    </row>
    <row r="11" spans="1:6" x14ac:dyDescent="0.2">
      <c r="A11">
        <v>0.7</v>
      </c>
      <c r="B11">
        <v>0.12</v>
      </c>
      <c r="C11">
        <v>1.1000000000000001</v>
      </c>
      <c r="D11">
        <f t="shared" si="0"/>
        <v>0.71</v>
      </c>
      <c r="E11">
        <f t="shared" si="1"/>
        <v>4.6199999999999896E-3</v>
      </c>
    </row>
    <row r="12" spans="1:6" x14ac:dyDescent="0.2">
      <c r="A12">
        <v>0.72</v>
      </c>
      <c r="B12">
        <v>0</v>
      </c>
      <c r="C12">
        <v>0</v>
      </c>
      <c r="D12">
        <f t="shared" si="0"/>
        <v>0.36</v>
      </c>
      <c r="E12">
        <f t="shared" si="1"/>
        <v>0</v>
      </c>
    </row>
    <row r="15" spans="1:6" x14ac:dyDescent="0.2">
      <c r="A15" t="s">
        <v>6</v>
      </c>
      <c r="B15" t="s">
        <v>10</v>
      </c>
      <c r="C15" t="s">
        <v>11</v>
      </c>
      <c r="D15" t="s">
        <v>15</v>
      </c>
    </row>
    <row r="16" spans="1:6" x14ac:dyDescent="0.2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2">
      <c r="A17">
        <v>0.45</v>
      </c>
      <c r="B17">
        <v>0</v>
      </c>
      <c r="C17">
        <f>0.0572*C3</f>
        <v>0</v>
      </c>
      <c r="D17">
        <f>A17</f>
        <v>0.45</v>
      </c>
      <c r="F17">
        <f>SUM(E17:E26)</f>
        <v>9.3350399999999961E-4</v>
      </c>
    </row>
    <row r="18" spans="1:6" x14ac:dyDescent="0.2">
      <c r="A18">
        <v>0.5</v>
      </c>
      <c r="B18">
        <v>0.12</v>
      </c>
      <c r="C18">
        <f t="shared" ref="C18:C26" si="2">0.0572*C4</f>
        <v>0</v>
      </c>
      <c r="D18">
        <f>(A18+(A19-A18)/2)</f>
        <v>0.51500000000000001</v>
      </c>
      <c r="E18">
        <f>(D18-D17)*(B18)*C18</f>
        <v>0</v>
      </c>
    </row>
    <row r="19" spans="1:6" x14ac:dyDescent="0.2">
      <c r="A19">
        <v>0.53</v>
      </c>
      <c r="B19">
        <v>0.12</v>
      </c>
      <c r="C19">
        <f t="shared" si="2"/>
        <v>2.86E-2</v>
      </c>
      <c r="D19">
        <f t="shared" ref="D19:D20" si="3">(A19+(A20-A19)/2)</f>
        <v>0.54</v>
      </c>
      <c r="E19">
        <f>(D19-D18)*(B19)*C19</f>
        <v>8.580000000000008E-5</v>
      </c>
    </row>
    <row r="20" spans="1:6" x14ac:dyDescent="0.2">
      <c r="A20">
        <v>0.55000000000000004</v>
      </c>
      <c r="B20">
        <v>0.12</v>
      </c>
      <c r="C20">
        <f>0.0572*C6</f>
        <v>2.86E-2</v>
      </c>
      <c r="D20">
        <f t="shared" si="3"/>
        <v>0.56499999999999995</v>
      </c>
      <c r="E20">
        <f>(D20-D19)*(B20)*C20</f>
        <v>8.5799999999999687E-5</v>
      </c>
    </row>
    <row r="21" spans="1:6" x14ac:dyDescent="0.2">
      <c r="A21">
        <v>0.57999999999999996</v>
      </c>
      <c r="B21">
        <v>0.12</v>
      </c>
      <c r="C21">
        <f t="shared" si="2"/>
        <v>2.86E-2</v>
      </c>
      <c r="D21">
        <f>(A21+(A22-A21)/2)</f>
        <v>0.59</v>
      </c>
      <c r="E21">
        <f t="shared" ref="E21:E26" si="4">(D21-D20)*(B21)*C21</f>
        <v>8.580000000000008E-5</v>
      </c>
    </row>
    <row r="22" spans="1:6" x14ac:dyDescent="0.2">
      <c r="A22">
        <v>0.6</v>
      </c>
      <c r="B22">
        <v>0.12</v>
      </c>
      <c r="C22">
        <f t="shared" si="2"/>
        <v>2.86E-2</v>
      </c>
      <c r="D22">
        <f t="shared" ref="D22" si="5">(A22+(A23-A22)/2)</f>
        <v>0.61499999999999999</v>
      </c>
      <c r="E22">
        <f t="shared" si="4"/>
        <v>8.580000000000008E-5</v>
      </c>
    </row>
    <row r="23" spans="1:6" x14ac:dyDescent="0.2">
      <c r="A23">
        <v>0.63</v>
      </c>
      <c r="B23">
        <v>0.12</v>
      </c>
      <c r="C23">
        <f t="shared" si="2"/>
        <v>2.86E-2</v>
      </c>
      <c r="D23">
        <f>(A23+(A24-A23)/2)</f>
        <v>0.64</v>
      </c>
      <c r="E23">
        <f t="shared" si="4"/>
        <v>8.580000000000008E-5</v>
      </c>
    </row>
    <row r="24" spans="1:6" x14ac:dyDescent="0.2">
      <c r="A24">
        <v>0.65</v>
      </c>
      <c r="B24">
        <v>0.12</v>
      </c>
      <c r="C24">
        <f t="shared" si="2"/>
        <v>5.7200000000000001E-2</v>
      </c>
      <c r="D24">
        <f t="shared" ref="D24:D26" si="6">(A24+(A25-A24)/2)</f>
        <v>0.67500000000000004</v>
      </c>
      <c r="E24">
        <f t="shared" si="4"/>
        <v>2.4024000000000018E-4</v>
      </c>
    </row>
    <row r="25" spans="1:6" x14ac:dyDescent="0.2">
      <c r="A25">
        <v>0.7</v>
      </c>
      <c r="B25">
        <v>0.12</v>
      </c>
      <c r="C25">
        <f t="shared" si="2"/>
        <v>6.2920000000000004E-2</v>
      </c>
      <c r="D25">
        <f t="shared" si="6"/>
        <v>0.71</v>
      </c>
      <c r="E25">
        <f t="shared" si="4"/>
        <v>2.6426399999999941E-4</v>
      </c>
    </row>
    <row r="26" spans="1:6" x14ac:dyDescent="0.2">
      <c r="A26">
        <v>0.72</v>
      </c>
      <c r="B26">
        <v>0</v>
      </c>
      <c r="C26">
        <f t="shared" si="2"/>
        <v>0</v>
      </c>
      <c r="D26">
        <f t="shared" si="6"/>
        <v>0.36</v>
      </c>
      <c r="E26">
        <f t="shared" si="4"/>
        <v>0</v>
      </c>
    </row>
    <row r="28" spans="1:6" x14ac:dyDescent="0.2">
      <c r="A28">
        <f>(A26-A17)/2+A17</f>
        <v>0.58499999999999996</v>
      </c>
      <c r="B28">
        <f>AVERAGE(B21:B22)</f>
        <v>0.12</v>
      </c>
      <c r="C28">
        <f>AVERAGE(C21:C22)</f>
        <v>2.86E-2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C64033-DC9A-48BB-A72D-E23C61D6A468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266EE54-433C-438A-94C8-A58E525559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A41B2A-ABAD-479D-A521-0F3A52E52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2020-02-24T21:24:21Z</dcterms:created>
  <dcterms:modified xsi:type="dcterms:W3CDTF">2023-03-24T02:16:56Z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