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kriddie/Documents/LongTermData_CayambeCoca/Discharge/Discharge_2019/"/>
    </mc:Choice>
  </mc:AlternateContent>
  <xr:revisionPtr revIDLastSave="0" documentId="13_ncr:1_{F1E561EF-63B5-7147-9F19-4928001D72E6}" xr6:coauthVersionLast="47" xr6:coauthVersionMax="47" xr10:uidLastSave="{00000000-0000-0000-0000-000000000000}"/>
  <bookViews>
    <workbookView xWindow="9920" yWindow="760" windowWidth="10000" windowHeight="19640" xr2:uid="{00000000-000D-0000-FFFF-FFFF00000000}"/>
  </bookViews>
  <sheets>
    <sheet name="stn1" sheetId="1" r:id="rId1"/>
    <sheet name="stn2" sheetId="2" r:id="rId2"/>
    <sheet name="stn3" sheetId="3" r:id="rId3"/>
    <sheet name="stn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4" i="1" l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D54" i="1"/>
  <c r="E54" i="1" s="1"/>
  <c r="D53" i="1"/>
  <c r="E53" i="1" s="1"/>
  <c r="D52" i="1"/>
  <c r="E52" i="1" s="1"/>
  <c r="D51" i="1"/>
  <c r="D50" i="1"/>
  <c r="E50" i="1" s="1"/>
  <c r="E49" i="1"/>
  <c r="D49" i="1"/>
  <c r="D48" i="1"/>
  <c r="E48" i="1" s="1"/>
  <c r="D47" i="1"/>
  <c r="E47" i="1" s="1"/>
  <c r="D46" i="1"/>
  <c r="E46" i="1" s="1"/>
  <c r="D45" i="1"/>
  <c r="D44" i="1"/>
  <c r="D43" i="1"/>
  <c r="D42" i="1"/>
  <c r="E42" i="1" s="1"/>
  <c r="D41" i="1"/>
  <c r="C27" i="4"/>
  <c r="B27" i="4"/>
  <c r="A27" i="4"/>
  <c r="E51" i="1" l="1"/>
  <c r="E43" i="1"/>
  <c r="E44" i="1"/>
  <c r="E45" i="1"/>
  <c r="F41" i="1"/>
  <c r="A40" i="3"/>
  <c r="A30" i="2"/>
  <c r="A37" i="1"/>
  <c r="C29" i="2" l="1"/>
  <c r="B29" i="2"/>
  <c r="A29" i="2"/>
  <c r="C36" i="1"/>
  <c r="B36" i="1"/>
  <c r="A36" i="1"/>
  <c r="B17" i="4" l="1"/>
  <c r="F16" i="4"/>
  <c r="B26" i="3"/>
  <c r="F23" i="3"/>
  <c r="F17" i="2"/>
  <c r="F21" i="1"/>
  <c r="B25" i="4" l="1"/>
  <c r="B24" i="4"/>
  <c r="B23" i="4"/>
  <c r="B22" i="4"/>
  <c r="B21" i="4"/>
  <c r="B20" i="4"/>
  <c r="B19" i="4"/>
  <c r="B18" i="4"/>
  <c r="B16" i="4"/>
  <c r="F3" i="4"/>
  <c r="D25" i="4"/>
  <c r="D24" i="4"/>
  <c r="D23" i="4"/>
  <c r="E24" i="4" s="1"/>
  <c r="D22" i="4"/>
  <c r="E22" i="4" s="1"/>
  <c r="D21" i="4"/>
  <c r="D20" i="4"/>
  <c r="D19" i="4"/>
  <c r="E20" i="4" s="1"/>
  <c r="D18" i="4"/>
  <c r="E18" i="4" s="1"/>
  <c r="D17" i="4"/>
  <c r="D16" i="4"/>
  <c r="B38" i="3"/>
  <c r="B37" i="3"/>
  <c r="B36" i="3"/>
  <c r="B35" i="3"/>
  <c r="B34" i="3"/>
  <c r="B33" i="3"/>
  <c r="E33" i="3" s="1"/>
  <c r="B32" i="3"/>
  <c r="B31" i="3"/>
  <c r="B30" i="3"/>
  <c r="B29" i="3"/>
  <c r="E29" i="3" s="1"/>
  <c r="B28" i="3"/>
  <c r="B27" i="3"/>
  <c r="B25" i="3"/>
  <c r="B24" i="3"/>
  <c r="B23" i="3"/>
  <c r="D38" i="3"/>
  <c r="E38" i="3" s="1"/>
  <c r="E37" i="3"/>
  <c r="D37" i="3"/>
  <c r="D36" i="3"/>
  <c r="D35" i="3"/>
  <c r="E35" i="3" s="1"/>
  <c r="D34" i="3"/>
  <c r="E34" i="3" s="1"/>
  <c r="D33" i="3"/>
  <c r="D32" i="3"/>
  <c r="E32" i="3" s="1"/>
  <c r="D31" i="3"/>
  <c r="E31" i="3" s="1"/>
  <c r="D30" i="3"/>
  <c r="E30" i="3" s="1"/>
  <c r="D29" i="3"/>
  <c r="D28" i="3"/>
  <c r="D27" i="3"/>
  <c r="E27" i="3" s="1"/>
  <c r="D26" i="3"/>
  <c r="E26" i="3" s="1"/>
  <c r="E25" i="3"/>
  <c r="D25" i="3"/>
  <c r="D24" i="3"/>
  <c r="E24" i="3" s="1"/>
  <c r="D23" i="3"/>
  <c r="B27" i="2"/>
  <c r="B26" i="2"/>
  <c r="B25" i="2"/>
  <c r="B24" i="2"/>
  <c r="B23" i="2"/>
  <c r="B22" i="2"/>
  <c r="B21" i="2"/>
  <c r="B20" i="2"/>
  <c r="B19" i="2"/>
  <c r="B18" i="2"/>
  <c r="B17" i="2"/>
  <c r="D27" i="2"/>
  <c r="D26" i="2"/>
  <c r="D25" i="2"/>
  <c r="D24" i="2"/>
  <c r="D23" i="2"/>
  <c r="E23" i="2" s="1"/>
  <c r="D22" i="2"/>
  <c r="E22" i="2" s="1"/>
  <c r="D21" i="2"/>
  <c r="E21" i="2" s="1"/>
  <c r="D20" i="2"/>
  <c r="E20" i="2" s="1"/>
  <c r="D19" i="2"/>
  <c r="D18" i="2"/>
  <c r="D17" i="2"/>
  <c r="F3" i="2"/>
  <c r="B23" i="1"/>
  <c r="B34" i="1"/>
  <c r="B33" i="1"/>
  <c r="E33" i="1" s="1"/>
  <c r="B32" i="1"/>
  <c r="B31" i="1"/>
  <c r="B30" i="1"/>
  <c r="B29" i="1"/>
  <c r="E29" i="1" s="1"/>
  <c r="B28" i="1"/>
  <c r="B27" i="1"/>
  <c r="B26" i="1"/>
  <c r="B25" i="1"/>
  <c r="B24" i="1"/>
  <c r="B22" i="1"/>
  <c r="B21" i="1"/>
  <c r="D34" i="1"/>
  <c r="D33" i="1"/>
  <c r="D32" i="1"/>
  <c r="D31" i="1"/>
  <c r="E31" i="1" s="1"/>
  <c r="D30" i="1"/>
  <c r="D29" i="1"/>
  <c r="D28" i="1"/>
  <c r="E28" i="1" s="1"/>
  <c r="D27" i="1"/>
  <c r="E27" i="1" s="1"/>
  <c r="D26" i="1"/>
  <c r="E26" i="1" s="1"/>
  <c r="E25" i="1"/>
  <c r="D25" i="1"/>
  <c r="D24" i="1"/>
  <c r="D23" i="1"/>
  <c r="D22" i="1"/>
  <c r="E22" i="1" s="1"/>
  <c r="D21" i="1"/>
  <c r="E21" i="4" l="1"/>
  <c r="E17" i="4"/>
  <c r="E25" i="4"/>
  <c r="E19" i="4"/>
  <c r="E23" i="4"/>
  <c r="E28" i="3"/>
  <c r="E36" i="3"/>
  <c r="E24" i="2"/>
  <c r="E25" i="2"/>
  <c r="E18" i="2"/>
  <c r="E26" i="2"/>
  <c r="E19" i="2"/>
  <c r="E27" i="2"/>
  <c r="E23" i="1"/>
  <c r="E32" i="1"/>
  <c r="E34" i="1"/>
  <c r="E24" i="1"/>
  <c r="E30" i="1"/>
  <c r="D9" i="4"/>
  <c r="E9" i="4" s="1"/>
  <c r="D12" i="4"/>
  <c r="E12" i="4" s="1"/>
  <c r="D11" i="4"/>
  <c r="E11" i="4" s="1"/>
  <c r="D10" i="4"/>
  <c r="E10" i="4" s="1"/>
  <c r="D8" i="4"/>
  <c r="E8" i="4" s="1"/>
  <c r="D7" i="4"/>
  <c r="E7" i="4" s="1"/>
  <c r="D6" i="4"/>
  <c r="E6" i="4" s="1"/>
  <c r="D5" i="4"/>
  <c r="D4" i="4"/>
  <c r="E4" i="4" s="1"/>
  <c r="D3" i="4"/>
  <c r="D8" i="3"/>
  <c r="D16" i="3"/>
  <c r="E16" i="3" s="1"/>
  <c r="D17" i="3"/>
  <c r="D18" i="3"/>
  <c r="D15" i="3"/>
  <c r="D14" i="3"/>
  <c r="E14" i="3" s="1"/>
  <c r="D13" i="3"/>
  <c r="D12" i="3"/>
  <c r="E12" i="3" s="1"/>
  <c r="D11" i="3"/>
  <c r="E11" i="3" s="1"/>
  <c r="D10" i="3"/>
  <c r="E10" i="3" s="1"/>
  <c r="D9" i="3"/>
  <c r="E9" i="3" s="1"/>
  <c r="E8" i="3"/>
  <c r="D7" i="3"/>
  <c r="E7" i="3" s="1"/>
  <c r="D6" i="3"/>
  <c r="E6" i="3" s="1"/>
  <c r="D5" i="3"/>
  <c r="D4" i="3"/>
  <c r="E4" i="3" s="1"/>
  <c r="D3" i="3"/>
  <c r="D13" i="2"/>
  <c r="D12" i="2"/>
  <c r="E12" i="2" s="1"/>
  <c r="D11" i="2"/>
  <c r="D10" i="2"/>
  <c r="E10" i="2" s="1"/>
  <c r="D9" i="2"/>
  <c r="D8" i="2"/>
  <c r="E8" i="2" s="1"/>
  <c r="D7" i="2"/>
  <c r="D6" i="2"/>
  <c r="E6" i="2" s="1"/>
  <c r="D5" i="2"/>
  <c r="D4" i="2"/>
  <c r="E4" i="2" s="1"/>
  <c r="D3" i="2"/>
  <c r="D5" i="1"/>
  <c r="E5" i="1" s="1"/>
  <c r="D6" i="1"/>
  <c r="D7" i="1"/>
  <c r="E8" i="1" s="1"/>
  <c r="D8" i="1"/>
  <c r="E9" i="1" s="1"/>
  <c r="D9" i="1"/>
  <c r="D10" i="1"/>
  <c r="E11" i="1" s="1"/>
  <c r="D11" i="1"/>
  <c r="D12" i="1"/>
  <c r="E12" i="1"/>
  <c r="D13" i="1"/>
  <c r="D14" i="1"/>
  <c r="E14" i="1" s="1"/>
  <c r="D15" i="1"/>
  <c r="E16" i="1" s="1"/>
  <c r="D16" i="1"/>
  <c r="D4" i="1"/>
  <c r="E4" i="1" s="1"/>
  <c r="D3" i="1"/>
  <c r="E7" i="1" l="1"/>
  <c r="E18" i="3"/>
  <c r="E10" i="1"/>
  <c r="E9" i="2"/>
  <c r="E11" i="2"/>
  <c r="E5" i="3"/>
  <c r="E13" i="3"/>
  <c r="E15" i="1"/>
  <c r="E5" i="2"/>
  <c r="E13" i="2"/>
  <c r="E15" i="3"/>
  <c r="E13" i="1"/>
  <c r="E6" i="1"/>
  <c r="E7" i="2"/>
  <c r="E17" i="3"/>
  <c r="E5" i="4"/>
  <c r="F3" i="3"/>
  <c r="F3" i="1" l="1"/>
</calcChain>
</file>

<file path=xl/sharedStrings.xml><?xml version="1.0" encoding="utf-8"?>
<sst xmlns="http://schemas.openxmlformats.org/spreadsheetml/2006/main" count="59" uniqueCount="11">
  <si>
    <t>X</t>
  </si>
  <si>
    <t>V</t>
  </si>
  <si>
    <t>D</t>
  </si>
  <si>
    <t>station1</t>
  </si>
  <si>
    <t>segment</t>
  </si>
  <si>
    <t>Q</t>
  </si>
  <si>
    <t>Qtotal</t>
  </si>
  <si>
    <t>station2</t>
  </si>
  <si>
    <t>station3</t>
  </si>
  <si>
    <t>station4</t>
  </si>
  <si>
    <t>New 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</si>
</sst>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4"/>
  <sheetViews>
    <sheetView tabSelected="1" topLeftCell="A8" workbookViewId="0">
      <selection activeCell="D41" sqref="D41"/>
    </sheetView>
  </sheetViews>
  <sheetFormatPr baseColWidth="10" defaultColWidth="8.83203125" defaultRowHeight="15" x14ac:dyDescent="0.2"/>
  <cols>
    <col min="2" max="2" width="9.6640625" bestFit="1" customWidth="1"/>
  </cols>
  <sheetData>
    <row r="1" spans="1:6" x14ac:dyDescent="0.2">
      <c r="A1" t="s">
        <v>3</v>
      </c>
      <c r="B1" s="1">
        <v>43657</v>
      </c>
      <c r="C1" s="2">
        <v>0.49305555555555558</v>
      </c>
    </row>
    <row r="2" spans="1:6" x14ac:dyDescent="0.2">
      <c r="A2" t="s">
        <v>0</v>
      </c>
      <c r="B2" t="s">
        <v>1</v>
      </c>
      <c r="C2" t="s">
        <v>2</v>
      </c>
      <c r="D2" t="s">
        <v>4</v>
      </c>
      <c r="E2" t="s">
        <v>5</v>
      </c>
      <c r="F2" t="s">
        <v>6</v>
      </c>
    </row>
    <row r="3" spans="1:6" x14ac:dyDescent="0.2">
      <c r="A3">
        <v>0.35</v>
      </c>
      <c r="B3">
        <v>0</v>
      </c>
      <c r="C3">
        <v>0</v>
      </c>
      <c r="D3">
        <f>A3</f>
        <v>0.35</v>
      </c>
      <c r="F3">
        <f>SUM(E3:E21)</f>
        <v>9.9349999999999994E-2</v>
      </c>
    </row>
    <row r="4" spans="1:6" x14ac:dyDescent="0.2">
      <c r="A4">
        <v>0.4</v>
      </c>
      <c r="B4">
        <v>0.4</v>
      </c>
      <c r="C4">
        <v>0.11</v>
      </c>
      <c r="D4">
        <f>(A4+(A5-A4)/2)</f>
        <v>0.42500000000000004</v>
      </c>
      <c r="E4">
        <f>(D4-D3)*(B4)*C4</f>
        <v>3.300000000000003E-3</v>
      </c>
    </row>
    <row r="5" spans="1:6" x14ac:dyDescent="0.2">
      <c r="A5">
        <v>0.45</v>
      </c>
      <c r="B5">
        <v>0.9</v>
      </c>
      <c r="C5">
        <v>0.12</v>
      </c>
      <c r="D5">
        <f t="shared" ref="D5:D16" si="0">(A5+(A6-A5)/2)</f>
        <v>0.47499999999999998</v>
      </c>
      <c r="E5">
        <f t="shared" ref="E5:E16" si="1">(D5-D4)*(B5)*C5</f>
        <v>5.3999999999999933E-3</v>
      </c>
    </row>
    <row r="6" spans="1:6" x14ac:dyDescent="0.2">
      <c r="A6">
        <v>0.5</v>
      </c>
      <c r="B6">
        <v>2.6</v>
      </c>
      <c r="C6">
        <v>0.12</v>
      </c>
      <c r="D6">
        <f t="shared" si="0"/>
        <v>0.52500000000000002</v>
      </c>
      <c r="E6">
        <f t="shared" si="1"/>
        <v>1.5600000000000013E-2</v>
      </c>
    </row>
    <row r="7" spans="1:6" x14ac:dyDescent="0.2">
      <c r="A7">
        <v>0.55000000000000004</v>
      </c>
      <c r="B7">
        <v>3.1</v>
      </c>
      <c r="C7">
        <v>0.12</v>
      </c>
      <c r="D7">
        <f t="shared" si="0"/>
        <v>0.57499999999999996</v>
      </c>
      <c r="E7">
        <f t="shared" si="1"/>
        <v>1.8599999999999974E-2</v>
      </c>
    </row>
    <row r="8" spans="1:6" x14ac:dyDescent="0.2">
      <c r="A8">
        <v>0.6</v>
      </c>
      <c r="B8">
        <v>1.9</v>
      </c>
      <c r="C8">
        <v>0.12</v>
      </c>
      <c r="D8">
        <f t="shared" si="0"/>
        <v>0.625</v>
      </c>
      <c r="E8">
        <f t="shared" si="1"/>
        <v>1.1400000000000009E-2</v>
      </c>
    </row>
    <row r="9" spans="1:6" x14ac:dyDescent="0.2">
      <c r="A9">
        <v>0.65</v>
      </c>
      <c r="B9">
        <v>1</v>
      </c>
      <c r="C9">
        <v>0.12</v>
      </c>
      <c r="D9">
        <f t="shared" si="0"/>
        <v>0.67500000000000004</v>
      </c>
      <c r="E9">
        <f t="shared" si="1"/>
        <v>6.0000000000000053E-3</v>
      </c>
    </row>
    <row r="10" spans="1:6" x14ac:dyDescent="0.2">
      <c r="A10">
        <v>0.7</v>
      </c>
      <c r="B10">
        <v>1</v>
      </c>
      <c r="C10">
        <v>0.12</v>
      </c>
      <c r="D10">
        <f t="shared" si="0"/>
        <v>0.72499999999999998</v>
      </c>
      <c r="E10">
        <f t="shared" si="1"/>
        <v>5.9999999999999915E-3</v>
      </c>
    </row>
    <row r="11" spans="1:6" x14ac:dyDescent="0.2">
      <c r="A11">
        <v>0.75</v>
      </c>
      <c r="B11">
        <v>1.8</v>
      </c>
      <c r="C11">
        <v>0.1</v>
      </c>
      <c r="D11">
        <f t="shared" si="0"/>
        <v>0.77500000000000002</v>
      </c>
      <c r="E11">
        <f t="shared" si="1"/>
        <v>9.000000000000008E-3</v>
      </c>
    </row>
    <row r="12" spans="1:6" x14ac:dyDescent="0.2">
      <c r="A12">
        <v>0.8</v>
      </c>
      <c r="B12">
        <v>1.5</v>
      </c>
      <c r="C12">
        <v>0.11</v>
      </c>
      <c r="D12">
        <f t="shared" si="0"/>
        <v>0.82499999999999996</v>
      </c>
      <c r="E12">
        <f t="shared" si="1"/>
        <v>8.2499999999999882E-3</v>
      </c>
    </row>
    <row r="13" spans="1:6" x14ac:dyDescent="0.2">
      <c r="A13">
        <v>0.85</v>
      </c>
      <c r="B13">
        <v>1.2</v>
      </c>
      <c r="C13">
        <v>0.11</v>
      </c>
      <c r="D13">
        <f t="shared" si="0"/>
        <v>0.875</v>
      </c>
      <c r="E13">
        <f t="shared" si="1"/>
        <v>6.600000000000006E-3</v>
      </c>
    </row>
    <row r="14" spans="1:6" x14ac:dyDescent="0.2">
      <c r="A14">
        <v>0.9</v>
      </c>
      <c r="B14">
        <v>0.8</v>
      </c>
      <c r="C14">
        <v>0.12</v>
      </c>
      <c r="D14">
        <f t="shared" si="0"/>
        <v>0.92500000000000004</v>
      </c>
      <c r="E14">
        <f t="shared" si="1"/>
        <v>4.8000000000000039E-3</v>
      </c>
    </row>
    <row r="15" spans="1:6" x14ac:dyDescent="0.2">
      <c r="A15">
        <v>0.95</v>
      </c>
      <c r="B15">
        <v>0.8</v>
      </c>
      <c r="C15">
        <v>0.11</v>
      </c>
      <c r="D15">
        <f t="shared" si="0"/>
        <v>0.97499999999999998</v>
      </c>
      <c r="E15">
        <f t="shared" si="1"/>
        <v>4.3999999999999951E-3</v>
      </c>
    </row>
    <row r="16" spans="1:6" x14ac:dyDescent="0.2">
      <c r="A16">
        <v>1</v>
      </c>
      <c r="B16">
        <v>0</v>
      </c>
      <c r="C16">
        <v>0</v>
      </c>
      <c r="D16">
        <f t="shared" si="0"/>
        <v>0.5</v>
      </c>
      <c r="E16">
        <f t="shared" si="1"/>
        <v>0</v>
      </c>
    </row>
    <row r="20" spans="1:6" x14ac:dyDescent="0.2">
      <c r="A20" t="s">
        <v>0</v>
      </c>
      <c r="B20" t="s">
        <v>1</v>
      </c>
      <c r="C20" t="s">
        <v>2</v>
      </c>
      <c r="D20" t="s">
        <v>4</v>
      </c>
      <c r="E20" t="s">
        <v>5</v>
      </c>
      <c r="F20" t="s">
        <v>6</v>
      </c>
    </row>
    <row r="21" spans="1:6" x14ac:dyDescent="0.2">
      <c r="A21">
        <v>0.35</v>
      </c>
      <c r="B21">
        <f>0.0572*B3</f>
        <v>0</v>
      </c>
      <c r="C21">
        <v>0</v>
      </c>
      <c r="D21">
        <f>A21</f>
        <v>0.35</v>
      </c>
      <c r="F21">
        <f>SUM(E21:E39)</f>
        <v>5.6828199999999999E-3</v>
      </c>
    </row>
    <row r="22" spans="1:6" x14ac:dyDescent="0.2">
      <c r="A22">
        <v>0.4</v>
      </c>
      <c r="B22">
        <f t="shared" ref="B22:B34" si="2">0.0572*B4</f>
        <v>2.2880000000000001E-2</v>
      </c>
      <c r="C22">
        <v>0.11</v>
      </c>
      <c r="D22">
        <f>(A22+(A23-A22)/2)</f>
        <v>0.42500000000000004</v>
      </c>
      <c r="E22">
        <f>(D22-D21)*(B22)*C22</f>
        <v>1.8876000000000016E-4</v>
      </c>
    </row>
    <row r="23" spans="1:6" x14ac:dyDescent="0.2">
      <c r="A23">
        <v>0.45</v>
      </c>
      <c r="B23">
        <f>0.0572*B5</f>
        <v>5.1480000000000005E-2</v>
      </c>
      <c r="C23">
        <v>0.12</v>
      </c>
      <c r="D23">
        <f t="shared" ref="D23:D34" si="3">(A23+(A24-A23)/2)</f>
        <v>0.47499999999999998</v>
      </c>
      <c r="E23">
        <f t="shared" ref="E23:E34" si="4">(D23-D22)*(B23)*C23</f>
        <v>3.088799999999996E-4</v>
      </c>
    </row>
    <row r="24" spans="1:6" x14ac:dyDescent="0.2">
      <c r="A24">
        <v>0.5</v>
      </c>
      <c r="B24">
        <f t="shared" si="2"/>
        <v>0.14872000000000002</v>
      </c>
      <c r="C24">
        <v>0.12</v>
      </c>
      <c r="D24">
        <f t="shared" si="3"/>
        <v>0.52500000000000002</v>
      </c>
      <c r="E24">
        <f t="shared" si="4"/>
        <v>8.9232000000000092E-4</v>
      </c>
    </row>
    <row r="25" spans="1:6" x14ac:dyDescent="0.2">
      <c r="A25">
        <v>0.55000000000000004</v>
      </c>
      <c r="B25">
        <f t="shared" si="2"/>
        <v>0.17732000000000001</v>
      </c>
      <c r="C25">
        <v>0.12</v>
      </c>
      <c r="D25">
        <f t="shared" si="3"/>
        <v>0.57499999999999996</v>
      </c>
      <c r="E25">
        <f t="shared" si="4"/>
        <v>1.0639199999999986E-3</v>
      </c>
    </row>
    <row r="26" spans="1:6" x14ac:dyDescent="0.2">
      <c r="A26">
        <v>0.6</v>
      </c>
      <c r="B26">
        <f t="shared" si="2"/>
        <v>0.10868</v>
      </c>
      <c r="C26">
        <v>0.12</v>
      </c>
      <c r="D26">
        <f t="shared" si="3"/>
        <v>0.625</v>
      </c>
      <c r="E26">
        <f t="shared" si="4"/>
        <v>6.5208000000000052E-4</v>
      </c>
    </row>
    <row r="27" spans="1:6" x14ac:dyDescent="0.2">
      <c r="A27">
        <v>0.65</v>
      </c>
      <c r="B27">
        <f t="shared" si="2"/>
        <v>5.7200000000000001E-2</v>
      </c>
      <c r="C27">
        <v>0.12</v>
      </c>
      <c r="D27">
        <f t="shared" si="3"/>
        <v>0.67500000000000004</v>
      </c>
      <c r="E27">
        <f t="shared" si="4"/>
        <v>3.4320000000000032E-4</v>
      </c>
    </row>
    <row r="28" spans="1:6" x14ac:dyDescent="0.2">
      <c r="A28">
        <v>0.7</v>
      </c>
      <c r="B28">
        <f t="shared" si="2"/>
        <v>5.7200000000000001E-2</v>
      </c>
      <c r="C28">
        <v>0.12</v>
      </c>
      <c r="D28">
        <f t="shared" si="3"/>
        <v>0.72499999999999998</v>
      </c>
      <c r="E28">
        <f t="shared" si="4"/>
        <v>3.4319999999999956E-4</v>
      </c>
    </row>
    <row r="29" spans="1:6" x14ac:dyDescent="0.2">
      <c r="A29">
        <v>0.75</v>
      </c>
      <c r="B29">
        <f t="shared" si="2"/>
        <v>0.10296000000000001</v>
      </c>
      <c r="C29">
        <v>0.1</v>
      </c>
      <c r="D29">
        <f t="shared" si="3"/>
        <v>0.77500000000000002</v>
      </c>
      <c r="E29">
        <f t="shared" si="4"/>
        <v>5.1480000000000048E-4</v>
      </c>
    </row>
    <row r="30" spans="1:6" x14ac:dyDescent="0.2">
      <c r="A30">
        <v>0.8</v>
      </c>
      <c r="B30">
        <f t="shared" si="2"/>
        <v>8.5800000000000001E-2</v>
      </c>
      <c r="C30">
        <v>0.11</v>
      </c>
      <c r="D30">
        <f t="shared" si="3"/>
        <v>0.82499999999999996</v>
      </c>
      <c r="E30">
        <f t="shared" si="4"/>
        <v>4.7189999999999938E-4</v>
      </c>
    </row>
    <row r="31" spans="1:6" x14ac:dyDescent="0.2">
      <c r="A31">
        <v>0.85</v>
      </c>
      <c r="B31">
        <f t="shared" si="2"/>
        <v>6.8639999999999993E-2</v>
      </c>
      <c r="C31">
        <v>0.11</v>
      </c>
      <c r="D31">
        <f t="shared" si="3"/>
        <v>0.875</v>
      </c>
      <c r="E31">
        <f t="shared" si="4"/>
        <v>3.7752000000000033E-4</v>
      </c>
    </row>
    <row r="32" spans="1:6" x14ac:dyDescent="0.2">
      <c r="A32">
        <v>0.9</v>
      </c>
      <c r="B32">
        <f t="shared" si="2"/>
        <v>4.5760000000000002E-2</v>
      </c>
      <c r="C32">
        <v>0.12</v>
      </c>
      <c r="D32">
        <f t="shared" si="3"/>
        <v>0.92500000000000004</v>
      </c>
      <c r="E32">
        <f t="shared" si="4"/>
        <v>2.7456000000000024E-4</v>
      </c>
    </row>
    <row r="33" spans="1:6" x14ac:dyDescent="0.2">
      <c r="A33">
        <v>0.95</v>
      </c>
      <c r="B33">
        <f t="shared" si="2"/>
        <v>4.5760000000000002E-2</v>
      </c>
      <c r="C33">
        <v>0.11</v>
      </c>
      <c r="D33">
        <f t="shared" si="3"/>
        <v>0.97499999999999998</v>
      </c>
      <c r="E33">
        <f t="shared" si="4"/>
        <v>2.5167999999999968E-4</v>
      </c>
    </row>
    <row r="34" spans="1:6" x14ac:dyDescent="0.2">
      <c r="A34">
        <v>1</v>
      </c>
      <c r="B34">
        <f t="shared" si="2"/>
        <v>0</v>
      </c>
      <c r="C34">
        <v>0</v>
      </c>
      <c r="D34">
        <f t="shared" si="3"/>
        <v>0.5</v>
      </c>
      <c r="E34">
        <f t="shared" si="4"/>
        <v>0</v>
      </c>
    </row>
    <row r="36" spans="1:6" x14ac:dyDescent="0.2">
      <c r="A36">
        <f>MEDIAN(A21:A34)</f>
        <v>0.67500000000000004</v>
      </c>
      <c r="B36">
        <f>AVERAGE(B27:B28)</f>
        <v>5.7200000000000001E-2</v>
      </c>
      <c r="C36">
        <f>AVERAGE(C27:C28)</f>
        <v>0.12</v>
      </c>
    </row>
    <row r="37" spans="1:6" x14ac:dyDescent="0.2">
      <c r="A37">
        <f>A34-A21</f>
        <v>0.65</v>
      </c>
    </row>
    <row r="39" spans="1:6" x14ac:dyDescent="0.2">
      <c r="A39" s="3" t="s">
        <v>10</v>
      </c>
    </row>
    <row r="40" spans="1:6" x14ac:dyDescent="0.2">
      <c r="A40" t="s">
        <v>0</v>
      </c>
      <c r="B40" t="s">
        <v>1</v>
      </c>
      <c r="C40" t="s">
        <v>2</v>
      </c>
      <c r="D40" t="s">
        <v>4</v>
      </c>
      <c r="E40" t="s">
        <v>5</v>
      </c>
      <c r="F40" t="s">
        <v>6</v>
      </c>
    </row>
    <row r="41" spans="1:6" x14ac:dyDescent="0.2">
      <c r="A41">
        <v>0.35</v>
      </c>
      <c r="B41">
        <v>0</v>
      </c>
      <c r="C41">
        <f>C21*2.54</f>
        <v>0</v>
      </c>
      <c r="D41">
        <f>A41</f>
        <v>0.35</v>
      </c>
      <c r="F41">
        <f>SUM(E41:E59)</f>
        <v>1.4434362799999999E-2</v>
      </c>
    </row>
    <row r="42" spans="1:6" x14ac:dyDescent="0.2">
      <c r="A42">
        <v>0.4</v>
      </c>
      <c r="B42">
        <v>2.2880000000000001E-2</v>
      </c>
      <c r="C42">
        <f t="shared" ref="C42:C54" si="5">C22*2.54</f>
        <v>0.27939999999999998</v>
      </c>
      <c r="D42">
        <f>(A42+(A43-A42)/2)</f>
        <v>0.42500000000000004</v>
      </c>
      <c r="E42">
        <f>(D42-D41)*(B42)*C42</f>
        <v>4.7945040000000043E-4</v>
      </c>
    </row>
    <row r="43" spans="1:6" x14ac:dyDescent="0.2">
      <c r="A43">
        <v>0.45</v>
      </c>
      <c r="B43">
        <v>5.1480000000000005E-2</v>
      </c>
      <c r="C43">
        <f t="shared" si="5"/>
        <v>0.30480000000000002</v>
      </c>
      <c r="D43">
        <f t="shared" ref="D43:D54" si="6">(A43+(A44-A43)/2)</f>
        <v>0.47499999999999998</v>
      </c>
      <c r="E43">
        <f t="shared" ref="E43:E54" si="7">(D43-D42)*(B43)*C43</f>
        <v>7.8455519999999913E-4</v>
      </c>
    </row>
    <row r="44" spans="1:6" x14ac:dyDescent="0.2">
      <c r="A44">
        <v>0.5</v>
      </c>
      <c r="B44">
        <v>0.14872000000000002</v>
      </c>
      <c r="C44">
        <f t="shared" si="5"/>
        <v>0.30480000000000002</v>
      </c>
      <c r="D44">
        <f t="shared" si="6"/>
        <v>0.52500000000000002</v>
      </c>
      <c r="E44">
        <f t="shared" si="7"/>
        <v>2.2664928000000026E-3</v>
      </c>
    </row>
    <row r="45" spans="1:6" x14ac:dyDescent="0.2">
      <c r="A45">
        <v>0.55000000000000004</v>
      </c>
      <c r="B45">
        <v>0.17732000000000001</v>
      </c>
      <c r="C45">
        <f t="shared" si="5"/>
        <v>0.30480000000000002</v>
      </c>
      <c r="D45">
        <f t="shared" si="6"/>
        <v>0.57499999999999996</v>
      </c>
      <c r="E45">
        <f t="shared" si="7"/>
        <v>2.7023567999999967E-3</v>
      </c>
    </row>
    <row r="46" spans="1:6" x14ac:dyDescent="0.2">
      <c r="A46">
        <v>0.6</v>
      </c>
      <c r="B46">
        <v>0.10868</v>
      </c>
      <c r="C46">
        <f t="shared" si="5"/>
        <v>0.30480000000000002</v>
      </c>
      <c r="D46">
        <f t="shared" si="6"/>
        <v>0.625</v>
      </c>
      <c r="E46">
        <f t="shared" si="7"/>
        <v>1.6562832000000015E-3</v>
      </c>
    </row>
    <row r="47" spans="1:6" x14ac:dyDescent="0.2">
      <c r="A47">
        <v>0.65</v>
      </c>
      <c r="B47">
        <v>5.7200000000000001E-2</v>
      </c>
      <c r="C47">
        <f t="shared" si="5"/>
        <v>0.30480000000000002</v>
      </c>
      <c r="D47">
        <f t="shared" si="6"/>
        <v>0.67500000000000004</v>
      </c>
      <c r="E47">
        <f t="shared" si="7"/>
        <v>8.7172800000000087E-4</v>
      </c>
    </row>
    <row r="48" spans="1:6" x14ac:dyDescent="0.2">
      <c r="A48">
        <v>0.7</v>
      </c>
      <c r="B48">
        <v>5.7200000000000001E-2</v>
      </c>
      <c r="C48">
        <f t="shared" si="5"/>
        <v>0.30480000000000002</v>
      </c>
      <c r="D48">
        <f t="shared" si="6"/>
        <v>0.72499999999999998</v>
      </c>
      <c r="E48">
        <f t="shared" si="7"/>
        <v>8.7172799999999892E-4</v>
      </c>
    </row>
    <row r="49" spans="1:5" x14ac:dyDescent="0.2">
      <c r="A49">
        <v>0.75</v>
      </c>
      <c r="B49">
        <v>0.10296000000000001</v>
      </c>
      <c r="C49">
        <f t="shared" si="5"/>
        <v>0.254</v>
      </c>
      <c r="D49">
        <f t="shared" si="6"/>
        <v>0.77500000000000002</v>
      </c>
      <c r="E49">
        <f t="shared" si="7"/>
        <v>1.3075920000000013E-3</v>
      </c>
    </row>
    <row r="50" spans="1:5" x14ac:dyDescent="0.2">
      <c r="A50">
        <v>0.8</v>
      </c>
      <c r="B50">
        <v>8.5800000000000001E-2</v>
      </c>
      <c r="C50">
        <f t="shared" si="5"/>
        <v>0.27939999999999998</v>
      </c>
      <c r="D50">
        <f t="shared" si="6"/>
        <v>0.82499999999999996</v>
      </c>
      <c r="E50">
        <f t="shared" si="7"/>
        <v>1.1986259999999984E-3</v>
      </c>
    </row>
    <row r="51" spans="1:5" x14ac:dyDescent="0.2">
      <c r="A51">
        <v>0.85</v>
      </c>
      <c r="B51">
        <v>6.8639999999999993E-2</v>
      </c>
      <c r="C51">
        <f t="shared" si="5"/>
        <v>0.27939999999999998</v>
      </c>
      <c r="D51">
        <f t="shared" si="6"/>
        <v>0.875</v>
      </c>
      <c r="E51">
        <f t="shared" si="7"/>
        <v>9.5890080000000076E-4</v>
      </c>
    </row>
    <row r="52" spans="1:5" x14ac:dyDescent="0.2">
      <c r="A52">
        <v>0.9</v>
      </c>
      <c r="B52">
        <v>4.5760000000000002E-2</v>
      </c>
      <c r="C52">
        <f t="shared" si="5"/>
        <v>0.30480000000000002</v>
      </c>
      <c r="D52">
        <f t="shared" si="6"/>
        <v>0.92500000000000004</v>
      </c>
      <c r="E52">
        <f t="shared" si="7"/>
        <v>6.9738240000000076E-4</v>
      </c>
    </row>
    <row r="53" spans="1:5" x14ac:dyDescent="0.2">
      <c r="A53">
        <v>0.95</v>
      </c>
      <c r="B53">
        <v>4.5760000000000002E-2</v>
      </c>
      <c r="C53">
        <f t="shared" si="5"/>
        <v>0.27939999999999998</v>
      </c>
      <c r="D53">
        <f t="shared" si="6"/>
        <v>0.97499999999999998</v>
      </c>
      <c r="E53">
        <f t="shared" si="7"/>
        <v>6.392671999999991E-4</v>
      </c>
    </row>
    <row r="54" spans="1:5" x14ac:dyDescent="0.2">
      <c r="A54">
        <v>1</v>
      </c>
      <c r="B54">
        <v>0</v>
      </c>
      <c r="C54">
        <f t="shared" si="5"/>
        <v>0</v>
      </c>
      <c r="D54">
        <f t="shared" si="6"/>
        <v>0.5</v>
      </c>
      <c r="E54">
        <f t="shared" si="7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0"/>
  <sheetViews>
    <sheetView workbookViewId="0">
      <selection activeCell="A31" sqref="A31"/>
    </sheetView>
  </sheetViews>
  <sheetFormatPr baseColWidth="10" defaultColWidth="8.83203125" defaultRowHeight="15" x14ac:dyDescent="0.2"/>
  <cols>
    <col min="2" max="2" width="9.6640625" bestFit="1" customWidth="1"/>
  </cols>
  <sheetData>
    <row r="1" spans="1:6" x14ac:dyDescent="0.2">
      <c r="A1" t="s">
        <v>7</v>
      </c>
      <c r="B1" s="1">
        <v>43657</v>
      </c>
      <c r="C1" s="2">
        <v>0.51041666666666663</v>
      </c>
    </row>
    <row r="2" spans="1:6" x14ac:dyDescent="0.2">
      <c r="A2" t="s">
        <v>0</v>
      </c>
      <c r="B2" t="s">
        <v>1</v>
      </c>
      <c r="C2" t="s">
        <v>2</v>
      </c>
      <c r="D2" t="s">
        <v>4</v>
      </c>
      <c r="E2" t="s">
        <v>5</v>
      </c>
      <c r="F2" t="s">
        <v>6</v>
      </c>
    </row>
    <row r="3" spans="1:6" x14ac:dyDescent="0.2">
      <c r="A3">
        <v>0.55000000000000004</v>
      </c>
      <c r="B3">
        <v>0</v>
      </c>
      <c r="C3">
        <v>0</v>
      </c>
      <c r="D3">
        <f>A3</f>
        <v>0.55000000000000004</v>
      </c>
      <c r="F3">
        <f>SUM(E3:E13)</f>
        <v>3.7399999999999989E-2</v>
      </c>
    </row>
    <row r="4" spans="1:6" x14ac:dyDescent="0.2">
      <c r="A4">
        <v>0.6</v>
      </c>
      <c r="B4">
        <v>0</v>
      </c>
      <c r="C4">
        <v>0.08</v>
      </c>
      <c r="D4">
        <f>(A4+(A5-A4)/2)</f>
        <v>0.625</v>
      </c>
      <c r="E4">
        <f>(D4-D3)*(B4)*C4</f>
        <v>0</v>
      </c>
    </row>
    <row r="5" spans="1:6" x14ac:dyDescent="0.2">
      <c r="A5">
        <v>0.65</v>
      </c>
      <c r="B5">
        <v>0</v>
      </c>
      <c r="C5">
        <v>0.09</v>
      </c>
      <c r="D5">
        <f t="shared" ref="D5:D13" si="0">(A5+(A6-A5)/2)</f>
        <v>0.67500000000000004</v>
      </c>
      <c r="E5">
        <f t="shared" ref="E5:E13" si="1">(D5-D4)*(B5)*C5</f>
        <v>0</v>
      </c>
    </row>
    <row r="6" spans="1:6" x14ac:dyDescent="0.2">
      <c r="A6">
        <v>0.7</v>
      </c>
      <c r="B6">
        <v>0</v>
      </c>
      <c r="C6">
        <v>0.14000000000000001</v>
      </c>
      <c r="D6">
        <f t="shared" si="0"/>
        <v>0.72499999999999998</v>
      </c>
      <c r="E6">
        <f t="shared" si="1"/>
        <v>0</v>
      </c>
    </row>
    <row r="7" spans="1:6" x14ac:dyDescent="0.2">
      <c r="A7">
        <v>0.75</v>
      </c>
      <c r="B7">
        <v>0.7</v>
      </c>
      <c r="C7">
        <v>0.15</v>
      </c>
      <c r="D7">
        <f t="shared" si="0"/>
        <v>0.77500000000000002</v>
      </c>
      <c r="E7">
        <f t="shared" si="1"/>
        <v>5.2500000000000047E-3</v>
      </c>
    </row>
    <row r="8" spans="1:6" x14ac:dyDescent="0.2">
      <c r="A8">
        <v>0.8</v>
      </c>
      <c r="B8">
        <v>0.85</v>
      </c>
      <c r="C8">
        <v>0.16</v>
      </c>
      <c r="D8">
        <f t="shared" si="0"/>
        <v>0.82499999999999996</v>
      </c>
      <c r="E8">
        <f t="shared" si="1"/>
        <v>6.7999999999999909E-3</v>
      </c>
    </row>
    <row r="9" spans="1:6" x14ac:dyDescent="0.2">
      <c r="A9">
        <v>0.85</v>
      </c>
      <c r="B9">
        <v>0.9</v>
      </c>
      <c r="C9">
        <v>0.17</v>
      </c>
      <c r="D9">
        <f t="shared" si="0"/>
        <v>0.875</v>
      </c>
      <c r="E9">
        <f t="shared" si="1"/>
        <v>7.6500000000000075E-3</v>
      </c>
    </row>
    <row r="10" spans="1:6" x14ac:dyDescent="0.2">
      <c r="A10">
        <v>0.9</v>
      </c>
      <c r="B10">
        <v>0.8</v>
      </c>
      <c r="C10">
        <v>0.16</v>
      </c>
      <c r="D10">
        <f t="shared" si="0"/>
        <v>0.92500000000000004</v>
      </c>
      <c r="E10">
        <f t="shared" si="1"/>
        <v>6.4000000000000055E-3</v>
      </c>
    </row>
    <row r="11" spans="1:6" x14ac:dyDescent="0.2">
      <c r="A11">
        <v>0.95</v>
      </c>
      <c r="B11">
        <v>0.8</v>
      </c>
      <c r="C11">
        <v>0.17</v>
      </c>
      <c r="D11">
        <f t="shared" si="0"/>
        <v>0.97499999999999998</v>
      </c>
      <c r="E11">
        <f t="shared" si="1"/>
        <v>6.7999999999999927E-3</v>
      </c>
    </row>
    <row r="12" spans="1:6" x14ac:dyDescent="0.2">
      <c r="A12">
        <v>1</v>
      </c>
      <c r="B12">
        <v>0.5</v>
      </c>
      <c r="C12">
        <v>0.18</v>
      </c>
      <c r="D12">
        <f t="shared" si="0"/>
        <v>1.0249999999999999</v>
      </c>
      <c r="E12">
        <f t="shared" si="1"/>
        <v>4.4999999999999936E-3</v>
      </c>
    </row>
    <row r="13" spans="1:6" x14ac:dyDescent="0.2">
      <c r="A13">
        <v>1.05</v>
      </c>
      <c r="B13">
        <v>0</v>
      </c>
      <c r="C13">
        <v>0</v>
      </c>
      <c r="D13">
        <f t="shared" si="0"/>
        <v>0.52500000000000002</v>
      </c>
      <c r="E13">
        <f t="shared" si="1"/>
        <v>0</v>
      </c>
    </row>
    <row r="16" spans="1:6" x14ac:dyDescent="0.2">
      <c r="A16" t="s">
        <v>0</v>
      </c>
      <c r="B16" t="s">
        <v>1</v>
      </c>
      <c r="C16" t="s">
        <v>2</v>
      </c>
      <c r="D16" t="s">
        <v>4</v>
      </c>
      <c r="E16" t="s">
        <v>5</v>
      </c>
      <c r="F16" t="s">
        <v>6</v>
      </c>
    </row>
    <row r="17" spans="1:6" x14ac:dyDescent="0.2">
      <c r="A17">
        <v>0.55000000000000004</v>
      </c>
      <c r="B17">
        <f>0.0572*B3</f>
        <v>0</v>
      </c>
      <c r="C17">
        <v>0</v>
      </c>
      <c r="D17">
        <f>A17</f>
        <v>0.55000000000000004</v>
      </c>
      <c r="F17">
        <f>SUM(E17:E27)</f>
        <v>2.1392799999999995E-3</v>
      </c>
    </row>
    <row r="18" spans="1:6" x14ac:dyDescent="0.2">
      <c r="A18">
        <v>0.6</v>
      </c>
      <c r="B18">
        <f t="shared" ref="B18:B27" si="2">0.0572*B4</f>
        <v>0</v>
      </c>
      <c r="C18">
        <v>0.08</v>
      </c>
      <c r="D18">
        <f>(A18+(A19-A18)/2)</f>
        <v>0.625</v>
      </c>
      <c r="E18">
        <f>(D18-D17)*(B18)*C18</f>
        <v>0</v>
      </c>
    </row>
    <row r="19" spans="1:6" x14ac:dyDescent="0.2">
      <c r="A19">
        <v>0.65</v>
      </c>
      <c r="B19">
        <f t="shared" si="2"/>
        <v>0</v>
      </c>
      <c r="C19">
        <v>0.09</v>
      </c>
      <c r="D19">
        <f t="shared" ref="D19:D27" si="3">(A19+(A20-A19)/2)</f>
        <v>0.67500000000000004</v>
      </c>
      <c r="E19">
        <f t="shared" ref="E19:E27" si="4">(D19-D18)*(B19)*C19</f>
        <v>0</v>
      </c>
    </row>
    <row r="20" spans="1:6" x14ac:dyDescent="0.2">
      <c r="A20">
        <v>0.7</v>
      </c>
      <c r="B20">
        <f t="shared" si="2"/>
        <v>0</v>
      </c>
      <c r="C20">
        <v>0.14000000000000001</v>
      </c>
      <c r="D20">
        <f t="shared" si="3"/>
        <v>0.72499999999999998</v>
      </c>
      <c r="E20">
        <f t="shared" si="4"/>
        <v>0</v>
      </c>
    </row>
    <row r="21" spans="1:6" x14ac:dyDescent="0.2">
      <c r="A21">
        <v>0.75</v>
      </c>
      <c r="B21">
        <f t="shared" si="2"/>
        <v>4.0039999999999999E-2</v>
      </c>
      <c r="C21">
        <v>0.15</v>
      </c>
      <c r="D21">
        <f t="shared" si="3"/>
        <v>0.77500000000000002</v>
      </c>
      <c r="E21">
        <f t="shared" si="4"/>
        <v>3.0030000000000025E-4</v>
      </c>
    </row>
    <row r="22" spans="1:6" x14ac:dyDescent="0.2">
      <c r="A22">
        <v>0.8</v>
      </c>
      <c r="B22">
        <f t="shared" si="2"/>
        <v>4.8619999999999997E-2</v>
      </c>
      <c r="C22">
        <v>0.16</v>
      </c>
      <c r="D22">
        <f t="shared" si="3"/>
        <v>0.82499999999999996</v>
      </c>
      <c r="E22">
        <f t="shared" si="4"/>
        <v>3.8895999999999945E-4</v>
      </c>
    </row>
    <row r="23" spans="1:6" x14ac:dyDescent="0.2">
      <c r="A23">
        <v>0.85</v>
      </c>
      <c r="B23">
        <f t="shared" si="2"/>
        <v>5.1480000000000005E-2</v>
      </c>
      <c r="C23">
        <v>0.17</v>
      </c>
      <c r="D23">
        <f t="shared" si="3"/>
        <v>0.875</v>
      </c>
      <c r="E23">
        <f t="shared" si="4"/>
        <v>4.3758000000000046E-4</v>
      </c>
    </row>
    <row r="24" spans="1:6" x14ac:dyDescent="0.2">
      <c r="A24">
        <v>0.9</v>
      </c>
      <c r="B24">
        <f t="shared" si="2"/>
        <v>4.5760000000000002E-2</v>
      </c>
      <c r="C24">
        <v>0.16</v>
      </c>
      <c r="D24">
        <f t="shared" si="3"/>
        <v>0.92500000000000004</v>
      </c>
      <c r="E24">
        <f t="shared" si="4"/>
        <v>3.660800000000004E-4</v>
      </c>
    </row>
    <row r="25" spans="1:6" x14ac:dyDescent="0.2">
      <c r="A25">
        <v>0.95</v>
      </c>
      <c r="B25">
        <f t="shared" si="2"/>
        <v>4.5760000000000002E-2</v>
      </c>
      <c r="C25">
        <v>0.17</v>
      </c>
      <c r="D25">
        <f t="shared" si="3"/>
        <v>0.97499999999999998</v>
      </c>
      <c r="E25">
        <f t="shared" si="4"/>
        <v>3.8895999999999956E-4</v>
      </c>
    </row>
    <row r="26" spans="1:6" x14ac:dyDescent="0.2">
      <c r="A26">
        <v>1</v>
      </c>
      <c r="B26">
        <f t="shared" si="2"/>
        <v>2.86E-2</v>
      </c>
      <c r="C26">
        <v>0.18</v>
      </c>
      <c r="D26">
        <f t="shared" si="3"/>
        <v>1.0249999999999999</v>
      </c>
      <c r="E26">
        <f t="shared" si="4"/>
        <v>2.5739999999999964E-4</v>
      </c>
    </row>
    <row r="27" spans="1:6" x14ac:dyDescent="0.2">
      <c r="A27">
        <v>1.05</v>
      </c>
      <c r="B27">
        <f t="shared" si="2"/>
        <v>0</v>
      </c>
      <c r="C27">
        <v>0</v>
      </c>
      <c r="D27">
        <f t="shared" si="3"/>
        <v>0.52500000000000002</v>
      </c>
      <c r="E27">
        <f t="shared" si="4"/>
        <v>0</v>
      </c>
    </row>
    <row r="29" spans="1:6" x14ac:dyDescent="0.2">
      <c r="A29">
        <f>MEDIAN(A17:A27)</f>
        <v>0.8</v>
      </c>
      <c r="B29">
        <f>B22</f>
        <v>4.8619999999999997E-2</v>
      </c>
      <c r="C29">
        <f>C22</f>
        <v>0.16</v>
      </c>
    </row>
    <row r="30" spans="1:6" x14ac:dyDescent="0.2">
      <c r="A30">
        <f>A27-A17</f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0"/>
  <sheetViews>
    <sheetView workbookViewId="0">
      <selection activeCell="A41" sqref="A41"/>
    </sheetView>
  </sheetViews>
  <sheetFormatPr baseColWidth="10" defaultColWidth="8.83203125" defaultRowHeight="15" x14ac:dyDescent="0.2"/>
  <cols>
    <col min="2" max="2" width="9.6640625" bestFit="1" customWidth="1"/>
  </cols>
  <sheetData>
    <row r="1" spans="1:6" x14ac:dyDescent="0.2">
      <c r="A1" t="s">
        <v>8</v>
      </c>
      <c r="B1" s="1">
        <v>43657</v>
      </c>
      <c r="C1" s="2">
        <v>0.52777777777777779</v>
      </c>
    </row>
    <row r="2" spans="1:6" x14ac:dyDescent="0.2">
      <c r="A2" t="s">
        <v>0</v>
      </c>
      <c r="B2" t="s">
        <v>1</v>
      </c>
      <c r="C2" t="s">
        <v>2</v>
      </c>
      <c r="D2" t="s">
        <v>4</v>
      </c>
      <c r="E2" t="s">
        <v>5</v>
      </c>
      <c r="F2" t="s">
        <v>6</v>
      </c>
    </row>
    <row r="3" spans="1:6" x14ac:dyDescent="0.2">
      <c r="A3">
        <v>0.95</v>
      </c>
      <c r="B3">
        <v>0</v>
      </c>
      <c r="C3">
        <v>0</v>
      </c>
      <c r="D3">
        <f>A3</f>
        <v>0.95</v>
      </c>
      <c r="F3">
        <f>SUM(E3:E21)</f>
        <v>0.14055000000000004</v>
      </c>
    </row>
    <row r="4" spans="1:6" x14ac:dyDescent="0.2">
      <c r="A4">
        <v>1</v>
      </c>
      <c r="B4">
        <v>0</v>
      </c>
      <c r="C4">
        <v>0.02</v>
      </c>
      <c r="D4">
        <f>(A4+(A5-A4)/2)</f>
        <v>1.0249999999999999</v>
      </c>
      <c r="E4">
        <f>(D4-D3)*(B4)*C4</f>
        <v>0</v>
      </c>
    </row>
    <row r="5" spans="1:6" x14ac:dyDescent="0.2">
      <c r="A5">
        <v>1.05</v>
      </c>
      <c r="B5">
        <v>1.5</v>
      </c>
      <c r="C5">
        <v>0.03</v>
      </c>
      <c r="D5">
        <f t="shared" ref="D5:D15" si="0">(A5+(A6-A5)/2)</f>
        <v>1.0750000000000002</v>
      </c>
      <c r="E5">
        <f t="shared" ref="E5:E15" si="1">(D5-D4)*(B5)*C5</f>
        <v>2.250000000000012E-3</v>
      </c>
    </row>
    <row r="6" spans="1:6" x14ac:dyDescent="0.2">
      <c r="A6">
        <v>1.1000000000000001</v>
      </c>
      <c r="B6">
        <v>1.6</v>
      </c>
      <c r="C6">
        <v>0.04</v>
      </c>
      <c r="D6">
        <f t="shared" si="0"/>
        <v>1.125</v>
      </c>
      <c r="E6">
        <f t="shared" si="1"/>
        <v>3.1999999999999889E-3</v>
      </c>
    </row>
    <row r="7" spans="1:6" x14ac:dyDescent="0.2">
      <c r="A7">
        <v>1.1499999999999999</v>
      </c>
      <c r="B7">
        <v>1.7</v>
      </c>
      <c r="C7">
        <v>0.03</v>
      </c>
      <c r="D7">
        <f t="shared" si="0"/>
        <v>1.1749999999999998</v>
      </c>
      <c r="E7">
        <f>(D7-D6)*(B7)*C7</f>
        <v>2.5499999999999911E-3</v>
      </c>
    </row>
    <row r="8" spans="1:6" x14ac:dyDescent="0.2">
      <c r="A8">
        <v>1.2</v>
      </c>
      <c r="B8">
        <v>1.9</v>
      </c>
      <c r="C8">
        <v>0.04</v>
      </c>
      <c r="D8">
        <f>(A8+(A9-A8)/2)</f>
        <v>1.2250000000000001</v>
      </c>
      <c r="E8">
        <f t="shared" si="1"/>
        <v>3.8000000000000199E-3</v>
      </c>
    </row>
    <row r="9" spans="1:6" x14ac:dyDescent="0.2">
      <c r="A9">
        <v>1.25</v>
      </c>
      <c r="B9">
        <v>2.1</v>
      </c>
      <c r="C9">
        <v>0.04</v>
      </c>
      <c r="D9">
        <f t="shared" si="0"/>
        <v>1.2749999999999999</v>
      </c>
      <c r="E9">
        <f t="shared" si="1"/>
        <v>4.1999999999999859E-3</v>
      </c>
    </row>
    <row r="10" spans="1:6" x14ac:dyDescent="0.2">
      <c r="A10">
        <v>1.3</v>
      </c>
      <c r="B10">
        <v>3.4</v>
      </c>
      <c r="C10">
        <v>7.0000000000000007E-2</v>
      </c>
      <c r="D10">
        <f t="shared" si="0"/>
        <v>1.3250000000000002</v>
      </c>
      <c r="E10">
        <f t="shared" si="1"/>
        <v>1.1900000000000063E-2</v>
      </c>
    </row>
    <row r="11" spans="1:6" x14ac:dyDescent="0.2">
      <c r="A11">
        <v>1.35</v>
      </c>
      <c r="B11">
        <v>3.2</v>
      </c>
      <c r="C11">
        <v>0.08</v>
      </c>
      <c r="D11">
        <f t="shared" si="0"/>
        <v>1.375</v>
      </c>
      <c r="E11">
        <f t="shared" si="1"/>
        <v>1.2799999999999956E-2</v>
      </c>
    </row>
    <row r="12" spans="1:6" x14ac:dyDescent="0.2">
      <c r="A12">
        <v>1.4</v>
      </c>
      <c r="B12">
        <v>3.5</v>
      </c>
      <c r="C12">
        <v>0.15</v>
      </c>
      <c r="D12">
        <f t="shared" si="0"/>
        <v>1.4249999999999998</v>
      </c>
      <c r="E12">
        <f t="shared" si="1"/>
        <v>2.6249999999999905E-2</v>
      </c>
    </row>
    <row r="13" spans="1:6" x14ac:dyDescent="0.2">
      <c r="A13">
        <v>1.45</v>
      </c>
      <c r="B13">
        <v>3.1</v>
      </c>
      <c r="C13">
        <v>0.16</v>
      </c>
      <c r="D13">
        <f t="shared" si="0"/>
        <v>1.4750000000000001</v>
      </c>
      <c r="E13">
        <f t="shared" si="1"/>
        <v>2.4800000000000134E-2</v>
      </c>
    </row>
    <row r="14" spans="1:6" x14ac:dyDescent="0.2">
      <c r="A14">
        <v>1.5</v>
      </c>
      <c r="B14">
        <v>2.8</v>
      </c>
      <c r="C14">
        <v>0.1</v>
      </c>
      <c r="D14">
        <f t="shared" si="0"/>
        <v>1.5249999999999999</v>
      </c>
      <c r="E14">
        <f t="shared" si="1"/>
        <v>1.399999999999995E-2</v>
      </c>
    </row>
    <row r="15" spans="1:6" x14ac:dyDescent="0.2">
      <c r="A15">
        <v>1.55</v>
      </c>
      <c r="B15">
        <v>2.7</v>
      </c>
      <c r="C15">
        <v>0.12</v>
      </c>
      <c r="D15">
        <f t="shared" si="0"/>
        <v>1.5750000000000002</v>
      </c>
      <c r="E15">
        <f t="shared" si="1"/>
        <v>1.6200000000000086E-2</v>
      </c>
    </row>
    <row r="16" spans="1:6" x14ac:dyDescent="0.2">
      <c r="A16">
        <v>1.6</v>
      </c>
      <c r="B16">
        <v>1.7</v>
      </c>
      <c r="C16">
        <v>0.12</v>
      </c>
      <c r="D16">
        <f t="shared" ref="D16:D18" si="2">(A16+(A17-A16)/2)</f>
        <v>1.625</v>
      </c>
      <c r="E16">
        <f t="shared" ref="E16:E18" si="3">(D16-D15)*(B16)*C16</f>
        <v>1.0199999999999964E-2</v>
      </c>
    </row>
    <row r="17" spans="1:6" x14ac:dyDescent="0.2">
      <c r="A17">
        <v>1.65</v>
      </c>
      <c r="B17">
        <v>1.2</v>
      </c>
      <c r="C17">
        <v>0.14000000000000001</v>
      </c>
      <c r="D17">
        <f t="shared" si="2"/>
        <v>1.6749999999999998</v>
      </c>
      <c r="E17">
        <f t="shared" si="3"/>
        <v>8.39999999999997E-3</v>
      </c>
    </row>
    <row r="18" spans="1:6" x14ac:dyDescent="0.2">
      <c r="A18">
        <v>1.7</v>
      </c>
      <c r="B18">
        <v>0</v>
      </c>
      <c r="C18">
        <v>0</v>
      </c>
      <c r="D18">
        <f t="shared" si="2"/>
        <v>0.85</v>
      </c>
      <c r="E18">
        <f t="shared" si="3"/>
        <v>0</v>
      </c>
    </row>
    <row r="22" spans="1:6" x14ac:dyDescent="0.2">
      <c r="A22" t="s">
        <v>0</v>
      </c>
      <c r="B22" t="s">
        <v>1</v>
      </c>
      <c r="C22" t="s">
        <v>2</v>
      </c>
      <c r="D22" t="s">
        <v>4</v>
      </c>
      <c r="E22" t="s">
        <v>5</v>
      </c>
      <c r="F22" t="s">
        <v>6</v>
      </c>
    </row>
    <row r="23" spans="1:6" x14ac:dyDescent="0.2">
      <c r="A23">
        <v>0.95</v>
      </c>
      <c r="B23">
        <f>0.0572*B3</f>
        <v>0</v>
      </c>
      <c r="C23">
        <v>0</v>
      </c>
      <c r="D23">
        <f>A23</f>
        <v>0.95</v>
      </c>
      <c r="F23">
        <f>SUM(E23:E41)</f>
        <v>8.0394600000000017E-3</v>
      </c>
    </row>
    <row r="24" spans="1:6" x14ac:dyDescent="0.2">
      <c r="A24">
        <v>1</v>
      </c>
      <c r="B24">
        <f t="shared" ref="B24:B38" si="4">0.0572*B4</f>
        <v>0</v>
      </c>
      <c r="C24">
        <v>0.02</v>
      </c>
      <c r="D24">
        <f>(A24+(A25-A24)/2)</f>
        <v>1.0249999999999999</v>
      </c>
      <c r="E24">
        <f>(D24-D23)*(B24)*C24</f>
        <v>0</v>
      </c>
    </row>
    <row r="25" spans="1:6" x14ac:dyDescent="0.2">
      <c r="A25">
        <v>1.05</v>
      </c>
      <c r="B25">
        <f t="shared" si="4"/>
        <v>8.5800000000000001E-2</v>
      </c>
      <c r="C25">
        <v>0.03</v>
      </c>
      <c r="D25">
        <f t="shared" ref="D25:D27" si="5">(A25+(A26-A25)/2)</f>
        <v>1.0750000000000002</v>
      </c>
      <c r="E25">
        <f t="shared" ref="E25:E26" si="6">(D25-D24)*(B25)*C25</f>
        <v>1.2870000000000069E-4</v>
      </c>
    </row>
    <row r="26" spans="1:6" x14ac:dyDescent="0.2">
      <c r="A26">
        <v>1.1000000000000001</v>
      </c>
      <c r="B26">
        <f>0.0572*B6</f>
        <v>9.1520000000000004E-2</v>
      </c>
      <c r="C26">
        <v>0.04</v>
      </c>
      <c r="D26">
        <f t="shared" si="5"/>
        <v>1.125</v>
      </c>
      <c r="E26">
        <f t="shared" si="6"/>
        <v>1.8303999999999936E-4</v>
      </c>
    </row>
    <row r="27" spans="1:6" x14ac:dyDescent="0.2">
      <c r="A27">
        <v>1.1499999999999999</v>
      </c>
      <c r="B27">
        <f t="shared" si="4"/>
        <v>9.7239999999999993E-2</v>
      </c>
      <c r="C27">
        <v>0.03</v>
      </c>
      <c r="D27">
        <f t="shared" si="5"/>
        <v>1.1749999999999998</v>
      </c>
      <c r="E27">
        <f>(D27-D26)*(B27)*C27</f>
        <v>1.4585999999999947E-4</v>
      </c>
    </row>
    <row r="28" spans="1:6" x14ac:dyDescent="0.2">
      <c r="A28">
        <v>1.2</v>
      </c>
      <c r="B28">
        <f t="shared" si="4"/>
        <v>0.10868</v>
      </c>
      <c r="C28">
        <v>0.04</v>
      </c>
      <c r="D28">
        <f>(A28+(A29-A28)/2)</f>
        <v>1.2250000000000001</v>
      </c>
      <c r="E28">
        <f t="shared" ref="E28:E38" si="7">(D28-D27)*(B28)*C28</f>
        <v>2.1736000000000116E-4</v>
      </c>
    </row>
    <row r="29" spans="1:6" x14ac:dyDescent="0.2">
      <c r="A29">
        <v>1.25</v>
      </c>
      <c r="B29">
        <f t="shared" si="4"/>
        <v>0.12012</v>
      </c>
      <c r="C29">
        <v>0.04</v>
      </c>
      <c r="D29">
        <f t="shared" ref="D29:D38" si="8">(A29+(A30-A29)/2)</f>
        <v>1.2749999999999999</v>
      </c>
      <c r="E29">
        <f t="shared" si="7"/>
        <v>2.4023999999999918E-4</v>
      </c>
    </row>
    <row r="30" spans="1:6" x14ac:dyDescent="0.2">
      <c r="A30">
        <v>1.3</v>
      </c>
      <c r="B30">
        <f t="shared" si="4"/>
        <v>0.19447999999999999</v>
      </c>
      <c r="C30">
        <v>7.0000000000000007E-2</v>
      </c>
      <c r="D30">
        <f t="shared" si="8"/>
        <v>1.3250000000000002</v>
      </c>
      <c r="E30">
        <f t="shared" si="7"/>
        <v>6.806800000000036E-4</v>
      </c>
    </row>
    <row r="31" spans="1:6" x14ac:dyDescent="0.2">
      <c r="A31">
        <v>1.35</v>
      </c>
      <c r="B31">
        <f t="shared" si="4"/>
        <v>0.18304000000000001</v>
      </c>
      <c r="C31">
        <v>0.08</v>
      </c>
      <c r="D31">
        <f t="shared" si="8"/>
        <v>1.375</v>
      </c>
      <c r="E31">
        <f t="shared" si="7"/>
        <v>7.3215999999999744E-4</v>
      </c>
    </row>
    <row r="32" spans="1:6" x14ac:dyDescent="0.2">
      <c r="A32">
        <v>1.4</v>
      </c>
      <c r="B32">
        <f t="shared" si="4"/>
        <v>0.20019999999999999</v>
      </c>
      <c r="C32">
        <v>0.15</v>
      </c>
      <c r="D32">
        <f t="shared" si="8"/>
        <v>1.4249999999999998</v>
      </c>
      <c r="E32">
        <f t="shared" si="7"/>
        <v>1.5014999999999944E-3</v>
      </c>
    </row>
    <row r="33" spans="1:5" x14ac:dyDescent="0.2">
      <c r="A33">
        <v>1.45</v>
      </c>
      <c r="B33">
        <f t="shared" si="4"/>
        <v>0.17732000000000001</v>
      </c>
      <c r="C33">
        <v>0.16</v>
      </c>
      <c r="D33">
        <f t="shared" si="8"/>
        <v>1.4750000000000001</v>
      </c>
      <c r="E33">
        <f t="shared" si="7"/>
        <v>1.4185600000000077E-3</v>
      </c>
    </row>
    <row r="34" spans="1:5" x14ac:dyDescent="0.2">
      <c r="A34">
        <v>1.5</v>
      </c>
      <c r="B34">
        <f t="shared" si="4"/>
        <v>0.16016</v>
      </c>
      <c r="C34">
        <v>0.1</v>
      </c>
      <c r="D34">
        <f t="shared" si="8"/>
        <v>1.5249999999999999</v>
      </c>
      <c r="E34">
        <f t="shared" si="7"/>
        <v>8.0079999999999724E-4</v>
      </c>
    </row>
    <row r="35" spans="1:5" x14ac:dyDescent="0.2">
      <c r="A35">
        <v>1.55</v>
      </c>
      <c r="B35">
        <f t="shared" si="4"/>
        <v>0.15444000000000002</v>
      </c>
      <c r="C35">
        <v>0.12</v>
      </c>
      <c r="D35">
        <f t="shared" si="8"/>
        <v>1.5750000000000002</v>
      </c>
      <c r="E35">
        <f t="shared" si="7"/>
        <v>9.2664000000000505E-4</v>
      </c>
    </row>
    <row r="36" spans="1:5" x14ac:dyDescent="0.2">
      <c r="A36">
        <v>1.6</v>
      </c>
      <c r="B36">
        <f t="shared" si="4"/>
        <v>9.7239999999999993E-2</v>
      </c>
      <c r="C36">
        <v>0.12</v>
      </c>
      <c r="D36">
        <f t="shared" si="8"/>
        <v>1.625</v>
      </c>
      <c r="E36">
        <f t="shared" si="7"/>
        <v>5.834399999999979E-4</v>
      </c>
    </row>
    <row r="37" spans="1:5" x14ac:dyDescent="0.2">
      <c r="A37">
        <v>1.65</v>
      </c>
      <c r="B37">
        <f t="shared" si="4"/>
        <v>6.8639999999999993E-2</v>
      </c>
      <c r="C37">
        <v>0.14000000000000001</v>
      </c>
      <c r="D37">
        <f t="shared" si="8"/>
        <v>1.6749999999999998</v>
      </c>
      <c r="E37">
        <f t="shared" si="7"/>
        <v>4.804799999999983E-4</v>
      </c>
    </row>
    <row r="38" spans="1:5" x14ac:dyDescent="0.2">
      <c r="A38">
        <v>1.7</v>
      </c>
      <c r="B38">
        <f t="shared" si="4"/>
        <v>0</v>
      </c>
      <c r="C38">
        <v>0</v>
      </c>
      <c r="D38">
        <f t="shared" si="8"/>
        <v>0.85</v>
      </c>
      <c r="E38">
        <f t="shared" si="7"/>
        <v>0</v>
      </c>
    </row>
    <row r="40" spans="1:5" x14ac:dyDescent="0.2">
      <c r="A40">
        <f>A38-A23</f>
        <v>0.75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7"/>
  <sheetViews>
    <sheetView topLeftCell="A14" workbookViewId="0">
      <selection activeCell="B27" sqref="B27"/>
    </sheetView>
  </sheetViews>
  <sheetFormatPr baseColWidth="10" defaultColWidth="8.83203125" defaultRowHeight="15" x14ac:dyDescent="0.2"/>
  <cols>
    <col min="2" max="2" width="9.6640625" bestFit="1" customWidth="1"/>
  </cols>
  <sheetData>
    <row r="1" spans="1:6" x14ac:dyDescent="0.2">
      <c r="A1" t="s">
        <v>9</v>
      </c>
      <c r="B1" s="1">
        <v>43657</v>
      </c>
      <c r="C1" s="2">
        <v>0.54513888888888895</v>
      </c>
    </row>
    <row r="2" spans="1:6" x14ac:dyDescent="0.2">
      <c r="A2" t="s">
        <v>0</v>
      </c>
      <c r="B2" t="s">
        <v>1</v>
      </c>
      <c r="C2" t="s">
        <v>2</v>
      </c>
      <c r="D2" t="s">
        <v>4</v>
      </c>
      <c r="E2" t="s">
        <v>5</v>
      </c>
      <c r="F2" t="s">
        <v>6</v>
      </c>
    </row>
    <row r="3" spans="1:6" x14ac:dyDescent="0.2">
      <c r="A3">
        <v>0.6</v>
      </c>
      <c r="B3">
        <v>0</v>
      </c>
      <c r="C3">
        <v>0</v>
      </c>
      <c r="D3">
        <f>A3</f>
        <v>0.6</v>
      </c>
      <c r="F3">
        <f>SUM(E3:E12)</f>
        <v>6.6585000000000005E-2</v>
      </c>
    </row>
    <row r="4" spans="1:6" x14ac:dyDescent="0.2">
      <c r="A4">
        <v>0.65</v>
      </c>
      <c r="B4">
        <v>1.6</v>
      </c>
      <c r="C4">
        <v>0.09</v>
      </c>
      <c r="D4">
        <f>(A4+(A5-A4)/2)</f>
        <v>0.67500000000000004</v>
      </c>
      <c r="E4">
        <f>(D4-D3)*(B4)*C4</f>
        <v>1.0800000000000009E-2</v>
      </c>
    </row>
    <row r="5" spans="1:6" x14ac:dyDescent="0.2">
      <c r="A5">
        <v>0.7</v>
      </c>
      <c r="B5">
        <v>2.4</v>
      </c>
      <c r="C5">
        <v>0.09</v>
      </c>
      <c r="D5">
        <f t="shared" ref="D5:D12" si="0">(A5+(A6-A5)/2)</f>
        <v>0.72499999999999998</v>
      </c>
      <c r="E5">
        <f t="shared" ref="E5:E12" si="1">(D5-D4)*(B5)*C5</f>
        <v>1.0799999999999985E-2</v>
      </c>
    </row>
    <row r="6" spans="1:6" x14ac:dyDescent="0.2">
      <c r="A6">
        <v>0.75</v>
      </c>
      <c r="B6">
        <v>2.4</v>
      </c>
      <c r="C6">
        <v>0.1</v>
      </c>
      <c r="D6">
        <f t="shared" si="0"/>
        <v>0.76</v>
      </c>
      <c r="E6">
        <f t="shared" si="1"/>
        <v>8.4000000000000082E-3</v>
      </c>
    </row>
    <row r="7" spans="1:6" x14ac:dyDescent="0.2">
      <c r="A7">
        <v>0.77</v>
      </c>
      <c r="B7">
        <v>2.4</v>
      </c>
      <c r="C7">
        <v>0.11</v>
      </c>
      <c r="D7">
        <f t="shared" si="0"/>
        <v>0.78500000000000003</v>
      </c>
      <c r="E7">
        <f>(D7-D6)*(B7)*C7</f>
        <v>6.600000000000006E-3</v>
      </c>
    </row>
    <row r="8" spans="1:6" x14ac:dyDescent="0.2">
      <c r="A8">
        <v>0.8</v>
      </c>
      <c r="B8">
        <v>2.2999999999999998</v>
      </c>
      <c r="C8">
        <v>0.14000000000000001</v>
      </c>
      <c r="D8">
        <f>(A8+(A9-A8)/2)</f>
        <v>0.81499999999999995</v>
      </c>
      <c r="E8">
        <f t="shared" si="1"/>
        <v>9.6599999999999724E-3</v>
      </c>
    </row>
    <row r="9" spans="1:6" x14ac:dyDescent="0.2">
      <c r="A9">
        <v>0.83</v>
      </c>
      <c r="B9">
        <v>2.1</v>
      </c>
      <c r="C9">
        <v>0.13</v>
      </c>
      <c r="D9">
        <f>(A9+(A10-A9)/2)</f>
        <v>0.84</v>
      </c>
      <c r="E9">
        <f t="shared" si="1"/>
        <v>6.8250000000000064E-3</v>
      </c>
    </row>
    <row r="10" spans="1:6" x14ac:dyDescent="0.2">
      <c r="A10">
        <v>0.85</v>
      </c>
      <c r="B10">
        <v>1.9</v>
      </c>
      <c r="C10">
        <v>0.15</v>
      </c>
      <c r="D10">
        <f t="shared" si="0"/>
        <v>0.86499999999999999</v>
      </c>
      <c r="E10">
        <f t="shared" si="1"/>
        <v>7.1250000000000063E-3</v>
      </c>
    </row>
    <row r="11" spans="1:6" x14ac:dyDescent="0.2">
      <c r="A11">
        <v>0.88</v>
      </c>
      <c r="B11">
        <v>1.7</v>
      </c>
      <c r="C11">
        <v>0.15</v>
      </c>
      <c r="D11">
        <f t="shared" si="0"/>
        <v>0.89</v>
      </c>
      <c r="E11">
        <f t="shared" si="1"/>
        <v>6.3750000000000057E-3</v>
      </c>
    </row>
    <row r="12" spans="1:6" x14ac:dyDescent="0.2">
      <c r="A12">
        <v>0.9</v>
      </c>
      <c r="B12">
        <v>0</v>
      </c>
      <c r="C12">
        <v>0</v>
      </c>
      <c r="D12">
        <f t="shared" si="0"/>
        <v>0.45</v>
      </c>
      <c r="E12">
        <f t="shared" si="1"/>
        <v>0</v>
      </c>
    </row>
    <row r="15" spans="1:6" x14ac:dyDescent="0.2">
      <c r="A15" t="s">
        <v>0</v>
      </c>
      <c r="B15" t="s">
        <v>1</v>
      </c>
      <c r="C15" t="s">
        <v>2</v>
      </c>
      <c r="D15" t="s">
        <v>4</v>
      </c>
      <c r="E15" t="s">
        <v>5</v>
      </c>
      <c r="F15" t="s">
        <v>6</v>
      </c>
    </row>
    <row r="16" spans="1:6" x14ac:dyDescent="0.2">
      <c r="A16">
        <v>0.6</v>
      </c>
      <c r="B16">
        <f>0.0572*B3</f>
        <v>0</v>
      </c>
      <c r="C16">
        <v>0</v>
      </c>
      <c r="D16">
        <f>A16</f>
        <v>0.6</v>
      </c>
      <c r="F16">
        <f>SUM(E16:E34)</f>
        <v>3.8086619999999996E-3</v>
      </c>
    </row>
    <row r="17" spans="1:5" x14ac:dyDescent="0.2">
      <c r="A17">
        <v>0.65</v>
      </c>
      <c r="B17">
        <f>0.0572*B4</f>
        <v>9.1520000000000004E-2</v>
      </c>
      <c r="C17">
        <v>0.09</v>
      </c>
      <c r="D17">
        <f>(A17+(A18-A17)/2)</f>
        <v>0.67500000000000004</v>
      </c>
      <c r="E17">
        <f>(D17-D16)*(B17)*C17</f>
        <v>6.1776000000000051E-4</v>
      </c>
    </row>
    <row r="18" spans="1:5" x14ac:dyDescent="0.2">
      <c r="A18">
        <v>0.7</v>
      </c>
      <c r="B18">
        <f t="shared" ref="B18:B25" si="2">0.0572*B5</f>
        <v>0.13727999999999999</v>
      </c>
      <c r="C18">
        <v>0.09</v>
      </c>
      <c r="D18">
        <f t="shared" ref="D18:D20" si="3">(A18+(A19-A18)/2)</f>
        <v>0.72499999999999998</v>
      </c>
      <c r="E18">
        <f t="shared" ref="E18:E19" si="4">(D18-D17)*(B18)*C18</f>
        <v>6.177599999999991E-4</v>
      </c>
    </row>
    <row r="19" spans="1:5" x14ac:dyDescent="0.2">
      <c r="A19">
        <v>0.75</v>
      </c>
      <c r="B19">
        <f t="shared" si="2"/>
        <v>0.13727999999999999</v>
      </c>
      <c r="C19">
        <v>0.1</v>
      </c>
      <c r="D19">
        <f t="shared" si="3"/>
        <v>0.76</v>
      </c>
      <c r="E19">
        <f t="shared" si="4"/>
        <v>4.8048000000000041E-4</v>
      </c>
    </row>
    <row r="20" spans="1:5" x14ac:dyDescent="0.2">
      <c r="A20">
        <v>0.77</v>
      </c>
      <c r="B20">
        <f t="shared" si="2"/>
        <v>0.13727999999999999</v>
      </c>
      <c r="C20">
        <v>0.11</v>
      </c>
      <c r="D20">
        <f t="shared" si="3"/>
        <v>0.78500000000000003</v>
      </c>
      <c r="E20">
        <f>(D20-D19)*(B20)*C20</f>
        <v>3.7752000000000033E-4</v>
      </c>
    </row>
    <row r="21" spans="1:5" x14ac:dyDescent="0.2">
      <c r="A21">
        <v>0.8</v>
      </c>
      <c r="B21">
        <f t="shared" si="2"/>
        <v>0.13155999999999998</v>
      </c>
      <c r="C21">
        <v>0.14000000000000001</v>
      </c>
      <c r="D21">
        <f>(A21+(A22-A21)/2)</f>
        <v>0.81499999999999995</v>
      </c>
      <c r="E21">
        <f t="shared" ref="E21:E25" si="5">(D21-D20)*(B21)*C21</f>
        <v>5.5255199999999836E-4</v>
      </c>
    </row>
    <row r="22" spans="1:5" x14ac:dyDescent="0.2">
      <c r="A22">
        <v>0.83</v>
      </c>
      <c r="B22">
        <f t="shared" si="2"/>
        <v>0.12012</v>
      </c>
      <c r="C22">
        <v>0.13</v>
      </c>
      <c r="D22">
        <f>(A22+(A23-A22)/2)</f>
        <v>0.84</v>
      </c>
      <c r="E22">
        <f t="shared" si="5"/>
        <v>3.9039000000000033E-4</v>
      </c>
    </row>
    <row r="23" spans="1:5" x14ac:dyDescent="0.2">
      <c r="A23">
        <v>0.85</v>
      </c>
      <c r="B23">
        <f t="shared" si="2"/>
        <v>0.10868</v>
      </c>
      <c r="C23">
        <v>0.15</v>
      </c>
      <c r="D23">
        <f t="shared" ref="D23:D25" si="6">(A23+(A24-A23)/2)</f>
        <v>0.86499999999999999</v>
      </c>
      <c r="E23">
        <f t="shared" si="5"/>
        <v>4.0755000000000034E-4</v>
      </c>
    </row>
    <row r="24" spans="1:5" x14ac:dyDescent="0.2">
      <c r="A24">
        <v>0.88</v>
      </c>
      <c r="B24">
        <f t="shared" si="2"/>
        <v>9.7239999999999993E-2</v>
      </c>
      <c r="C24">
        <v>0.15</v>
      </c>
      <c r="D24">
        <f t="shared" si="6"/>
        <v>0.89</v>
      </c>
      <c r="E24">
        <f t="shared" si="5"/>
        <v>3.6465000000000033E-4</v>
      </c>
    </row>
    <row r="25" spans="1:5" x14ac:dyDescent="0.2">
      <c r="A25">
        <v>0.9</v>
      </c>
      <c r="B25">
        <f t="shared" si="2"/>
        <v>0</v>
      </c>
      <c r="C25">
        <v>0</v>
      </c>
      <c r="D25">
        <f t="shared" si="6"/>
        <v>0.45</v>
      </c>
      <c r="E25">
        <f t="shared" si="5"/>
        <v>0</v>
      </c>
    </row>
    <row r="27" spans="1:5" x14ac:dyDescent="0.2">
      <c r="A27">
        <f>(A25-A16)/2+A16</f>
        <v>0.75</v>
      </c>
      <c r="B27">
        <f>B19</f>
        <v>0.13727999999999999</v>
      </c>
      <c r="C27">
        <f>C19</f>
        <v>0.1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27023E844F434EBFC790358068B4CE" ma:contentTypeVersion="10" ma:contentTypeDescription="Create a new document." ma:contentTypeScope="" ma:versionID="962119b939e32e01d6fe84b679c182bb">
  <xsd:schema xmlns:xsd="http://www.w3.org/2001/XMLSchema" xmlns:xs="http://www.w3.org/2001/XMLSchema" xmlns:p="http://schemas.microsoft.com/office/2006/metadata/properties" xmlns:ns3="18299441-e87c-4909-bb3a-a1a391a25027" targetNamespace="http://schemas.microsoft.com/office/2006/metadata/properties" ma:root="true" ma:fieldsID="185fd3cf949c73c8f7d83010548f2ed9" ns3:_="">
    <xsd:import namespace="18299441-e87c-4909-bb3a-a1a391a2502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299441-e87c-4909-bb3a-a1a391a250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73B6D2C-6C6B-4EBE-8446-EA660FA32CC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55201DF-C1FD-4AE3-B8BE-511DCC4A127E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18299441-e87c-4909-bb3a-a1a391a25027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CBD4260-AE55-45A2-8DBF-F178EE53EF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299441-e87c-4909-bb3a-a1a391a250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stn1</vt:lpstr>
      <vt:lpstr>stn2</vt:lpstr>
      <vt:lpstr>stn3</vt:lpstr>
      <vt:lpstr>stn4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Microsoft Office User</cp:lastModifiedBy>
  <dcterms:created xsi:type="dcterms:W3CDTF">2020-02-24T19:43:17Z</dcterms:created>
  <dcterms:modified xsi:type="dcterms:W3CDTF">2023-03-24T02:23:06Z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0x010100BA27023E844F434EBFC790358068B4CE</vt:lpwstr>
  </property>
</Properties>
</file>