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C298ADBF-149F-6641-9C65-1DB81743D1C4}" xr6:coauthVersionLast="47" xr6:coauthVersionMax="47" xr10:uidLastSave="{00000000-0000-0000-0000-000000000000}"/>
  <bookViews>
    <workbookView xWindow="2680" yWindow="880" windowWidth="10000" windowHeight="14900" xr2:uid="{00000000-000D-0000-FFFF-FFFF00000000}"/>
  </bookViews>
  <sheets>
    <sheet name="stn3" sheetId="2" r:id="rId1"/>
    <sheet name="stn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2" l="1"/>
  <c r="C46" i="2"/>
  <c r="C45" i="2"/>
  <c r="C44" i="2"/>
  <c r="C43" i="2"/>
  <c r="C42" i="2"/>
  <c r="C41" i="2"/>
  <c r="C40" i="2"/>
  <c r="C39" i="2"/>
  <c r="C38" i="2"/>
  <c r="C37" i="2"/>
  <c r="C36" i="2"/>
  <c r="D47" i="2"/>
  <c r="E47" i="2" s="1"/>
  <c r="D46" i="2"/>
  <c r="E46" i="2" s="1"/>
  <c r="D45" i="2"/>
  <c r="E45" i="2" s="1"/>
  <c r="D44" i="2"/>
  <c r="E44" i="2" s="1"/>
  <c r="D43" i="2"/>
  <c r="D42" i="2"/>
  <c r="D41" i="2"/>
  <c r="E41" i="2" s="1"/>
  <c r="D40" i="2"/>
  <c r="E40" i="2" s="1"/>
  <c r="D39" i="2"/>
  <c r="E39" i="2" s="1"/>
  <c r="D38" i="2"/>
  <c r="D37" i="2"/>
  <c r="E37" i="2" s="1"/>
  <c r="D36" i="2"/>
  <c r="B28" i="1"/>
  <c r="A28" i="1"/>
  <c r="E38" i="2" l="1"/>
  <c r="E42" i="2"/>
  <c r="E43" i="2"/>
  <c r="F36" i="2" s="1"/>
  <c r="C28" i="1"/>
  <c r="C32" i="2"/>
  <c r="B32" i="2"/>
  <c r="A32" i="2"/>
  <c r="B26" i="2" l="1"/>
  <c r="F19" i="2"/>
  <c r="F17" i="1"/>
  <c r="B26" i="1" l="1"/>
  <c r="B25" i="1"/>
  <c r="B24" i="1"/>
  <c r="B23" i="1"/>
  <c r="B22" i="1"/>
  <c r="B21" i="1"/>
  <c r="B20" i="1"/>
  <c r="B19" i="1"/>
  <c r="B18" i="1"/>
  <c r="B17" i="1"/>
  <c r="F3" i="1"/>
  <c r="D26" i="1"/>
  <c r="D25" i="1"/>
  <c r="D24" i="1"/>
  <c r="E24" i="1" s="1"/>
  <c r="D23" i="1"/>
  <c r="E23" i="1" s="1"/>
  <c r="D22" i="1"/>
  <c r="E22" i="1" s="1"/>
  <c r="D21" i="1"/>
  <c r="E21" i="1" s="1"/>
  <c r="D20" i="1"/>
  <c r="E20" i="1" s="1"/>
  <c r="D19" i="1"/>
  <c r="D18" i="1"/>
  <c r="D17" i="1"/>
  <c r="B30" i="2"/>
  <c r="B29" i="2"/>
  <c r="B28" i="2"/>
  <c r="B27" i="2"/>
  <c r="B25" i="2"/>
  <c r="B24" i="2"/>
  <c r="B23" i="2"/>
  <c r="B22" i="2"/>
  <c r="B21" i="2"/>
  <c r="B20" i="2"/>
  <c r="B19" i="2"/>
  <c r="F3" i="2"/>
  <c r="E30" i="2"/>
  <c r="D30" i="2"/>
  <c r="D29" i="2"/>
  <c r="E29" i="2" s="1"/>
  <c r="D28" i="2"/>
  <c r="E28" i="2" s="1"/>
  <c r="D27" i="2"/>
  <c r="E27" i="2" s="1"/>
  <c r="E26" i="2"/>
  <c r="D26" i="2"/>
  <c r="D25" i="2"/>
  <c r="E25" i="2" s="1"/>
  <c r="D24" i="2"/>
  <c r="D23" i="2"/>
  <c r="E22" i="2"/>
  <c r="D22" i="2"/>
  <c r="D21" i="2"/>
  <c r="E21" i="2" s="1"/>
  <c r="D20" i="2"/>
  <c r="E20" i="2" s="1"/>
  <c r="D19" i="2"/>
  <c r="E25" i="1" l="1"/>
  <c r="E18" i="1"/>
  <c r="E26" i="1"/>
  <c r="E19" i="1"/>
  <c r="E24" i="2"/>
  <c r="E23" i="2"/>
  <c r="D11" i="2"/>
  <c r="E11" i="2" s="1"/>
  <c r="D12" i="2"/>
  <c r="D13" i="2"/>
  <c r="E14" i="2" s="1"/>
  <c r="D14" i="2"/>
  <c r="D11" i="1"/>
  <c r="E11" i="1"/>
  <c r="D12" i="1"/>
  <c r="D10" i="1"/>
  <c r="D9" i="1"/>
  <c r="E9" i="1" s="1"/>
  <c r="D8" i="1"/>
  <c r="D7" i="1"/>
  <c r="E7" i="1" s="1"/>
  <c r="D6" i="1"/>
  <c r="E6" i="1" s="1"/>
  <c r="E5" i="1"/>
  <c r="D5" i="1"/>
  <c r="D4" i="1"/>
  <c r="D3" i="1"/>
  <c r="D10" i="2"/>
  <c r="D9" i="2"/>
  <c r="E9" i="2" s="1"/>
  <c r="D8" i="2"/>
  <c r="E8" i="2" s="1"/>
  <c r="E7" i="2"/>
  <c r="D7" i="2"/>
  <c r="D6" i="2"/>
  <c r="D5" i="2"/>
  <c r="E5" i="2" s="1"/>
  <c r="D4" i="2"/>
  <c r="E4" i="2" s="1"/>
  <c r="D3" i="2"/>
  <c r="E13" i="2" l="1"/>
  <c r="E12" i="2"/>
  <c r="E8" i="1"/>
  <c r="E10" i="2"/>
  <c r="E6" i="2"/>
  <c r="E4" i="1"/>
  <c r="E10" i="1"/>
  <c r="E12" i="1"/>
</calcChain>
</file>

<file path=xl/sharedStrings.xml><?xml version="1.0" encoding="utf-8"?>
<sst xmlns="http://schemas.openxmlformats.org/spreadsheetml/2006/main" count="36" uniqueCount="12">
  <si>
    <t>Station 4</t>
  </si>
  <si>
    <t>Wdt: .45m</t>
  </si>
  <si>
    <t>Time: 11:19</t>
  </si>
  <si>
    <t>Station 3</t>
  </si>
  <si>
    <t>Wdt: .55m</t>
  </si>
  <si>
    <t>X</t>
  </si>
  <si>
    <t>V</t>
  </si>
  <si>
    <t>D</t>
  </si>
  <si>
    <t>segment</t>
  </si>
  <si>
    <t>Q</t>
  </si>
  <si>
    <t>Qtotal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</si>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</sst>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F36" sqref="F36"/>
    </sheetView>
  </sheetViews>
  <sheetFormatPr baseColWidth="10" defaultColWidth="8.83203125" defaultRowHeight="15" x14ac:dyDescent="0.2"/>
  <sheetData>
    <row r="1" spans="1:6" x14ac:dyDescent="0.2">
      <c r="A1" t="s">
        <v>3</v>
      </c>
      <c r="B1" t="s">
        <v>4</v>
      </c>
      <c r="C1" s="1">
        <v>0.47916666666666669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">
      <c r="A3">
        <v>0.75</v>
      </c>
      <c r="B3">
        <v>0</v>
      </c>
      <c r="C3">
        <v>0</v>
      </c>
      <c r="D3">
        <f>A3</f>
        <v>0.75</v>
      </c>
      <c r="F3">
        <f>SUM(E3:E14)</f>
        <v>0.22214999999999996</v>
      </c>
    </row>
    <row r="4" spans="1:6" x14ac:dyDescent="0.2">
      <c r="A4">
        <v>0.8</v>
      </c>
      <c r="B4">
        <v>6</v>
      </c>
      <c r="C4">
        <v>0.05</v>
      </c>
      <c r="D4">
        <f>(A4+(A5-A4)/2)</f>
        <v>0.82499999999999996</v>
      </c>
      <c r="E4">
        <f>(D4-D3)*(B4)*C4</f>
        <v>2.2499999999999989E-2</v>
      </c>
    </row>
    <row r="5" spans="1:6" x14ac:dyDescent="0.2">
      <c r="A5">
        <v>0.85</v>
      </c>
      <c r="B5">
        <v>7</v>
      </c>
      <c r="C5">
        <v>7.0000000000000007E-2</v>
      </c>
      <c r="D5">
        <f t="shared" ref="D5:D10" si="0">(A5+(A6-A5)/2)</f>
        <v>0.875</v>
      </c>
      <c r="E5">
        <f>(D5-D4)*(B5)*C5</f>
        <v>2.4500000000000025E-2</v>
      </c>
    </row>
    <row r="6" spans="1:6" x14ac:dyDescent="0.2">
      <c r="A6">
        <v>0.9</v>
      </c>
      <c r="B6">
        <v>5.3</v>
      </c>
      <c r="C6">
        <v>0.08</v>
      </c>
      <c r="D6">
        <f t="shared" si="0"/>
        <v>0.92500000000000004</v>
      </c>
      <c r="E6">
        <f t="shared" ref="E6:E10" si="1">(D6-D5)*(B6)*C6</f>
        <v>2.1200000000000021E-2</v>
      </c>
    </row>
    <row r="7" spans="1:6" x14ac:dyDescent="0.2">
      <c r="A7">
        <v>0.95</v>
      </c>
      <c r="B7">
        <v>4.4000000000000004</v>
      </c>
      <c r="C7">
        <v>0.1</v>
      </c>
      <c r="D7">
        <f>(A7+(A8-A7)/2)</f>
        <v>0.97499999999999998</v>
      </c>
      <c r="E7">
        <f t="shared" si="1"/>
        <v>2.1999999999999974E-2</v>
      </c>
    </row>
    <row r="8" spans="1:6" x14ac:dyDescent="0.2">
      <c r="A8">
        <v>1</v>
      </c>
      <c r="B8">
        <v>2.7</v>
      </c>
      <c r="C8">
        <v>0.1</v>
      </c>
      <c r="D8">
        <f t="shared" si="0"/>
        <v>1.0249999999999999</v>
      </c>
      <c r="E8">
        <f t="shared" si="1"/>
        <v>1.3499999999999984E-2</v>
      </c>
    </row>
    <row r="9" spans="1:6" x14ac:dyDescent="0.2">
      <c r="A9">
        <v>1.05</v>
      </c>
      <c r="B9">
        <v>2.5</v>
      </c>
      <c r="C9">
        <v>0.11</v>
      </c>
      <c r="D9">
        <f t="shared" si="0"/>
        <v>1.0750000000000002</v>
      </c>
      <c r="E9">
        <f t="shared" si="1"/>
        <v>1.3750000000000073E-2</v>
      </c>
    </row>
    <row r="10" spans="1:6" x14ac:dyDescent="0.2">
      <c r="A10">
        <v>1.1000000000000001</v>
      </c>
      <c r="B10">
        <v>4.0999999999999996</v>
      </c>
      <c r="C10">
        <v>0.18</v>
      </c>
      <c r="D10">
        <f t="shared" si="0"/>
        <v>1.125</v>
      </c>
      <c r="E10">
        <f t="shared" si="1"/>
        <v>3.6899999999999863E-2</v>
      </c>
    </row>
    <row r="11" spans="1:6" x14ac:dyDescent="0.2">
      <c r="A11">
        <v>1.1499999999999999</v>
      </c>
      <c r="B11">
        <v>3.5</v>
      </c>
      <c r="C11">
        <v>0.18</v>
      </c>
      <c r="D11">
        <f t="shared" ref="D11:D14" si="2">(A11+(A12-A11)/2)</f>
        <v>1.1749999999999998</v>
      </c>
      <c r="E11">
        <f t="shared" ref="E11:E14" si="3">(D11-D10)*(B11)*C11</f>
        <v>3.1499999999999889E-2</v>
      </c>
    </row>
    <row r="12" spans="1:6" x14ac:dyDescent="0.2">
      <c r="A12">
        <v>1.2</v>
      </c>
      <c r="B12">
        <v>3.9</v>
      </c>
      <c r="C12">
        <v>0.14000000000000001</v>
      </c>
      <c r="D12">
        <f t="shared" si="2"/>
        <v>1.2250000000000001</v>
      </c>
      <c r="E12">
        <f t="shared" si="3"/>
        <v>2.7300000000000147E-2</v>
      </c>
    </row>
    <row r="13" spans="1:6" x14ac:dyDescent="0.2">
      <c r="A13">
        <v>1.25</v>
      </c>
      <c r="B13">
        <v>3</v>
      </c>
      <c r="C13">
        <v>0.06</v>
      </c>
      <c r="D13">
        <f t="shared" si="2"/>
        <v>1.2749999999999999</v>
      </c>
      <c r="E13">
        <f t="shared" si="3"/>
        <v>8.9999999999999681E-3</v>
      </c>
    </row>
    <row r="14" spans="1:6" x14ac:dyDescent="0.2">
      <c r="A14">
        <v>1.3</v>
      </c>
      <c r="B14">
        <v>0</v>
      </c>
      <c r="C14">
        <v>0</v>
      </c>
      <c r="D14">
        <f t="shared" si="2"/>
        <v>0.65</v>
      </c>
      <c r="E14">
        <f t="shared" si="3"/>
        <v>0</v>
      </c>
    </row>
    <row r="18" spans="1:6" x14ac:dyDescent="0.2">
      <c r="A18" t="s">
        <v>5</v>
      </c>
      <c r="B18" t="s">
        <v>6</v>
      </c>
      <c r="C18" t="s">
        <v>7</v>
      </c>
      <c r="D18" t="s">
        <v>8</v>
      </c>
      <c r="E18" t="s">
        <v>9</v>
      </c>
      <c r="F18" t="s">
        <v>10</v>
      </c>
    </row>
    <row r="19" spans="1:6" x14ac:dyDescent="0.2">
      <c r="A19">
        <v>0.75</v>
      </c>
      <c r="B19">
        <f>0.0572*B3</f>
        <v>0</v>
      </c>
      <c r="C19">
        <v>0</v>
      </c>
      <c r="D19">
        <f>A19</f>
        <v>0.75</v>
      </c>
      <c r="F19">
        <f>SUM(E19:E37)</f>
        <v>1.5975959999999994E-2</v>
      </c>
    </row>
    <row r="20" spans="1:6" x14ac:dyDescent="0.2">
      <c r="A20">
        <v>0.8</v>
      </c>
      <c r="B20">
        <f t="shared" ref="B20:B30" si="4">0.0572*B4</f>
        <v>0.34320000000000001</v>
      </c>
      <c r="C20">
        <v>0.05</v>
      </c>
      <c r="D20">
        <f>(A20+(A21-A20)/2)</f>
        <v>0.82499999999999996</v>
      </c>
      <c r="E20">
        <f>(D20-D19)*(B20)*C20</f>
        <v>1.2869999999999993E-3</v>
      </c>
    </row>
    <row r="21" spans="1:6" x14ac:dyDescent="0.2">
      <c r="A21">
        <v>0.85</v>
      </c>
      <c r="B21">
        <f t="shared" si="4"/>
        <v>0.40039999999999998</v>
      </c>
      <c r="C21">
        <v>7.0000000000000007E-2</v>
      </c>
      <c r="D21">
        <f t="shared" ref="D21:D22" si="5">(A21+(A22-A21)/2)</f>
        <v>0.875</v>
      </c>
      <c r="E21">
        <f>(D21-D20)*(B21)*C21</f>
        <v>1.4014000000000012E-3</v>
      </c>
    </row>
    <row r="22" spans="1:6" x14ac:dyDescent="0.2">
      <c r="A22">
        <v>0.9</v>
      </c>
      <c r="B22">
        <f t="shared" si="4"/>
        <v>0.30315999999999999</v>
      </c>
      <c r="C22">
        <v>0.08</v>
      </c>
      <c r="D22">
        <f t="shared" si="5"/>
        <v>0.92500000000000004</v>
      </c>
      <c r="E22">
        <f t="shared" ref="E22:E30" si="6">(D22-D21)*(B22)*C22</f>
        <v>1.2126400000000012E-3</v>
      </c>
    </row>
    <row r="23" spans="1:6" x14ac:dyDescent="0.2">
      <c r="A23">
        <v>0.95</v>
      </c>
      <c r="B23">
        <f t="shared" si="4"/>
        <v>0.25168000000000001</v>
      </c>
      <c r="C23">
        <v>0.1</v>
      </c>
      <c r="D23">
        <f>(A23+(A24-A23)/2)</f>
        <v>0.97499999999999998</v>
      </c>
      <c r="E23">
        <f t="shared" si="6"/>
        <v>1.2583999999999985E-3</v>
      </c>
    </row>
    <row r="24" spans="1:6" x14ac:dyDescent="0.2">
      <c r="A24">
        <v>1</v>
      </c>
      <c r="B24">
        <f t="shared" si="4"/>
        <v>0.15444000000000002</v>
      </c>
      <c r="C24">
        <v>0.1</v>
      </c>
      <c r="D24">
        <f t="shared" ref="D24:D30" si="7">(A24+(A25-A24)/2)</f>
        <v>1.0249999999999999</v>
      </c>
      <c r="E24">
        <f t="shared" si="6"/>
        <v>7.7219999999999915E-4</v>
      </c>
    </row>
    <row r="25" spans="1:6" x14ac:dyDescent="0.2">
      <c r="A25">
        <v>1.05</v>
      </c>
      <c r="B25">
        <f t="shared" si="4"/>
        <v>0.14300000000000002</v>
      </c>
      <c r="C25">
        <v>0.11</v>
      </c>
      <c r="D25">
        <f t="shared" si="7"/>
        <v>1.0750000000000002</v>
      </c>
      <c r="E25">
        <f t="shared" si="6"/>
        <v>7.8650000000000432E-4</v>
      </c>
    </row>
    <row r="26" spans="1:6" x14ac:dyDescent="0.2">
      <c r="A26">
        <v>1.1000000000000001</v>
      </c>
      <c r="B26">
        <f>0.0572*B10</f>
        <v>0.23451999999999998</v>
      </c>
      <c r="C26">
        <v>0.18</v>
      </c>
      <c r="D26">
        <f t="shared" si="7"/>
        <v>1.125</v>
      </c>
      <c r="E26">
        <f t="shared" si="6"/>
        <v>2.1106799999999924E-3</v>
      </c>
    </row>
    <row r="27" spans="1:6" x14ac:dyDescent="0.2">
      <c r="A27">
        <v>1.1499999999999999</v>
      </c>
      <c r="B27">
        <f t="shared" si="4"/>
        <v>0.20019999999999999</v>
      </c>
      <c r="C27">
        <v>0.18</v>
      </c>
      <c r="D27">
        <f t="shared" si="7"/>
        <v>1.1749999999999998</v>
      </c>
      <c r="E27">
        <f t="shared" si="6"/>
        <v>1.8017999999999934E-3</v>
      </c>
    </row>
    <row r="28" spans="1:6" x14ac:dyDescent="0.2">
      <c r="A28">
        <v>1.2</v>
      </c>
      <c r="B28">
        <f t="shared" si="4"/>
        <v>0.22308</v>
      </c>
      <c r="C28">
        <v>0.14000000000000001</v>
      </c>
      <c r="D28">
        <f t="shared" si="7"/>
        <v>1.2250000000000001</v>
      </c>
      <c r="E28">
        <f t="shared" si="6"/>
        <v>1.5615600000000085E-3</v>
      </c>
    </row>
    <row r="29" spans="1:6" x14ac:dyDescent="0.2">
      <c r="A29">
        <v>1.25</v>
      </c>
      <c r="B29">
        <f t="shared" si="4"/>
        <v>0.1716</v>
      </c>
      <c r="C29">
        <v>0.06</v>
      </c>
      <c r="D29">
        <f t="shared" si="7"/>
        <v>1.2749999999999999</v>
      </c>
      <c r="E29">
        <f t="shared" si="6"/>
        <v>5.147999999999982E-4</v>
      </c>
    </row>
    <row r="30" spans="1:6" x14ac:dyDescent="0.2">
      <c r="A30">
        <v>1.3</v>
      </c>
      <c r="B30">
        <f t="shared" si="4"/>
        <v>0</v>
      </c>
      <c r="C30">
        <v>0</v>
      </c>
      <c r="D30">
        <f t="shared" si="7"/>
        <v>0.65</v>
      </c>
      <c r="E30">
        <f t="shared" si="6"/>
        <v>0</v>
      </c>
    </row>
    <row r="32" spans="1:6" x14ac:dyDescent="0.2">
      <c r="A32">
        <f>MEDIAN(A19:A30)</f>
        <v>1.0249999999999999</v>
      </c>
      <c r="B32">
        <f>AVERAGE(B24:B25)</f>
        <v>0.14872000000000002</v>
      </c>
      <c r="C32">
        <f>AVERAGE(C24:C25)</f>
        <v>0.10500000000000001</v>
      </c>
    </row>
    <row r="34" spans="1:6" x14ac:dyDescent="0.2">
      <c r="A34" s="2" t="s">
        <v>11</v>
      </c>
    </row>
    <row r="35" spans="1:6" x14ac:dyDescent="0.2">
      <c r="A35" t="s">
        <v>5</v>
      </c>
      <c r="B35" t="s">
        <v>6</v>
      </c>
      <c r="C35" t="s">
        <v>7</v>
      </c>
      <c r="D35" t="s">
        <v>8</v>
      </c>
      <c r="E35" t="s">
        <v>9</v>
      </c>
      <c r="F35" t="s">
        <v>10</v>
      </c>
    </row>
    <row r="36" spans="1:6" x14ac:dyDescent="0.2">
      <c r="A36">
        <v>0.75</v>
      </c>
      <c r="B36">
        <v>0</v>
      </c>
      <c r="C36">
        <f>C19*2.54</f>
        <v>0</v>
      </c>
      <c r="D36">
        <f>A36</f>
        <v>0.75</v>
      </c>
      <c r="F36">
        <f>SUM(E36:E54)</f>
        <v>3.2275729199999985E-2</v>
      </c>
    </row>
    <row r="37" spans="1:6" x14ac:dyDescent="0.2">
      <c r="A37">
        <v>0.8</v>
      </c>
      <c r="B37">
        <v>0.34320000000000001</v>
      </c>
      <c r="C37">
        <f t="shared" ref="C37:C47" si="8">C20*2.54</f>
        <v>0.127</v>
      </c>
      <c r="D37">
        <f>(A37+(A38-A37)/2)</f>
        <v>0.82499999999999996</v>
      </c>
      <c r="E37">
        <f>(D37-D36)*(B37)*C37</f>
        <v>3.2689799999999982E-3</v>
      </c>
    </row>
    <row r="38" spans="1:6" x14ac:dyDescent="0.2">
      <c r="A38">
        <v>0.85</v>
      </c>
      <c r="B38">
        <v>0.40039999999999998</v>
      </c>
      <c r="C38">
        <f t="shared" si="8"/>
        <v>0.17780000000000001</v>
      </c>
      <c r="D38">
        <f t="shared" ref="D38:D39" si="9">(A38+(A39-A38)/2)</f>
        <v>0.875</v>
      </c>
      <c r="E38">
        <f>(D38-D37)*(B38)*C38</f>
        <v>3.5595560000000032E-3</v>
      </c>
    </row>
    <row r="39" spans="1:6" x14ac:dyDescent="0.2">
      <c r="A39">
        <v>0.9</v>
      </c>
      <c r="B39">
        <v>0.30315999999999999</v>
      </c>
      <c r="C39">
        <f t="shared" si="8"/>
        <v>0.20320000000000002</v>
      </c>
      <c r="D39">
        <f t="shared" si="9"/>
        <v>0.92500000000000004</v>
      </c>
      <c r="E39">
        <f t="shared" ref="E39:E47" si="10">(D39-D38)*(B39)*C39</f>
        <v>3.0801056000000029E-3</v>
      </c>
    </row>
    <row r="40" spans="1:6" x14ac:dyDescent="0.2">
      <c r="A40">
        <v>0.95</v>
      </c>
      <c r="B40">
        <v>0.25168000000000001</v>
      </c>
      <c r="C40">
        <f t="shared" si="8"/>
        <v>0.254</v>
      </c>
      <c r="D40">
        <f>(A40+(A41-A40)/2)</f>
        <v>0.97499999999999998</v>
      </c>
      <c r="E40">
        <f t="shared" si="10"/>
        <v>3.1963359999999958E-3</v>
      </c>
    </row>
    <row r="41" spans="1:6" x14ac:dyDescent="0.2">
      <c r="A41">
        <v>1</v>
      </c>
      <c r="B41">
        <v>0.15444000000000002</v>
      </c>
      <c r="C41">
        <f t="shared" si="8"/>
        <v>0.254</v>
      </c>
      <c r="D41">
        <f t="shared" ref="D41:D47" si="11">(A41+(A42-A41)/2)</f>
        <v>1.0249999999999999</v>
      </c>
      <c r="E41">
        <f t="shared" si="10"/>
        <v>1.9613879999999979E-3</v>
      </c>
    </row>
    <row r="42" spans="1:6" x14ac:dyDescent="0.2">
      <c r="A42">
        <v>1.05</v>
      </c>
      <c r="B42">
        <v>0.14300000000000002</v>
      </c>
      <c r="C42">
        <f t="shared" si="8"/>
        <v>0.27939999999999998</v>
      </c>
      <c r="D42">
        <f t="shared" si="11"/>
        <v>1.0750000000000002</v>
      </c>
      <c r="E42">
        <f t="shared" si="10"/>
        <v>1.9977100000000106E-3</v>
      </c>
    </row>
    <row r="43" spans="1:6" x14ac:dyDescent="0.2">
      <c r="A43">
        <v>1.1000000000000001</v>
      </c>
      <c r="B43">
        <v>0.23451999999999998</v>
      </c>
      <c r="C43">
        <f t="shared" si="8"/>
        <v>0.4572</v>
      </c>
      <c r="D43">
        <f t="shared" si="11"/>
        <v>1.125</v>
      </c>
      <c r="E43">
        <f t="shared" si="10"/>
        <v>5.3611271999999804E-3</v>
      </c>
    </row>
    <row r="44" spans="1:6" x14ac:dyDescent="0.2">
      <c r="A44">
        <v>1.1499999999999999</v>
      </c>
      <c r="B44">
        <v>0.20019999999999999</v>
      </c>
      <c r="C44">
        <f t="shared" si="8"/>
        <v>0.4572</v>
      </c>
      <c r="D44">
        <f t="shared" si="11"/>
        <v>1.1749999999999998</v>
      </c>
      <c r="E44">
        <f t="shared" si="10"/>
        <v>4.5765719999999836E-3</v>
      </c>
    </row>
    <row r="45" spans="1:6" x14ac:dyDescent="0.2">
      <c r="A45">
        <v>1.2</v>
      </c>
      <c r="B45">
        <v>0.22308</v>
      </c>
      <c r="C45">
        <f t="shared" si="8"/>
        <v>0.35560000000000003</v>
      </c>
      <c r="D45">
        <f t="shared" si="11"/>
        <v>1.2250000000000001</v>
      </c>
      <c r="E45">
        <f t="shared" si="10"/>
        <v>3.9663624000000211E-3</v>
      </c>
    </row>
    <row r="46" spans="1:6" x14ac:dyDescent="0.2">
      <c r="A46">
        <v>1.25</v>
      </c>
      <c r="B46">
        <v>0.1716</v>
      </c>
      <c r="C46">
        <f t="shared" si="8"/>
        <v>0.15240000000000001</v>
      </c>
      <c r="D46">
        <f t="shared" si="11"/>
        <v>1.2749999999999999</v>
      </c>
      <c r="E46">
        <f t="shared" si="10"/>
        <v>1.3075919999999954E-3</v>
      </c>
    </row>
    <row r="47" spans="1:6" x14ac:dyDescent="0.2">
      <c r="A47">
        <v>1.3</v>
      </c>
      <c r="B47">
        <v>0</v>
      </c>
      <c r="C47">
        <f t="shared" si="8"/>
        <v>0</v>
      </c>
      <c r="D47">
        <f t="shared" si="11"/>
        <v>0.65</v>
      </c>
      <c r="E47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opLeftCell="A14" workbookViewId="0">
      <selection activeCell="B29" sqref="B29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L1" s="1"/>
    </row>
    <row r="2" spans="1:12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12" x14ac:dyDescent="0.2">
      <c r="A3">
        <v>0.9</v>
      </c>
      <c r="B3">
        <v>0</v>
      </c>
      <c r="C3">
        <v>0</v>
      </c>
      <c r="D3">
        <f>A3</f>
        <v>0.9</v>
      </c>
      <c r="F3">
        <f>SUM(E3:E13)</f>
        <v>0.23549999999999996</v>
      </c>
    </row>
    <row r="4" spans="1:12" x14ac:dyDescent="0.2">
      <c r="A4">
        <v>0.95</v>
      </c>
      <c r="B4">
        <v>2.4</v>
      </c>
      <c r="C4">
        <v>0.18</v>
      </c>
      <c r="D4">
        <f>(A4+(A5-A4)/2)</f>
        <v>0.97499999999999998</v>
      </c>
      <c r="E4">
        <f>(D4-D3)*(B4)*C4</f>
        <v>3.2399999999999977E-2</v>
      </c>
    </row>
    <row r="5" spans="1:12" x14ac:dyDescent="0.2">
      <c r="A5">
        <v>1</v>
      </c>
      <c r="B5">
        <v>2.85</v>
      </c>
      <c r="C5">
        <v>0.18</v>
      </c>
      <c r="D5">
        <f t="shared" ref="D5:D10" si="0">(A5+(A6-A5)/2)</f>
        <v>1.0249999999999999</v>
      </c>
      <c r="E5">
        <f>(D5-D4)*(B5)*C5</f>
        <v>2.5649999999999968E-2</v>
      </c>
    </row>
    <row r="6" spans="1:12" x14ac:dyDescent="0.2">
      <c r="A6">
        <v>1.05</v>
      </c>
      <c r="B6">
        <v>3.4</v>
      </c>
      <c r="C6">
        <v>0.18</v>
      </c>
      <c r="D6">
        <f t="shared" si="0"/>
        <v>1.0750000000000002</v>
      </c>
      <c r="E6">
        <f t="shared" ref="E6:E10" si="1">(D6-D5)*(B6)*C6</f>
        <v>3.0600000000000162E-2</v>
      </c>
    </row>
    <row r="7" spans="1:12" x14ac:dyDescent="0.2">
      <c r="A7">
        <v>1.1000000000000001</v>
      </c>
      <c r="B7">
        <v>4.4000000000000004</v>
      </c>
      <c r="C7">
        <v>0.17</v>
      </c>
      <c r="D7">
        <f>(A7+(A8-A7)/2)</f>
        <v>1.125</v>
      </c>
      <c r="E7">
        <f t="shared" si="1"/>
        <v>3.7399999999999871E-2</v>
      </c>
    </row>
    <row r="8" spans="1:12" x14ac:dyDescent="0.2">
      <c r="A8">
        <v>1.1499999999999999</v>
      </c>
      <c r="B8">
        <v>4.5999999999999996</v>
      </c>
      <c r="C8">
        <v>0.17499999999999999</v>
      </c>
      <c r="D8">
        <f t="shared" si="0"/>
        <v>1.1749999999999998</v>
      </c>
      <c r="E8">
        <f t="shared" si="1"/>
        <v>4.0249999999999855E-2</v>
      </c>
    </row>
    <row r="9" spans="1:12" x14ac:dyDescent="0.2">
      <c r="A9">
        <v>1.2</v>
      </c>
      <c r="B9">
        <v>3.8</v>
      </c>
      <c r="C9">
        <v>0.15</v>
      </c>
      <c r="D9">
        <f t="shared" si="0"/>
        <v>1.2250000000000001</v>
      </c>
      <c r="E9">
        <f t="shared" si="1"/>
        <v>2.850000000000015E-2</v>
      </c>
    </row>
    <row r="10" spans="1:12" x14ac:dyDescent="0.2">
      <c r="A10">
        <v>1.25</v>
      </c>
      <c r="B10">
        <v>3.4</v>
      </c>
      <c r="C10">
        <v>0.15</v>
      </c>
      <c r="D10">
        <f t="shared" si="0"/>
        <v>1.2749999999999999</v>
      </c>
      <c r="E10">
        <f t="shared" si="1"/>
        <v>2.5499999999999908E-2</v>
      </c>
    </row>
    <row r="11" spans="1:12" x14ac:dyDescent="0.2">
      <c r="A11">
        <v>1.3</v>
      </c>
      <c r="B11">
        <v>1.9</v>
      </c>
      <c r="C11">
        <v>0.16</v>
      </c>
      <c r="D11">
        <f t="shared" ref="D11:D12" si="2">(A11+(A12-A11)/2)</f>
        <v>1.3250000000000002</v>
      </c>
      <c r="E11">
        <f t="shared" ref="E11:E12" si="3">(D11-D10)*(B11)*C11</f>
        <v>1.520000000000008E-2</v>
      </c>
    </row>
    <row r="12" spans="1:12" x14ac:dyDescent="0.2">
      <c r="A12">
        <v>1.35</v>
      </c>
      <c r="B12">
        <v>0</v>
      </c>
      <c r="C12">
        <v>0</v>
      </c>
      <c r="D12">
        <f t="shared" si="2"/>
        <v>0.67500000000000004</v>
      </c>
      <c r="E12">
        <f t="shared" si="3"/>
        <v>0</v>
      </c>
    </row>
    <row r="16" spans="1:12" x14ac:dyDescent="0.2">
      <c r="A16" t="s">
        <v>5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</row>
    <row r="17" spans="1:6" x14ac:dyDescent="0.2">
      <c r="A17">
        <v>0.9</v>
      </c>
      <c r="B17">
        <f>0.0572*B3</f>
        <v>0</v>
      </c>
      <c r="C17">
        <v>0</v>
      </c>
      <c r="D17">
        <f>A17</f>
        <v>0.9</v>
      </c>
      <c r="F17">
        <f>SUM(E17:E35)</f>
        <v>1.3470599999999998E-2</v>
      </c>
    </row>
    <row r="18" spans="1:6" x14ac:dyDescent="0.2">
      <c r="A18">
        <v>0.95</v>
      </c>
      <c r="B18">
        <f t="shared" ref="B18:B26" si="4">0.0572*B4</f>
        <v>0.13727999999999999</v>
      </c>
      <c r="C18">
        <v>0.18</v>
      </c>
      <c r="D18">
        <f>(A18+(A19-A18)/2)</f>
        <v>0.97499999999999998</v>
      </c>
      <c r="E18">
        <f>(D18-D17)*(B18)*C18</f>
        <v>1.8532799999999986E-3</v>
      </c>
    </row>
    <row r="19" spans="1:6" x14ac:dyDescent="0.2">
      <c r="A19">
        <v>1</v>
      </c>
      <c r="B19">
        <f t="shared" si="4"/>
        <v>0.16302</v>
      </c>
      <c r="C19">
        <v>0.18</v>
      </c>
      <c r="D19">
        <f t="shared" ref="D19:D20" si="5">(A19+(A20-A19)/2)</f>
        <v>1.0249999999999999</v>
      </c>
      <c r="E19">
        <f>(D19-D18)*(B19)*C19</f>
        <v>1.4671799999999981E-3</v>
      </c>
    </row>
    <row r="20" spans="1:6" x14ac:dyDescent="0.2">
      <c r="A20">
        <v>1.05</v>
      </c>
      <c r="B20">
        <f t="shared" si="4"/>
        <v>0.19447999999999999</v>
      </c>
      <c r="C20">
        <v>0.18</v>
      </c>
      <c r="D20">
        <f t="shared" si="5"/>
        <v>1.0750000000000002</v>
      </c>
      <c r="E20">
        <f t="shared" ref="E20:E26" si="6">(D20-D19)*(B20)*C20</f>
        <v>1.750320000000009E-3</v>
      </c>
    </row>
    <row r="21" spans="1:6" x14ac:dyDescent="0.2">
      <c r="A21">
        <v>1.1000000000000001</v>
      </c>
      <c r="B21">
        <f t="shared" si="4"/>
        <v>0.25168000000000001</v>
      </c>
      <c r="C21">
        <v>0.17</v>
      </c>
      <c r="D21">
        <f>(A21+(A22-A21)/2)</f>
        <v>1.125</v>
      </c>
      <c r="E21">
        <f t="shared" si="6"/>
        <v>2.1392799999999925E-3</v>
      </c>
    </row>
    <row r="22" spans="1:6" x14ac:dyDescent="0.2">
      <c r="A22">
        <v>1.1499999999999999</v>
      </c>
      <c r="B22">
        <f t="shared" si="4"/>
        <v>0.26311999999999997</v>
      </c>
      <c r="C22">
        <v>0.17499999999999999</v>
      </c>
      <c r="D22">
        <f t="shared" ref="D22:D26" si="7">(A22+(A23-A22)/2)</f>
        <v>1.1749999999999998</v>
      </c>
      <c r="E22">
        <f t="shared" si="6"/>
        <v>2.3022999999999911E-3</v>
      </c>
    </row>
    <row r="23" spans="1:6" x14ac:dyDescent="0.2">
      <c r="A23">
        <v>1.2</v>
      </c>
      <c r="B23">
        <f t="shared" si="4"/>
        <v>0.21736</v>
      </c>
      <c r="C23">
        <v>0.15</v>
      </c>
      <c r="D23">
        <f t="shared" si="7"/>
        <v>1.2250000000000001</v>
      </c>
      <c r="E23">
        <f t="shared" si="6"/>
        <v>1.6302000000000087E-3</v>
      </c>
    </row>
    <row r="24" spans="1:6" x14ac:dyDescent="0.2">
      <c r="A24">
        <v>1.25</v>
      </c>
      <c r="B24">
        <f t="shared" si="4"/>
        <v>0.19447999999999999</v>
      </c>
      <c r="C24">
        <v>0.15</v>
      </c>
      <c r="D24">
        <f t="shared" si="7"/>
        <v>1.2749999999999999</v>
      </c>
      <c r="E24">
        <f t="shared" si="6"/>
        <v>1.4585999999999948E-3</v>
      </c>
    </row>
    <row r="25" spans="1:6" x14ac:dyDescent="0.2">
      <c r="A25">
        <v>1.3</v>
      </c>
      <c r="B25">
        <f t="shared" si="4"/>
        <v>0.10868</v>
      </c>
      <c r="C25">
        <v>0.16</v>
      </c>
      <c r="D25">
        <f t="shared" si="7"/>
        <v>1.3250000000000002</v>
      </c>
      <c r="E25">
        <f t="shared" si="6"/>
        <v>8.6944000000000463E-4</v>
      </c>
    </row>
    <row r="26" spans="1:6" x14ac:dyDescent="0.2">
      <c r="A26">
        <v>1.35</v>
      </c>
      <c r="B26">
        <f t="shared" si="4"/>
        <v>0</v>
      </c>
      <c r="C26">
        <v>0</v>
      </c>
      <c r="D26">
        <f t="shared" si="7"/>
        <v>0.67500000000000004</v>
      </c>
      <c r="E26">
        <f t="shared" si="6"/>
        <v>0</v>
      </c>
    </row>
    <row r="28" spans="1:6" x14ac:dyDescent="0.2">
      <c r="A28">
        <f>(A26-A17)/2+A17</f>
        <v>1.125</v>
      </c>
      <c r="B28">
        <f>AVERAGE(B21:B22)</f>
        <v>0.25739999999999996</v>
      </c>
      <c r="C28">
        <f>AVERAGE(C21:C22)</f>
        <v>0.17249999999999999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85E029-1D35-447C-966E-F8C667E4C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74C600-3367-443F-A884-EF3777FAE6FE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1FB79-2289-4693-AF82-3855C86D5E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2020-02-24T20:25:59Z</dcterms:created>
  <dcterms:modified xsi:type="dcterms:W3CDTF">2023-03-24T21:13:13Z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