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192550db46596151/Documents/Soccer/Soccer/"/>
    </mc:Choice>
  </mc:AlternateContent>
  <xr:revisionPtr revIDLastSave="234" documentId="8_{53468B31-28F2-4099-9BA4-AA5B6360A2B0}" xr6:coauthVersionLast="47" xr6:coauthVersionMax="47" xr10:uidLastSave="{107013BA-E81E-4791-8B8A-A7A462B9B83F}"/>
  <bookViews>
    <workbookView xWindow="-120" yWindow="-120" windowWidth="29040" windowHeight="15720" xr2:uid="{00000000-000D-0000-FFFF-FFFF00000000}"/>
  </bookViews>
  <sheets>
    <sheet name="Welcome" sheetId="25" r:id="rId1"/>
    <sheet name="GameOfficials Instructions" sheetId="23" r:id="rId2"/>
    <sheet name="GO Cards" sheetId="20" r:id="rId3"/>
    <sheet name="Copy GO Full Game Details Here" sheetId="21" r:id="rId4"/>
    <sheet name="GO Info Lookup" sheetId="17" state="hidden" r:id="rId5"/>
    <sheet name="Arbiter Instructions" sheetId="24" r:id="rId6"/>
    <sheet name="Game Card Arbiter" sheetId="19" r:id="rId7"/>
    <sheet name="Copy Arbiter Schedule Here" sheetId="22" r:id="rId8"/>
    <sheet name="Arbiter Info Lookup" sheetId="18" state="hidden"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4" i="18" l="1"/>
  <c r="T134" i="18"/>
  <c r="S134" i="18"/>
  <c r="R134" i="18"/>
  <c r="Q134" i="18"/>
  <c r="P134" i="18"/>
  <c r="O134" i="18"/>
  <c r="N134" i="18"/>
  <c r="M134" i="18"/>
  <c r="L134" i="18"/>
  <c r="K134" i="18"/>
  <c r="J134" i="18"/>
  <c r="I134" i="18"/>
  <c r="H134" i="18"/>
  <c r="G134" i="18"/>
  <c r="F134" i="18"/>
  <c r="E134" i="18"/>
  <c r="Z134" i="18" s="1"/>
  <c r="D134" i="18"/>
  <c r="C134" i="18"/>
  <c r="B134" i="18"/>
  <c r="A134" i="18"/>
  <c r="U133" i="18"/>
  <c r="T133" i="18"/>
  <c r="S133" i="18"/>
  <c r="R133" i="18"/>
  <c r="Q133" i="18"/>
  <c r="P133" i="18"/>
  <c r="O133" i="18"/>
  <c r="N133" i="18"/>
  <c r="M133" i="18"/>
  <c r="L133" i="18"/>
  <c r="K133" i="18"/>
  <c r="J133" i="18"/>
  <c r="I133" i="18"/>
  <c r="H133" i="18"/>
  <c r="G133" i="18"/>
  <c r="F133" i="18"/>
  <c r="E133" i="18"/>
  <c r="D133" i="18"/>
  <c r="C133" i="18"/>
  <c r="B133" i="18"/>
  <c r="A133" i="18"/>
  <c r="U132" i="18"/>
  <c r="T132" i="18"/>
  <c r="S132" i="18"/>
  <c r="R132" i="18"/>
  <c r="Q132" i="18"/>
  <c r="P132" i="18"/>
  <c r="O132" i="18"/>
  <c r="N132" i="18"/>
  <c r="M132" i="18"/>
  <c r="L132" i="18"/>
  <c r="K132" i="18"/>
  <c r="J132" i="18"/>
  <c r="I132" i="18"/>
  <c r="H132" i="18"/>
  <c r="G132" i="18"/>
  <c r="F132" i="18"/>
  <c r="E132" i="18"/>
  <c r="D132" i="18"/>
  <c r="AE132" i="18" s="1"/>
  <c r="C132" i="18"/>
  <c r="B132" i="18"/>
  <c r="A132" i="18"/>
  <c r="U131" i="18"/>
  <c r="T131" i="18"/>
  <c r="S131" i="18"/>
  <c r="R131" i="18"/>
  <c r="Q131" i="18"/>
  <c r="P131" i="18"/>
  <c r="O131" i="18"/>
  <c r="N131" i="18"/>
  <c r="M131" i="18"/>
  <c r="L131" i="18"/>
  <c r="K131" i="18"/>
  <c r="J131" i="18"/>
  <c r="I131" i="18"/>
  <c r="H131" i="18"/>
  <c r="AI130" i="18" s="1"/>
  <c r="G131" i="18"/>
  <c r="F131" i="18"/>
  <c r="E131" i="18"/>
  <c r="D131" i="18"/>
  <c r="C131" i="18"/>
  <c r="B131" i="18"/>
  <c r="A131" i="18"/>
  <c r="AL131" i="18" s="1"/>
  <c r="U130" i="18"/>
  <c r="T130" i="18"/>
  <c r="S130" i="18"/>
  <c r="R130" i="18"/>
  <c r="Q130" i="18"/>
  <c r="P130" i="18"/>
  <c r="O130" i="18"/>
  <c r="N130" i="18"/>
  <c r="M130" i="18"/>
  <c r="L130" i="18"/>
  <c r="K130" i="18"/>
  <c r="J130" i="18"/>
  <c r="I130" i="18"/>
  <c r="H130" i="18"/>
  <c r="G130" i="18"/>
  <c r="F130" i="18"/>
  <c r="E130" i="18"/>
  <c r="D130" i="18"/>
  <c r="C130" i="18"/>
  <c r="B130" i="18"/>
  <c r="A130" i="18"/>
  <c r="U129" i="18"/>
  <c r="T129" i="18"/>
  <c r="S129" i="18"/>
  <c r="R129" i="18"/>
  <c r="Q129" i="18"/>
  <c r="P129" i="18"/>
  <c r="O129" i="18"/>
  <c r="N129" i="18"/>
  <c r="M129" i="18"/>
  <c r="L129" i="18"/>
  <c r="K129" i="18"/>
  <c r="J129" i="18"/>
  <c r="I129" i="18"/>
  <c r="H129" i="18"/>
  <c r="G129" i="18"/>
  <c r="F129" i="18"/>
  <c r="E129" i="18"/>
  <c r="D129" i="18"/>
  <c r="C129" i="18"/>
  <c r="B129" i="18"/>
  <c r="A129" i="18"/>
  <c r="U128" i="18"/>
  <c r="T128" i="18"/>
  <c r="S128" i="18"/>
  <c r="R128" i="18"/>
  <c r="Q128" i="18"/>
  <c r="P128" i="18"/>
  <c r="O128" i="18"/>
  <c r="N128" i="18"/>
  <c r="M128" i="18"/>
  <c r="L128" i="18"/>
  <c r="K128" i="18"/>
  <c r="AA128" i="18" s="1"/>
  <c r="J128" i="18"/>
  <c r="I128" i="18"/>
  <c r="H128" i="18"/>
  <c r="G128" i="18"/>
  <c r="F128" i="18"/>
  <c r="E128" i="18"/>
  <c r="D128" i="18"/>
  <c r="AE128" i="18" s="1"/>
  <c r="C128" i="18"/>
  <c r="B128" i="18"/>
  <c r="A128" i="18"/>
  <c r="U127" i="18"/>
  <c r="T127" i="18"/>
  <c r="S127" i="18"/>
  <c r="R127" i="18"/>
  <c r="Q127" i="18"/>
  <c r="P127" i="18"/>
  <c r="O127" i="18"/>
  <c r="N127" i="18"/>
  <c r="M127" i="18"/>
  <c r="L127" i="18"/>
  <c r="K127" i="18"/>
  <c r="J127" i="18"/>
  <c r="I127" i="18"/>
  <c r="H127" i="18"/>
  <c r="AI126" i="18" s="1"/>
  <c r="G127" i="18"/>
  <c r="F127" i="18"/>
  <c r="E127" i="18"/>
  <c r="D127" i="18"/>
  <c r="C127" i="18"/>
  <c r="B127" i="18"/>
  <c r="A127" i="18"/>
  <c r="U126" i="18"/>
  <c r="T126" i="18"/>
  <c r="S126" i="18"/>
  <c r="R126" i="18"/>
  <c r="Q126" i="18"/>
  <c r="P126" i="18"/>
  <c r="O126" i="18"/>
  <c r="N126" i="18"/>
  <c r="M126" i="18"/>
  <c r="L126" i="18"/>
  <c r="K126" i="18"/>
  <c r="J126" i="18"/>
  <c r="I126" i="18"/>
  <c r="H126" i="18"/>
  <c r="G126" i="18"/>
  <c r="F126" i="18"/>
  <c r="E126" i="18"/>
  <c r="D126" i="18"/>
  <c r="C126" i="18"/>
  <c r="B126" i="18"/>
  <c r="A126" i="18"/>
  <c r="U125" i="18"/>
  <c r="T125" i="18"/>
  <c r="S125" i="18"/>
  <c r="R125" i="18"/>
  <c r="Q125" i="18"/>
  <c r="P125" i="18"/>
  <c r="O125" i="18"/>
  <c r="N125" i="18"/>
  <c r="M125" i="18"/>
  <c r="L125" i="18"/>
  <c r="K125" i="18"/>
  <c r="J125" i="18"/>
  <c r="I125" i="18"/>
  <c r="H125" i="18"/>
  <c r="G125" i="18"/>
  <c r="F125" i="18"/>
  <c r="E125" i="18"/>
  <c r="D125" i="18"/>
  <c r="C125" i="18"/>
  <c r="B125" i="18"/>
  <c r="A125" i="18"/>
  <c r="U124" i="18"/>
  <c r="T124" i="18"/>
  <c r="S124" i="18"/>
  <c r="R124" i="18"/>
  <c r="Q124" i="18"/>
  <c r="P124" i="18"/>
  <c r="O124" i="18"/>
  <c r="N124" i="18"/>
  <c r="M124" i="18"/>
  <c r="L124" i="18"/>
  <c r="K124" i="18"/>
  <c r="AA124" i="18" s="1"/>
  <c r="J124" i="18"/>
  <c r="I124" i="18"/>
  <c r="H124" i="18"/>
  <c r="G124" i="18"/>
  <c r="F124" i="18"/>
  <c r="E124" i="18"/>
  <c r="D124" i="18"/>
  <c r="AE124" i="18" s="1"/>
  <c r="C124" i="18"/>
  <c r="B124" i="18"/>
  <c r="A124" i="18"/>
  <c r="U123" i="18"/>
  <c r="T123" i="18"/>
  <c r="S123" i="18"/>
  <c r="R123" i="18"/>
  <c r="Q123" i="18"/>
  <c r="P123" i="18"/>
  <c r="O123" i="18"/>
  <c r="N123" i="18"/>
  <c r="M123" i="18"/>
  <c r="L123" i="18"/>
  <c r="K123" i="18"/>
  <c r="J123" i="18"/>
  <c r="I123" i="18"/>
  <c r="H123" i="18"/>
  <c r="AI122" i="18" s="1"/>
  <c r="G123" i="18"/>
  <c r="F123" i="18"/>
  <c r="E123" i="18"/>
  <c r="D123" i="18"/>
  <c r="C123" i="18"/>
  <c r="B123" i="18"/>
  <c r="A123" i="18"/>
  <c r="AL123" i="18" s="1"/>
  <c r="U122" i="18"/>
  <c r="T122" i="18"/>
  <c r="S122" i="18"/>
  <c r="R122" i="18"/>
  <c r="Q122" i="18"/>
  <c r="P122" i="18"/>
  <c r="O122" i="18"/>
  <c r="N122" i="18"/>
  <c r="M122" i="18"/>
  <c r="L122" i="18"/>
  <c r="K122" i="18"/>
  <c r="J122" i="18"/>
  <c r="I122" i="18"/>
  <c r="H122" i="18"/>
  <c r="G122" i="18"/>
  <c r="F122" i="18"/>
  <c r="E122" i="18"/>
  <c r="Z122" i="18" s="1"/>
  <c r="D122" i="18"/>
  <c r="C122" i="18"/>
  <c r="B122" i="18"/>
  <c r="A122" i="18"/>
  <c r="U121" i="18"/>
  <c r="T121" i="18"/>
  <c r="S121" i="18"/>
  <c r="R121" i="18"/>
  <c r="Q121" i="18"/>
  <c r="P121" i="18"/>
  <c r="O121" i="18"/>
  <c r="N121" i="18"/>
  <c r="M121" i="18"/>
  <c r="L121" i="18"/>
  <c r="K121" i="18"/>
  <c r="J121" i="18"/>
  <c r="I121" i="18"/>
  <c r="H121" i="18"/>
  <c r="G121" i="18"/>
  <c r="F121" i="18"/>
  <c r="E121" i="18"/>
  <c r="D121" i="18"/>
  <c r="C121" i="18"/>
  <c r="B121" i="18"/>
  <c r="A121" i="18"/>
  <c r="U120" i="18"/>
  <c r="T120" i="18"/>
  <c r="S120" i="18"/>
  <c r="R120" i="18"/>
  <c r="Q120" i="18"/>
  <c r="P120" i="18"/>
  <c r="O120" i="18"/>
  <c r="N120" i="18"/>
  <c r="M120" i="18"/>
  <c r="L120" i="18"/>
  <c r="K120" i="18"/>
  <c r="J120" i="18"/>
  <c r="I120" i="18"/>
  <c r="H120" i="18"/>
  <c r="G120" i="18"/>
  <c r="F120" i="18"/>
  <c r="E120" i="18"/>
  <c r="D120" i="18"/>
  <c r="AE120" i="18" s="1"/>
  <c r="C120" i="18"/>
  <c r="B120" i="18"/>
  <c r="A120" i="18"/>
  <c r="U119" i="18"/>
  <c r="T119" i="18"/>
  <c r="S119" i="18"/>
  <c r="R119" i="18"/>
  <c r="Q119" i="18"/>
  <c r="P119" i="18"/>
  <c r="O119" i="18"/>
  <c r="N119" i="18"/>
  <c r="M119" i="18"/>
  <c r="L119" i="18"/>
  <c r="K119" i="18"/>
  <c r="J119" i="18"/>
  <c r="I119" i="18"/>
  <c r="H119" i="18"/>
  <c r="AI118" i="18" s="1"/>
  <c r="G119" i="18"/>
  <c r="F119" i="18"/>
  <c r="E119" i="18"/>
  <c r="D119" i="18"/>
  <c r="C119" i="18"/>
  <c r="B119" i="18"/>
  <c r="A119" i="18"/>
  <c r="U118" i="18"/>
  <c r="T118" i="18"/>
  <c r="S118" i="18"/>
  <c r="R118" i="18"/>
  <c r="Q118" i="18"/>
  <c r="P118" i="18"/>
  <c r="O118" i="18"/>
  <c r="N118" i="18"/>
  <c r="M118" i="18"/>
  <c r="L118" i="18"/>
  <c r="K118" i="18"/>
  <c r="J118" i="18"/>
  <c r="I118" i="18"/>
  <c r="H118" i="18"/>
  <c r="G118" i="18"/>
  <c r="F118" i="18"/>
  <c r="E118" i="18"/>
  <c r="D118" i="18"/>
  <c r="C118" i="18"/>
  <c r="B118" i="18"/>
  <c r="A118" i="18"/>
  <c r="U117" i="18"/>
  <c r="T117" i="18"/>
  <c r="S117" i="18"/>
  <c r="R117" i="18"/>
  <c r="Q117" i="18"/>
  <c r="P117" i="18"/>
  <c r="O117" i="18"/>
  <c r="N117" i="18"/>
  <c r="M117" i="18"/>
  <c r="L117" i="18"/>
  <c r="K117" i="18"/>
  <c r="J117" i="18"/>
  <c r="I117" i="18"/>
  <c r="H117" i="18"/>
  <c r="G117" i="18"/>
  <c r="F117" i="18"/>
  <c r="E117" i="18"/>
  <c r="D117" i="18"/>
  <c r="C117" i="18"/>
  <c r="B117" i="18"/>
  <c r="A117" i="18"/>
  <c r="U116" i="18"/>
  <c r="T116" i="18"/>
  <c r="S116" i="18"/>
  <c r="R116" i="18"/>
  <c r="Q116" i="18"/>
  <c r="P116" i="18"/>
  <c r="O116" i="18"/>
  <c r="N116" i="18"/>
  <c r="M116" i="18"/>
  <c r="L116" i="18"/>
  <c r="K116" i="18"/>
  <c r="AA116" i="18" s="1"/>
  <c r="J116" i="18"/>
  <c r="I116" i="18"/>
  <c r="H116" i="18"/>
  <c r="G116" i="18"/>
  <c r="F116" i="18"/>
  <c r="E116" i="18"/>
  <c r="D116" i="18"/>
  <c r="AE116" i="18" s="1"/>
  <c r="C116" i="18"/>
  <c r="B116" i="18"/>
  <c r="A116" i="18"/>
  <c r="U115" i="18"/>
  <c r="T115" i="18"/>
  <c r="S115" i="18"/>
  <c r="R115" i="18"/>
  <c r="Q115" i="18"/>
  <c r="P115" i="18"/>
  <c r="O115" i="18"/>
  <c r="N115" i="18"/>
  <c r="M115" i="18"/>
  <c r="L115" i="18"/>
  <c r="K115" i="18"/>
  <c r="J115" i="18"/>
  <c r="I115" i="18"/>
  <c r="H115" i="18"/>
  <c r="AI114" i="18" s="1"/>
  <c r="G115" i="18"/>
  <c r="F115" i="18"/>
  <c r="E115" i="18"/>
  <c r="D115" i="18"/>
  <c r="C115" i="18"/>
  <c r="B115" i="18"/>
  <c r="A115" i="18"/>
  <c r="U114" i="18"/>
  <c r="T114" i="18"/>
  <c r="S114" i="18"/>
  <c r="R114" i="18"/>
  <c r="Q114" i="18"/>
  <c r="P114" i="18"/>
  <c r="O114" i="18"/>
  <c r="N114" i="18"/>
  <c r="M114" i="18"/>
  <c r="L114" i="18"/>
  <c r="K114" i="18"/>
  <c r="J114" i="18"/>
  <c r="I114" i="18"/>
  <c r="H114" i="18"/>
  <c r="G114" i="18"/>
  <c r="F114" i="18"/>
  <c r="E114" i="18"/>
  <c r="Z114" i="18" s="1"/>
  <c r="D114" i="18"/>
  <c r="C114" i="18"/>
  <c r="B114" i="18"/>
  <c r="A114" i="18"/>
  <c r="U113" i="18"/>
  <c r="T113" i="18"/>
  <c r="S113" i="18"/>
  <c r="R113" i="18"/>
  <c r="Q113" i="18"/>
  <c r="P113" i="18"/>
  <c r="O113" i="18"/>
  <c r="N113" i="18"/>
  <c r="M113" i="18"/>
  <c r="L113" i="18"/>
  <c r="K113" i="18"/>
  <c r="J113" i="18"/>
  <c r="I113" i="18"/>
  <c r="H113" i="18"/>
  <c r="G113" i="18"/>
  <c r="F113" i="18"/>
  <c r="E113" i="18"/>
  <c r="D113" i="18"/>
  <c r="C113" i="18"/>
  <c r="B113" i="18"/>
  <c r="A113" i="18"/>
  <c r="U112" i="18"/>
  <c r="T112" i="18"/>
  <c r="S112" i="18"/>
  <c r="R112" i="18"/>
  <c r="Q112" i="18"/>
  <c r="P112" i="18"/>
  <c r="O112" i="18"/>
  <c r="N112" i="18"/>
  <c r="M112" i="18"/>
  <c r="L112" i="18"/>
  <c r="K112" i="18"/>
  <c r="J112" i="18"/>
  <c r="I112" i="18"/>
  <c r="H112" i="18"/>
  <c r="G112" i="18"/>
  <c r="F112" i="18"/>
  <c r="E112" i="18"/>
  <c r="D112" i="18"/>
  <c r="AE112" i="18" s="1"/>
  <c r="C112" i="18"/>
  <c r="B112" i="18"/>
  <c r="A112" i="18"/>
  <c r="U111" i="18"/>
  <c r="T111" i="18"/>
  <c r="S111" i="18"/>
  <c r="R111" i="18"/>
  <c r="Q111" i="18"/>
  <c r="P111" i="18"/>
  <c r="O111" i="18"/>
  <c r="N111" i="18"/>
  <c r="M111" i="18"/>
  <c r="L111" i="18"/>
  <c r="K111" i="18"/>
  <c r="J111" i="18"/>
  <c r="I111" i="18"/>
  <c r="H111" i="18"/>
  <c r="AI110" i="18" s="1"/>
  <c r="G111" i="18"/>
  <c r="F111" i="18"/>
  <c r="E111" i="18"/>
  <c r="D111" i="18"/>
  <c r="C111" i="18"/>
  <c r="B111" i="18"/>
  <c r="A111" i="18"/>
  <c r="AL111" i="18" s="1"/>
  <c r="U110" i="18"/>
  <c r="T110" i="18"/>
  <c r="S110" i="18"/>
  <c r="R110" i="18"/>
  <c r="Q110" i="18"/>
  <c r="P110" i="18"/>
  <c r="O110" i="18"/>
  <c r="N110" i="18"/>
  <c r="M110" i="18"/>
  <c r="L110" i="18"/>
  <c r="K110" i="18"/>
  <c r="J110" i="18"/>
  <c r="I110" i="18"/>
  <c r="H110" i="18"/>
  <c r="G110" i="18"/>
  <c r="F110" i="18"/>
  <c r="E110" i="18"/>
  <c r="D110" i="18"/>
  <c r="C110" i="18"/>
  <c r="B110" i="18"/>
  <c r="A110" i="18"/>
  <c r="U109" i="18"/>
  <c r="T109" i="18"/>
  <c r="S109" i="18"/>
  <c r="R109" i="18"/>
  <c r="Q109" i="18"/>
  <c r="P109" i="18"/>
  <c r="O109" i="18"/>
  <c r="N109" i="18"/>
  <c r="M109" i="18"/>
  <c r="L109" i="18"/>
  <c r="K109" i="18"/>
  <c r="J109" i="18"/>
  <c r="I109" i="18"/>
  <c r="H109" i="18"/>
  <c r="G109" i="18"/>
  <c r="F109" i="18"/>
  <c r="E109" i="18"/>
  <c r="D109" i="18"/>
  <c r="C109" i="18"/>
  <c r="B109" i="18"/>
  <c r="A109" i="18"/>
  <c r="U108" i="18"/>
  <c r="T108" i="18"/>
  <c r="S108" i="18"/>
  <c r="R108" i="18"/>
  <c r="Q108" i="18"/>
  <c r="P108" i="18"/>
  <c r="O108" i="18"/>
  <c r="N108" i="18"/>
  <c r="M108" i="18"/>
  <c r="L108" i="18"/>
  <c r="K108" i="18"/>
  <c r="AA108" i="18" s="1"/>
  <c r="J108" i="18"/>
  <c r="I108" i="18"/>
  <c r="H108" i="18"/>
  <c r="G108" i="18"/>
  <c r="F108" i="18"/>
  <c r="E108" i="18"/>
  <c r="D108" i="18"/>
  <c r="AE108" i="18" s="1"/>
  <c r="C108" i="18"/>
  <c r="B108" i="18"/>
  <c r="A108" i="18"/>
  <c r="U107" i="18"/>
  <c r="T107" i="18"/>
  <c r="S107" i="18"/>
  <c r="R107" i="18"/>
  <c r="Q107" i="18"/>
  <c r="P107" i="18"/>
  <c r="O107" i="18"/>
  <c r="N107" i="18"/>
  <c r="M107" i="18"/>
  <c r="L107" i="18"/>
  <c r="K107" i="18"/>
  <c r="J107" i="18"/>
  <c r="I107" i="18"/>
  <c r="H107" i="18"/>
  <c r="AI106" i="18" s="1"/>
  <c r="G107" i="18"/>
  <c r="F107" i="18"/>
  <c r="E107" i="18"/>
  <c r="D107" i="18"/>
  <c r="C107" i="18"/>
  <c r="B107" i="18"/>
  <c r="A107" i="18"/>
  <c r="AK107" i="18" s="1"/>
  <c r="U106" i="18"/>
  <c r="T106" i="18"/>
  <c r="S106" i="18"/>
  <c r="R106" i="18"/>
  <c r="Q106" i="18"/>
  <c r="P106" i="18"/>
  <c r="O106" i="18"/>
  <c r="N106" i="18"/>
  <c r="M106" i="18"/>
  <c r="L106" i="18"/>
  <c r="K106" i="18"/>
  <c r="J106" i="18"/>
  <c r="I106" i="18"/>
  <c r="H106" i="18"/>
  <c r="G106" i="18"/>
  <c r="F106" i="18"/>
  <c r="E106" i="18"/>
  <c r="Z106" i="18" s="1"/>
  <c r="D106" i="18"/>
  <c r="C106" i="18"/>
  <c r="B106" i="18"/>
  <c r="A106" i="18"/>
  <c r="U105" i="18"/>
  <c r="T105" i="18"/>
  <c r="S105" i="18"/>
  <c r="R105" i="18"/>
  <c r="Q105" i="18"/>
  <c r="P105" i="18"/>
  <c r="O105" i="18"/>
  <c r="N105" i="18"/>
  <c r="M105" i="18"/>
  <c r="L105" i="18"/>
  <c r="K105" i="18"/>
  <c r="J105" i="18"/>
  <c r="I105" i="18"/>
  <c r="H105" i="18"/>
  <c r="G105" i="18"/>
  <c r="F105" i="18"/>
  <c r="E105" i="18"/>
  <c r="D105" i="18"/>
  <c r="C105" i="18"/>
  <c r="B105" i="18"/>
  <c r="A105" i="18"/>
  <c r="U104" i="18"/>
  <c r="T104" i="18"/>
  <c r="S104" i="18"/>
  <c r="R104" i="18"/>
  <c r="Q104" i="18"/>
  <c r="P104" i="18"/>
  <c r="O104" i="18"/>
  <c r="N104" i="18"/>
  <c r="M104" i="18"/>
  <c r="L104" i="18"/>
  <c r="K104" i="18"/>
  <c r="AA104" i="18" s="1"/>
  <c r="J104" i="18"/>
  <c r="I104" i="18"/>
  <c r="H104" i="18"/>
  <c r="G104" i="18"/>
  <c r="F104" i="18"/>
  <c r="E104" i="18"/>
  <c r="D104" i="18"/>
  <c r="AE104" i="18" s="1"/>
  <c r="C104" i="18"/>
  <c r="B104" i="18"/>
  <c r="A104" i="18"/>
  <c r="U103" i="18"/>
  <c r="T103" i="18"/>
  <c r="S103" i="18"/>
  <c r="R103" i="18"/>
  <c r="Q103" i="18"/>
  <c r="P103" i="18"/>
  <c r="O103" i="18"/>
  <c r="N103" i="18"/>
  <c r="M103" i="18"/>
  <c r="L103" i="18"/>
  <c r="K103" i="18"/>
  <c r="J103" i="18"/>
  <c r="I103" i="18"/>
  <c r="H103" i="18"/>
  <c r="AJ103" i="18" s="1"/>
  <c r="G103" i="18"/>
  <c r="F103" i="18"/>
  <c r="E103" i="18"/>
  <c r="D103" i="18"/>
  <c r="C103" i="18"/>
  <c r="B103" i="18"/>
  <c r="A103" i="18"/>
  <c r="U102" i="18"/>
  <c r="T102" i="18"/>
  <c r="S102" i="18"/>
  <c r="R102" i="18"/>
  <c r="Q102" i="18"/>
  <c r="P102" i="18"/>
  <c r="O102" i="18"/>
  <c r="N102" i="18"/>
  <c r="M102" i="18"/>
  <c r="L102" i="18"/>
  <c r="K102" i="18"/>
  <c r="J102" i="18"/>
  <c r="I102" i="18"/>
  <c r="H102" i="18"/>
  <c r="G102" i="18"/>
  <c r="F102" i="18"/>
  <c r="E102" i="18"/>
  <c r="Z102" i="18" s="1"/>
  <c r="D102" i="18"/>
  <c r="C102" i="18"/>
  <c r="B102" i="18"/>
  <c r="A102" i="18"/>
  <c r="U101" i="18"/>
  <c r="T101" i="18"/>
  <c r="S101" i="18"/>
  <c r="R101" i="18"/>
  <c r="Q101" i="18"/>
  <c r="P101" i="18"/>
  <c r="O101" i="18"/>
  <c r="N101" i="18"/>
  <c r="M101" i="18"/>
  <c r="L101" i="18"/>
  <c r="K101" i="18"/>
  <c r="J101" i="18"/>
  <c r="I101" i="18"/>
  <c r="H101" i="18"/>
  <c r="G101" i="18"/>
  <c r="F101" i="18"/>
  <c r="E101" i="18"/>
  <c r="D101" i="18"/>
  <c r="C101" i="18"/>
  <c r="B101" i="18"/>
  <c r="A101" i="18"/>
  <c r="U100" i="18"/>
  <c r="T100" i="18"/>
  <c r="S100" i="18"/>
  <c r="R100" i="18"/>
  <c r="Q100" i="18"/>
  <c r="P100" i="18"/>
  <c r="O100" i="18"/>
  <c r="N100" i="18"/>
  <c r="M100" i="18"/>
  <c r="L100" i="18"/>
  <c r="K100" i="18"/>
  <c r="AA100" i="18" s="1"/>
  <c r="J100" i="18"/>
  <c r="I100" i="18"/>
  <c r="H100" i="18"/>
  <c r="G100" i="18"/>
  <c r="F100" i="18"/>
  <c r="E100" i="18"/>
  <c r="D100" i="18"/>
  <c r="AE100" i="18" s="1"/>
  <c r="C100" i="18"/>
  <c r="B100" i="18"/>
  <c r="A100" i="18"/>
  <c r="U99" i="18"/>
  <c r="T99" i="18"/>
  <c r="S99" i="18"/>
  <c r="R99" i="18"/>
  <c r="Q99" i="18"/>
  <c r="P99" i="18"/>
  <c r="O99" i="18"/>
  <c r="N99" i="18"/>
  <c r="M99" i="18"/>
  <c r="L99" i="18"/>
  <c r="K99" i="18"/>
  <c r="J99" i="18"/>
  <c r="I99" i="18"/>
  <c r="H99" i="18"/>
  <c r="AI99" i="18" s="1"/>
  <c r="G99" i="18"/>
  <c r="F99" i="18"/>
  <c r="E99" i="18"/>
  <c r="D99" i="18"/>
  <c r="C99" i="18"/>
  <c r="B99" i="18"/>
  <c r="A99" i="18"/>
  <c r="U98" i="18"/>
  <c r="T98" i="18"/>
  <c r="S98" i="18"/>
  <c r="R98" i="18"/>
  <c r="Q98" i="18"/>
  <c r="P98" i="18"/>
  <c r="O98" i="18"/>
  <c r="N98" i="18"/>
  <c r="M98" i="18"/>
  <c r="L98" i="18"/>
  <c r="K98" i="18"/>
  <c r="J98" i="18"/>
  <c r="I98" i="18"/>
  <c r="H98" i="18"/>
  <c r="G98" i="18"/>
  <c r="F98" i="18"/>
  <c r="E98" i="18"/>
  <c r="D98" i="18"/>
  <c r="C98" i="18"/>
  <c r="B98" i="18"/>
  <c r="A98" i="18"/>
  <c r="U97" i="18"/>
  <c r="T97" i="18"/>
  <c r="S97" i="18"/>
  <c r="R97" i="18"/>
  <c r="Q97" i="18"/>
  <c r="P97" i="18"/>
  <c r="O97" i="18"/>
  <c r="N97" i="18"/>
  <c r="M97" i="18"/>
  <c r="L97" i="18"/>
  <c r="K97" i="18"/>
  <c r="J97" i="18"/>
  <c r="I97" i="18"/>
  <c r="H97" i="18"/>
  <c r="G97" i="18"/>
  <c r="F97" i="18"/>
  <c r="E97" i="18"/>
  <c r="D97" i="18"/>
  <c r="C97" i="18"/>
  <c r="B97" i="18"/>
  <c r="A97" i="18"/>
  <c r="U96" i="18"/>
  <c r="T96" i="18"/>
  <c r="S96" i="18"/>
  <c r="R96" i="18"/>
  <c r="Q96" i="18"/>
  <c r="P96" i="18"/>
  <c r="O96" i="18"/>
  <c r="N96" i="18"/>
  <c r="M96" i="18"/>
  <c r="L96" i="18"/>
  <c r="K96" i="18"/>
  <c r="AA96" i="18" s="1"/>
  <c r="J96" i="18"/>
  <c r="I96" i="18"/>
  <c r="H96" i="18"/>
  <c r="G96" i="18"/>
  <c r="F96" i="18"/>
  <c r="E96" i="18"/>
  <c r="D96" i="18"/>
  <c r="AE96" i="18" s="1"/>
  <c r="C96" i="18"/>
  <c r="B96" i="18"/>
  <c r="A96" i="18"/>
  <c r="U95" i="18"/>
  <c r="T95" i="18"/>
  <c r="S95" i="18"/>
  <c r="R95" i="18"/>
  <c r="Q95" i="18"/>
  <c r="P95" i="18"/>
  <c r="O95" i="18"/>
  <c r="N95" i="18"/>
  <c r="M95" i="18"/>
  <c r="L95" i="18"/>
  <c r="K95" i="18"/>
  <c r="J95" i="18"/>
  <c r="I95" i="18"/>
  <c r="H95" i="18"/>
  <c r="AI95" i="18" s="1"/>
  <c r="G95" i="18"/>
  <c r="F95" i="18"/>
  <c r="E95" i="18"/>
  <c r="D95" i="18"/>
  <c r="C95" i="18"/>
  <c r="B95" i="18"/>
  <c r="A95" i="18"/>
  <c r="AL95" i="18" s="1"/>
  <c r="U94" i="18"/>
  <c r="T94" i="18"/>
  <c r="S94" i="18"/>
  <c r="R94" i="18"/>
  <c r="Q94" i="18"/>
  <c r="P94" i="18"/>
  <c r="O94" i="18"/>
  <c r="N94" i="18"/>
  <c r="M94" i="18"/>
  <c r="L94" i="18"/>
  <c r="K94" i="18"/>
  <c r="J94" i="18"/>
  <c r="I94" i="18"/>
  <c r="H94" i="18"/>
  <c r="G94" i="18"/>
  <c r="F94" i="18"/>
  <c r="E94" i="18"/>
  <c r="Z94" i="18" s="1"/>
  <c r="D94" i="18"/>
  <c r="C94" i="18"/>
  <c r="B94" i="18"/>
  <c r="A94" i="18"/>
  <c r="U93" i="18"/>
  <c r="T93" i="18"/>
  <c r="S93" i="18"/>
  <c r="R93" i="18"/>
  <c r="Q93" i="18"/>
  <c r="P93" i="18"/>
  <c r="O93" i="18"/>
  <c r="N93" i="18"/>
  <c r="M93" i="18"/>
  <c r="L93" i="18"/>
  <c r="K93" i="18"/>
  <c r="J93" i="18"/>
  <c r="I93" i="18"/>
  <c r="H93" i="18"/>
  <c r="G93" i="18"/>
  <c r="F93" i="18"/>
  <c r="E93" i="18"/>
  <c r="D93" i="18"/>
  <c r="C93" i="18"/>
  <c r="B93" i="18"/>
  <c r="A93" i="18"/>
  <c r="U92" i="18"/>
  <c r="T92" i="18"/>
  <c r="S92" i="18"/>
  <c r="R92" i="18"/>
  <c r="Q92" i="18"/>
  <c r="P92" i="18"/>
  <c r="O92" i="18"/>
  <c r="N92" i="18"/>
  <c r="M92" i="18"/>
  <c r="L92" i="18"/>
  <c r="K92" i="18"/>
  <c r="AA92" i="18" s="1"/>
  <c r="J92" i="18"/>
  <c r="I92" i="18"/>
  <c r="H92" i="18"/>
  <c r="G92" i="18"/>
  <c r="F92" i="18"/>
  <c r="E92" i="18"/>
  <c r="D92" i="18"/>
  <c r="AE92" i="18" s="1"/>
  <c r="C92" i="18"/>
  <c r="B92" i="18"/>
  <c r="A92" i="18"/>
  <c r="U91" i="18"/>
  <c r="T91" i="18"/>
  <c r="S91" i="18"/>
  <c r="R91" i="18"/>
  <c r="Q91" i="18"/>
  <c r="P91" i="18"/>
  <c r="O91" i="18"/>
  <c r="N91" i="18"/>
  <c r="M91" i="18"/>
  <c r="L91" i="18"/>
  <c r="K91" i="18"/>
  <c r="J91" i="18"/>
  <c r="I91" i="18"/>
  <c r="H91" i="18"/>
  <c r="AI91" i="18" s="1"/>
  <c r="G91" i="18"/>
  <c r="F91" i="18"/>
  <c r="E91" i="18"/>
  <c r="D91" i="18"/>
  <c r="C91" i="18"/>
  <c r="B91" i="18"/>
  <c r="A91" i="18"/>
  <c r="U90" i="18"/>
  <c r="T90" i="18"/>
  <c r="S90" i="18"/>
  <c r="R90" i="18"/>
  <c r="Q90" i="18"/>
  <c r="P90" i="18"/>
  <c r="O90" i="18"/>
  <c r="N90" i="18"/>
  <c r="M90" i="18"/>
  <c r="L90" i="18"/>
  <c r="K90" i="18"/>
  <c r="J90" i="18"/>
  <c r="I90" i="18"/>
  <c r="H90" i="18"/>
  <c r="G90" i="18"/>
  <c r="F90" i="18"/>
  <c r="E90" i="18"/>
  <c r="D90" i="18"/>
  <c r="C90" i="18"/>
  <c r="B90" i="18"/>
  <c r="A90" i="18"/>
  <c r="U89" i="18"/>
  <c r="T89" i="18"/>
  <c r="S89" i="18"/>
  <c r="R89" i="18"/>
  <c r="Q89" i="18"/>
  <c r="P89" i="18"/>
  <c r="O89" i="18"/>
  <c r="N89" i="18"/>
  <c r="M89" i="18"/>
  <c r="L89" i="18"/>
  <c r="K89" i="18"/>
  <c r="J89" i="18"/>
  <c r="I89" i="18"/>
  <c r="H89" i="18"/>
  <c r="G89" i="18"/>
  <c r="F89" i="18"/>
  <c r="E89" i="18"/>
  <c r="D89" i="18"/>
  <c r="C89" i="18"/>
  <c r="B89" i="18"/>
  <c r="A89" i="18"/>
  <c r="U88" i="18"/>
  <c r="T88" i="18"/>
  <c r="S88" i="18"/>
  <c r="R88" i="18"/>
  <c r="Q88" i="18"/>
  <c r="P88" i="18"/>
  <c r="O88" i="18"/>
  <c r="N88" i="18"/>
  <c r="M88" i="18"/>
  <c r="L88" i="18"/>
  <c r="K88" i="18"/>
  <c r="AA88" i="18" s="1"/>
  <c r="J88" i="18"/>
  <c r="I88" i="18"/>
  <c r="H88" i="18"/>
  <c r="G88" i="18"/>
  <c r="F88" i="18"/>
  <c r="E88" i="18"/>
  <c r="D88" i="18"/>
  <c r="AE88" i="18" s="1"/>
  <c r="C88" i="18"/>
  <c r="B88" i="18"/>
  <c r="A88" i="18"/>
  <c r="U87" i="18"/>
  <c r="T87" i="18"/>
  <c r="S87" i="18"/>
  <c r="R87" i="18"/>
  <c r="Q87" i="18"/>
  <c r="P87" i="18"/>
  <c r="O87" i="18"/>
  <c r="N87" i="18"/>
  <c r="M87" i="18"/>
  <c r="L87" i="18"/>
  <c r="K87" i="18"/>
  <c r="J87" i="18"/>
  <c r="I87" i="18"/>
  <c r="H87" i="18"/>
  <c r="AI87" i="18" s="1"/>
  <c r="G87" i="18"/>
  <c r="F87" i="18"/>
  <c r="E87" i="18"/>
  <c r="D87" i="18"/>
  <c r="C87" i="18"/>
  <c r="B87" i="18"/>
  <c r="A87" i="18"/>
  <c r="AL87" i="18" s="1"/>
  <c r="U86" i="18"/>
  <c r="T86" i="18"/>
  <c r="S86" i="18"/>
  <c r="R86" i="18"/>
  <c r="Q86" i="18"/>
  <c r="P86" i="18"/>
  <c r="O86" i="18"/>
  <c r="N86" i="18"/>
  <c r="M86" i="18"/>
  <c r="L86" i="18"/>
  <c r="K86" i="18"/>
  <c r="J86" i="18"/>
  <c r="I86" i="18"/>
  <c r="H86" i="18"/>
  <c r="G86" i="18"/>
  <c r="F86" i="18"/>
  <c r="E86" i="18"/>
  <c r="D86" i="18"/>
  <c r="C86" i="18"/>
  <c r="B86" i="18"/>
  <c r="A86" i="18"/>
  <c r="U85" i="18"/>
  <c r="T85" i="18"/>
  <c r="S85" i="18"/>
  <c r="R85" i="18"/>
  <c r="Q85" i="18"/>
  <c r="P85" i="18"/>
  <c r="O85" i="18"/>
  <c r="N85" i="18"/>
  <c r="M85" i="18"/>
  <c r="L85" i="18"/>
  <c r="K85" i="18"/>
  <c r="J85" i="18"/>
  <c r="I85" i="18"/>
  <c r="H85" i="18"/>
  <c r="G85" i="18"/>
  <c r="F85" i="18"/>
  <c r="E85" i="18"/>
  <c r="D85" i="18"/>
  <c r="C85" i="18"/>
  <c r="B85" i="18"/>
  <c r="A85" i="18"/>
  <c r="U84" i="18"/>
  <c r="T84" i="18"/>
  <c r="S84" i="18"/>
  <c r="R84" i="18"/>
  <c r="Q84" i="18"/>
  <c r="P84" i="18"/>
  <c r="O84" i="18"/>
  <c r="N84" i="18"/>
  <c r="M84" i="18"/>
  <c r="L84" i="18"/>
  <c r="K84" i="18"/>
  <c r="AA84" i="18" s="1"/>
  <c r="J84" i="18"/>
  <c r="I84" i="18"/>
  <c r="H84" i="18"/>
  <c r="G84" i="18"/>
  <c r="F84" i="18"/>
  <c r="E84" i="18"/>
  <c r="D84" i="18"/>
  <c r="AE84" i="18" s="1"/>
  <c r="C84" i="18"/>
  <c r="B84" i="18"/>
  <c r="A84" i="18"/>
  <c r="U83" i="18"/>
  <c r="T83" i="18"/>
  <c r="S83" i="18"/>
  <c r="R83" i="18"/>
  <c r="Q83" i="18"/>
  <c r="P83" i="18"/>
  <c r="O83" i="18"/>
  <c r="N83" i="18"/>
  <c r="M83" i="18"/>
  <c r="L83" i="18"/>
  <c r="K83" i="18"/>
  <c r="J83" i="18"/>
  <c r="I83" i="18"/>
  <c r="H83" i="18"/>
  <c r="AI83" i="18" s="1"/>
  <c r="G83" i="18"/>
  <c r="F83" i="18"/>
  <c r="E83" i="18"/>
  <c r="D83" i="18"/>
  <c r="C83" i="18"/>
  <c r="B83" i="18"/>
  <c r="A83" i="18"/>
  <c r="AK83" i="18" s="1"/>
  <c r="U82" i="18"/>
  <c r="T82" i="18"/>
  <c r="S82" i="18"/>
  <c r="R82" i="18"/>
  <c r="Q82" i="18"/>
  <c r="P82" i="18"/>
  <c r="O82" i="18"/>
  <c r="N82" i="18"/>
  <c r="M82" i="18"/>
  <c r="L82" i="18"/>
  <c r="K82" i="18"/>
  <c r="J82" i="18"/>
  <c r="I82" i="18"/>
  <c r="H82" i="18"/>
  <c r="G82" i="18"/>
  <c r="F82" i="18"/>
  <c r="E82" i="18"/>
  <c r="Z82" i="18" s="1"/>
  <c r="D82" i="18"/>
  <c r="C82" i="18"/>
  <c r="B82" i="18"/>
  <c r="A82" i="18"/>
  <c r="U81" i="18"/>
  <c r="T81" i="18"/>
  <c r="S81" i="18"/>
  <c r="R81" i="18"/>
  <c r="Q81" i="18"/>
  <c r="P81" i="18"/>
  <c r="O81" i="18"/>
  <c r="N81" i="18"/>
  <c r="M81" i="18"/>
  <c r="L81" i="18"/>
  <c r="K81" i="18"/>
  <c r="J81" i="18"/>
  <c r="I81" i="18"/>
  <c r="H81" i="18"/>
  <c r="G81" i="18"/>
  <c r="F81" i="18"/>
  <c r="E81" i="18"/>
  <c r="D81" i="18"/>
  <c r="C81" i="18"/>
  <c r="B81" i="18"/>
  <c r="A81" i="18"/>
  <c r="U80" i="18"/>
  <c r="T80" i="18"/>
  <c r="S80" i="18"/>
  <c r="R80" i="18"/>
  <c r="Q80" i="18"/>
  <c r="P80" i="18"/>
  <c r="O80" i="18"/>
  <c r="N80" i="18"/>
  <c r="M80" i="18"/>
  <c r="L80" i="18"/>
  <c r="K80" i="18"/>
  <c r="AA80" i="18" s="1"/>
  <c r="J80" i="18"/>
  <c r="I80" i="18"/>
  <c r="H80" i="18"/>
  <c r="G80" i="18"/>
  <c r="F80" i="18"/>
  <c r="E80" i="18"/>
  <c r="D80" i="18"/>
  <c r="AE80" i="18" s="1"/>
  <c r="C80" i="18"/>
  <c r="B80" i="18"/>
  <c r="A80" i="18"/>
  <c r="U79" i="18"/>
  <c r="T79" i="18"/>
  <c r="S79" i="18"/>
  <c r="R79" i="18"/>
  <c r="Q79" i="18"/>
  <c r="P79" i="18"/>
  <c r="O79" i="18"/>
  <c r="N79" i="18"/>
  <c r="M79" i="18"/>
  <c r="L79" i="18"/>
  <c r="K79" i="18"/>
  <c r="J79" i="18"/>
  <c r="I79" i="18"/>
  <c r="H79" i="18"/>
  <c r="AJ78" i="18" s="1"/>
  <c r="G79" i="18"/>
  <c r="F79" i="18"/>
  <c r="E79" i="18"/>
  <c r="D79" i="18"/>
  <c r="C79" i="18"/>
  <c r="B79" i="18"/>
  <c r="A79" i="18"/>
  <c r="U78" i="18"/>
  <c r="T78" i="18"/>
  <c r="S78" i="18"/>
  <c r="R78" i="18"/>
  <c r="Q78" i="18"/>
  <c r="P78" i="18"/>
  <c r="O78" i="18"/>
  <c r="N78" i="18"/>
  <c r="M78" i="18"/>
  <c r="L78" i="18"/>
  <c r="K78" i="18"/>
  <c r="J78" i="18"/>
  <c r="I78" i="18"/>
  <c r="H78" i="18"/>
  <c r="G78" i="18"/>
  <c r="F78" i="18"/>
  <c r="E78" i="18"/>
  <c r="Z78" i="18" s="1"/>
  <c r="D78" i="18"/>
  <c r="C78" i="18"/>
  <c r="B78" i="18"/>
  <c r="A78" i="18"/>
  <c r="U77" i="18"/>
  <c r="T77" i="18"/>
  <c r="S77" i="18"/>
  <c r="R77" i="18"/>
  <c r="Q77" i="18"/>
  <c r="P77" i="18"/>
  <c r="O77" i="18"/>
  <c r="N77" i="18"/>
  <c r="M77" i="18"/>
  <c r="L77" i="18"/>
  <c r="K77" i="18"/>
  <c r="J77" i="18"/>
  <c r="I77" i="18"/>
  <c r="H77" i="18"/>
  <c r="G77" i="18"/>
  <c r="F77" i="18"/>
  <c r="E77" i="18"/>
  <c r="D77" i="18"/>
  <c r="C77" i="18"/>
  <c r="B77" i="18"/>
  <c r="A77" i="18"/>
  <c r="U76" i="18"/>
  <c r="T76" i="18"/>
  <c r="S76" i="18"/>
  <c r="R76" i="18"/>
  <c r="Q76" i="18"/>
  <c r="P76" i="18"/>
  <c r="O76" i="18"/>
  <c r="N76" i="18"/>
  <c r="M76" i="18"/>
  <c r="L76" i="18"/>
  <c r="K76" i="18"/>
  <c r="AA76" i="18" s="1"/>
  <c r="J76" i="18"/>
  <c r="I76" i="18"/>
  <c r="H76" i="18"/>
  <c r="G76" i="18"/>
  <c r="F76" i="18"/>
  <c r="E76" i="18"/>
  <c r="D76" i="18"/>
  <c r="AE76" i="18" s="1"/>
  <c r="C76" i="18"/>
  <c r="B76" i="18"/>
  <c r="A76" i="18"/>
  <c r="U75" i="18"/>
  <c r="T75" i="18"/>
  <c r="S75" i="18"/>
  <c r="R75" i="18"/>
  <c r="Q75" i="18"/>
  <c r="P75" i="18"/>
  <c r="O75" i="18"/>
  <c r="N75" i="18"/>
  <c r="M75" i="18"/>
  <c r="L75" i="18"/>
  <c r="K75" i="18"/>
  <c r="J75" i="18"/>
  <c r="I75" i="18"/>
  <c r="H75" i="18"/>
  <c r="AI74" i="18" s="1"/>
  <c r="G75" i="18"/>
  <c r="F75" i="18"/>
  <c r="E75" i="18"/>
  <c r="D75" i="18"/>
  <c r="C75" i="18"/>
  <c r="B75" i="18"/>
  <c r="A75" i="18"/>
  <c r="AL75" i="18" s="1"/>
  <c r="U74" i="18"/>
  <c r="T74" i="18"/>
  <c r="S74" i="18"/>
  <c r="R74" i="18"/>
  <c r="Q74" i="18"/>
  <c r="P74" i="18"/>
  <c r="O74" i="18"/>
  <c r="N74" i="18"/>
  <c r="M74" i="18"/>
  <c r="L74" i="18"/>
  <c r="K74" i="18"/>
  <c r="J74" i="18"/>
  <c r="I74" i="18"/>
  <c r="H74" i="18"/>
  <c r="G74" i="18"/>
  <c r="F74" i="18"/>
  <c r="E74" i="18"/>
  <c r="Z74" i="18" s="1"/>
  <c r="D74" i="18"/>
  <c r="C74" i="18"/>
  <c r="B74" i="18"/>
  <c r="A74" i="18"/>
  <c r="U73" i="18"/>
  <c r="T73" i="18"/>
  <c r="S73" i="18"/>
  <c r="R73" i="18"/>
  <c r="Q73" i="18"/>
  <c r="P73" i="18"/>
  <c r="O73" i="18"/>
  <c r="N73" i="18"/>
  <c r="M73" i="18"/>
  <c r="L73" i="18"/>
  <c r="K73" i="18"/>
  <c r="J73" i="18"/>
  <c r="I73" i="18"/>
  <c r="H73" i="18"/>
  <c r="G73" i="18"/>
  <c r="F73" i="18"/>
  <c r="E73" i="18"/>
  <c r="D73" i="18"/>
  <c r="C73" i="18"/>
  <c r="B73" i="18"/>
  <c r="A73" i="18"/>
  <c r="U72" i="18"/>
  <c r="T72" i="18"/>
  <c r="S72" i="18"/>
  <c r="R72" i="18"/>
  <c r="Q72" i="18"/>
  <c r="P72" i="18"/>
  <c r="O72" i="18"/>
  <c r="N72" i="18"/>
  <c r="M72" i="18"/>
  <c r="L72" i="18"/>
  <c r="K72" i="18"/>
  <c r="AA72" i="18" s="1"/>
  <c r="J72" i="18"/>
  <c r="I72" i="18"/>
  <c r="H72" i="18"/>
  <c r="G72" i="18"/>
  <c r="F72" i="18"/>
  <c r="E72" i="18"/>
  <c r="D72" i="18"/>
  <c r="AE72" i="18" s="1"/>
  <c r="C72" i="18"/>
  <c r="B72" i="18"/>
  <c r="A72" i="18"/>
  <c r="U71" i="18"/>
  <c r="T71" i="18"/>
  <c r="S71" i="18"/>
  <c r="R71" i="18"/>
  <c r="Q71" i="18"/>
  <c r="P71" i="18"/>
  <c r="O71" i="18"/>
  <c r="N71" i="18"/>
  <c r="M71" i="18"/>
  <c r="L71" i="18"/>
  <c r="K71" i="18"/>
  <c r="J71" i="18"/>
  <c r="I71" i="18"/>
  <c r="H71" i="18"/>
  <c r="AI71" i="18" s="1"/>
  <c r="G71" i="18"/>
  <c r="F71" i="18"/>
  <c r="E71" i="18"/>
  <c r="D71" i="18"/>
  <c r="C71" i="18"/>
  <c r="B71" i="18"/>
  <c r="A71" i="18"/>
  <c r="AG71" i="18" s="1"/>
  <c r="AH71" i="18" s="1"/>
  <c r="U70" i="18"/>
  <c r="T70" i="18"/>
  <c r="S70" i="18"/>
  <c r="R70" i="18"/>
  <c r="Q70" i="18"/>
  <c r="P70" i="18"/>
  <c r="O70" i="18"/>
  <c r="N70" i="18"/>
  <c r="M70" i="18"/>
  <c r="L70" i="18"/>
  <c r="K70" i="18"/>
  <c r="J70" i="18"/>
  <c r="I70" i="18"/>
  <c r="H70" i="18"/>
  <c r="G70" i="18"/>
  <c r="F70" i="18"/>
  <c r="E70" i="18"/>
  <c r="Z70" i="18" s="1"/>
  <c r="D70" i="18"/>
  <c r="C70" i="18"/>
  <c r="B70" i="18"/>
  <c r="A70" i="18"/>
  <c r="U69" i="18"/>
  <c r="T69" i="18"/>
  <c r="S69" i="18"/>
  <c r="R69" i="18"/>
  <c r="Q69" i="18"/>
  <c r="P69" i="18"/>
  <c r="O69" i="18"/>
  <c r="N69" i="18"/>
  <c r="M69" i="18"/>
  <c r="L69" i="18"/>
  <c r="K69" i="18"/>
  <c r="J69" i="18"/>
  <c r="I69" i="18"/>
  <c r="H69" i="18"/>
  <c r="G69" i="18"/>
  <c r="F69" i="18"/>
  <c r="E69" i="18"/>
  <c r="D69" i="18"/>
  <c r="C69" i="18"/>
  <c r="B69" i="18"/>
  <c r="A69" i="18"/>
  <c r="U68" i="18"/>
  <c r="T68" i="18"/>
  <c r="S68" i="18"/>
  <c r="R68" i="18"/>
  <c r="Q68" i="18"/>
  <c r="P68" i="18"/>
  <c r="O68" i="18"/>
  <c r="N68" i="18"/>
  <c r="M68" i="18"/>
  <c r="L68" i="18"/>
  <c r="K68" i="18"/>
  <c r="AA68" i="18" s="1"/>
  <c r="J68" i="18"/>
  <c r="I68" i="18"/>
  <c r="H68" i="18"/>
  <c r="G68" i="18"/>
  <c r="F68" i="18"/>
  <c r="E68" i="18"/>
  <c r="D68" i="18"/>
  <c r="AE68" i="18" s="1"/>
  <c r="C68" i="18"/>
  <c r="B68" i="18"/>
  <c r="A68" i="18"/>
  <c r="U67" i="18"/>
  <c r="T67" i="18"/>
  <c r="S67" i="18"/>
  <c r="R67" i="18"/>
  <c r="Q67" i="18"/>
  <c r="P67" i="18"/>
  <c r="O67" i="18"/>
  <c r="N67" i="18"/>
  <c r="M67" i="18"/>
  <c r="L67" i="18"/>
  <c r="K67" i="18"/>
  <c r="J67" i="18"/>
  <c r="I67" i="18"/>
  <c r="H67" i="18"/>
  <c r="AJ67" i="18" s="1"/>
  <c r="G67" i="18"/>
  <c r="F67" i="18"/>
  <c r="E67" i="18"/>
  <c r="D67" i="18"/>
  <c r="C67" i="18"/>
  <c r="B67" i="18"/>
  <c r="A67" i="18"/>
  <c r="U66" i="18"/>
  <c r="T66" i="18"/>
  <c r="S66" i="18"/>
  <c r="R66" i="18"/>
  <c r="Q66" i="18"/>
  <c r="P66" i="18"/>
  <c r="O66" i="18"/>
  <c r="N66" i="18"/>
  <c r="M66" i="18"/>
  <c r="L66" i="18"/>
  <c r="K66" i="18"/>
  <c r="J66" i="18"/>
  <c r="I66" i="18"/>
  <c r="H66" i="18"/>
  <c r="G66" i="18"/>
  <c r="F66" i="18"/>
  <c r="E66" i="18"/>
  <c r="Z66" i="18" s="1"/>
  <c r="D66" i="18"/>
  <c r="C66" i="18"/>
  <c r="B66" i="18"/>
  <c r="A66" i="18"/>
  <c r="U65" i="18"/>
  <c r="T65" i="18"/>
  <c r="S65" i="18"/>
  <c r="R65" i="18"/>
  <c r="Q65" i="18"/>
  <c r="P65" i="18"/>
  <c r="O65" i="18"/>
  <c r="N65" i="18"/>
  <c r="M65" i="18"/>
  <c r="L65" i="18"/>
  <c r="K65" i="18"/>
  <c r="J65" i="18"/>
  <c r="I65" i="18"/>
  <c r="H65" i="18"/>
  <c r="G65" i="18"/>
  <c r="F65" i="18"/>
  <c r="E65" i="18"/>
  <c r="D65" i="18"/>
  <c r="C65" i="18"/>
  <c r="B65" i="18"/>
  <c r="A65" i="18"/>
  <c r="U64" i="18"/>
  <c r="T64" i="18"/>
  <c r="S64" i="18"/>
  <c r="R64" i="18"/>
  <c r="Q64" i="18"/>
  <c r="P64" i="18"/>
  <c r="O64" i="18"/>
  <c r="N64" i="18"/>
  <c r="M64" i="18"/>
  <c r="L64" i="18"/>
  <c r="K64" i="18"/>
  <c r="AA64" i="18" s="1"/>
  <c r="J64" i="18"/>
  <c r="I64" i="18"/>
  <c r="H64" i="18"/>
  <c r="G64" i="18"/>
  <c r="F64" i="18"/>
  <c r="E64" i="18"/>
  <c r="D64" i="18"/>
  <c r="AE64" i="18" s="1"/>
  <c r="C64" i="18"/>
  <c r="B64" i="18"/>
  <c r="A64" i="18"/>
  <c r="U63" i="18"/>
  <c r="T63" i="18"/>
  <c r="S63" i="18"/>
  <c r="R63" i="18"/>
  <c r="Q63" i="18"/>
  <c r="P63" i="18"/>
  <c r="O63" i="18"/>
  <c r="N63" i="18"/>
  <c r="M63" i="18"/>
  <c r="L63" i="18"/>
  <c r="K63" i="18"/>
  <c r="J63" i="18"/>
  <c r="I63" i="18"/>
  <c r="H63" i="18"/>
  <c r="AI63" i="18" s="1"/>
  <c r="G63" i="18"/>
  <c r="F63" i="18"/>
  <c r="E63" i="18"/>
  <c r="D63" i="18"/>
  <c r="C63" i="18"/>
  <c r="B63" i="18"/>
  <c r="A63" i="18"/>
  <c r="AL63" i="18" s="1"/>
  <c r="U62" i="18"/>
  <c r="T62" i="18"/>
  <c r="S62" i="18"/>
  <c r="R62" i="18"/>
  <c r="Q62" i="18"/>
  <c r="P62" i="18"/>
  <c r="O62" i="18"/>
  <c r="N62" i="18"/>
  <c r="M62" i="18"/>
  <c r="L62" i="18"/>
  <c r="K62" i="18"/>
  <c r="J62" i="18"/>
  <c r="I62" i="18"/>
  <c r="H62" i="18"/>
  <c r="G62" i="18"/>
  <c r="F62" i="18"/>
  <c r="E62" i="18"/>
  <c r="Z62" i="18" s="1"/>
  <c r="D62" i="18"/>
  <c r="C62" i="18"/>
  <c r="B62" i="18"/>
  <c r="A62" i="18"/>
  <c r="U61" i="18"/>
  <c r="T61" i="18"/>
  <c r="S61" i="18"/>
  <c r="R61" i="18"/>
  <c r="Q61" i="18"/>
  <c r="P61" i="18"/>
  <c r="O61" i="18"/>
  <c r="N61" i="18"/>
  <c r="M61" i="18"/>
  <c r="L61" i="18"/>
  <c r="K61" i="18"/>
  <c r="J61" i="18"/>
  <c r="I61" i="18"/>
  <c r="H61" i="18"/>
  <c r="G61" i="18"/>
  <c r="F61" i="18"/>
  <c r="E61" i="18"/>
  <c r="D61" i="18"/>
  <c r="C61" i="18"/>
  <c r="B61" i="18"/>
  <c r="A61" i="18"/>
  <c r="U60" i="18"/>
  <c r="T60" i="18"/>
  <c r="S60" i="18"/>
  <c r="R60" i="18"/>
  <c r="Q60" i="18"/>
  <c r="P60" i="18"/>
  <c r="O60" i="18"/>
  <c r="N60" i="18"/>
  <c r="M60" i="18"/>
  <c r="L60" i="18"/>
  <c r="K60" i="18"/>
  <c r="J60" i="18"/>
  <c r="I60" i="18"/>
  <c r="H60" i="18"/>
  <c r="G60" i="18"/>
  <c r="F60" i="18"/>
  <c r="E60" i="18"/>
  <c r="D60" i="18"/>
  <c r="AE60" i="18" s="1"/>
  <c r="C60" i="18"/>
  <c r="B60" i="18"/>
  <c r="A60" i="18"/>
  <c r="U59" i="18"/>
  <c r="T59" i="18"/>
  <c r="S59" i="18"/>
  <c r="R59" i="18"/>
  <c r="Q59" i="18"/>
  <c r="P59" i="18"/>
  <c r="O59" i="18"/>
  <c r="N59" i="18"/>
  <c r="M59" i="18"/>
  <c r="L59" i="18"/>
  <c r="K59" i="18"/>
  <c r="J59" i="18"/>
  <c r="I59" i="18"/>
  <c r="H59" i="18"/>
  <c r="AI59" i="18" s="1"/>
  <c r="G59" i="18"/>
  <c r="F59" i="18"/>
  <c r="E59" i="18"/>
  <c r="D59" i="18"/>
  <c r="C59" i="18"/>
  <c r="B59" i="18"/>
  <c r="A59" i="18"/>
  <c r="AG59" i="18" s="1"/>
  <c r="AH59" i="18" s="1"/>
  <c r="U58" i="18"/>
  <c r="T58" i="18"/>
  <c r="S58" i="18"/>
  <c r="R58" i="18"/>
  <c r="Q58" i="18"/>
  <c r="P58" i="18"/>
  <c r="O58" i="18"/>
  <c r="N58" i="18"/>
  <c r="M58" i="18"/>
  <c r="L58" i="18"/>
  <c r="K58" i="18"/>
  <c r="J58" i="18"/>
  <c r="I58" i="18"/>
  <c r="H58" i="18"/>
  <c r="G58" i="18"/>
  <c r="F58" i="18"/>
  <c r="E58" i="18"/>
  <c r="Z58" i="18" s="1"/>
  <c r="D58" i="18"/>
  <c r="C58" i="18"/>
  <c r="B58" i="18"/>
  <c r="A58" i="18"/>
  <c r="U57" i="18"/>
  <c r="T57" i="18"/>
  <c r="S57" i="18"/>
  <c r="R57" i="18"/>
  <c r="Q57" i="18"/>
  <c r="P57" i="18"/>
  <c r="O57" i="18"/>
  <c r="N57" i="18"/>
  <c r="M57" i="18"/>
  <c r="L57" i="18"/>
  <c r="K57" i="18"/>
  <c r="J57" i="18"/>
  <c r="I57" i="18"/>
  <c r="H57" i="18"/>
  <c r="G57" i="18"/>
  <c r="F57" i="18"/>
  <c r="E57" i="18"/>
  <c r="D57" i="18"/>
  <c r="C57" i="18"/>
  <c r="B57" i="18"/>
  <c r="A57" i="18"/>
  <c r="U56" i="18"/>
  <c r="T56" i="18"/>
  <c r="S56" i="18"/>
  <c r="R56" i="18"/>
  <c r="Q56" i="18"/>
  <c r="P56" i="18"/>
  <c r="O56" i="18"/>
  <c r="N56" i="18"/>
  <c r="M56" i="18"/>
  <c r="L56" i="18"/>
  <c r="K56" i="18"/>
  <c r="AA56" i="18" s="1"/>
  <c r="J56" i="18"/>
  <c r="I56" i="18"/>
  <c r="H56" i="18"/>
  <c r="G56" i="18"/>
  <c r="F56" i="18"/>
  <c r="E56" i="18"/>
  <c r="D56" i="18"/>
  <c r="AE56" i="18" s="1"/>
  <c r="C56" i="18"/>
  <c r="B56" i="18"/>
  <c r="A56" i="18"/>
  <c r="U55" i="18"/>
  <c r="T55" i="18"/>
  <c r="S55" i="18"/>
  <c r="R55" i="18"/>
  <c r="Q55" i="18"/>
  <c r="P55" i="18"/>
  <c r="O55" i="18"/>
  <c r="N55" i="18"/>
  <c r="M55" i="18"/>
  <c r="L55" i="18"/>
  <c r="K55" i="18"/>
  <c r="J55" i="18"/>
  <c r="I55" i="18"/>
  <c r="H55" i="18"/>
  <c r="AJ55" i="18" s="1"/>
  <c r="G55" i="18"/>
  <c r="F55" i="18"/>
  <c r="E55" i="18"/>
  <c r="D55" i="18"/>
  <c r="C55" i="18"/>
  <c r="B55" i="18"/>
  <c r="A55" i="18"/>
  <c r="U54" i="18"/>
  <c r="T54" i="18"/>
  <c r="S54" i="18"/>
  <c r="R54" i="18"/>
  <c r="Q54" i="18"/>
  <c r="P54" i="18"/>
  <c r="O54" i="18"/>
  <c r="N54" i="18"/>
  <c r="M54" i="18"/>
  <c r="L54" i="18"/>
  <c r="K54" i="18"/>
  <c r="J54" i="18"/>
  <c r="I54" i="18"/>
  <c r="H54" i="18"/>
  <c r="G54" i="18"/>
  <c r="F54" i="18"/>
  <c r="E54" i="18"/>
  <c r="Z54" i="18" s="1"/>
  <c r="D54" i="18"/>
  <c r="C54" i="18"/>
  <c r="B54" i="18"/>
  <c r="A54" i="18"/>
  <c r="U53" i="18"/>
  <c r="T53" i="18"/>
  <c r="S53" i="18"/>
  <c r="R53" i="18"/>
  <c r="Q53" i="18"/>
  <c r="P53" i="18"/>
  <c r="O53" i="18"/>
  <c r="N53" i="18"/>
  <c r="M53" i="18"/>
  <c r="L53" i="18"/>
  <c r="K53" i="18"/>
  <c r="J53" i="18"/>
  <c r="I53" i="18"/>
  <c r="H53" i="18"/>
  <c r="G53" i="18"/>
  <c r="F53" i="18"/>
  <c r="E53" i="18"/>
  <c r="D53" i="18"/>
  <c r="C53" i="18"/>
  <c r="B53" i="18"/>
  <c r="A53" i="18"/>
  <c r="U52" i="18"/>
  <c r="T52" i="18"/>
  <c r="S52" i="18"/>
  <c r="R52" i="18"/>
  <c r="Q52" i="18"/>
  <c r="P52" i="18"/>
  <c r="O52" i="18"/>
  <c r="N52" i="18"/>
  <c r="M52" i="18"/>
  <c r="L52" i="18"/>
  <c r="K52" i="18"/>
  <c r="AA52" i="18" s="1"/>
  <c r="J52" i="18"/>
  <c r="I52" i="18"/>
  <c r="H52" i="18"/>
  <c r="G52" i="18"/>
  <c r="F52" i="18"/>
  <c r="E52" i="18"/>
  <c r="D52" i="18"/>
  <c r="AE52" i="18" s="1"/>
  <c r="C52" i="18"/>
  <c r="B52" i="18"/>
  <c r="A52" i="18"/>
  <c r="U51" i="18"/>
  <c r="T51" i="18"/>
  <c r="S51" i="18"/>
  <c r="R51" i="18"/>
  <c r="Q51" i="18"/>
  <c r="P51" i="18"/>
  <c r="O51" i="18"/>
  <c r="N51" i="18"/>
  <c r="M51" i="18"/>
  <c r="L51" i="18"/>
  <c r="K51" i="18"/>
  <c r="J51" i="18"/>
  <c r="I51" i="18"/>
  <c r="H51" i="18"/>
  <c r="AI50" i="18" s="1"/>
  <c r="G51" i="18"/>
  <c r="F51" i="18"/>
  <c r="E51" i="18"/>
  <c r="D51" i="18"/>
  <c r="C51" i="18"/>
  <c r="B51" i="18"/>
  <c r="A51" i="18"/>
  <c r="U50" i="18"/>
  <c r="T50" i="18"/>
  <c r="S50" i="18"/>
  <c r="R50" i="18"/>
  <c r="Q50" i="18"/>
  <c r="P50" i="18"/>
  <c r="O50" i="18"/>
  <c r="N50" i="18"/>
  <c r="M50" i="18"/>
  <c r="L50" i="18"/>
  <c r="K50" i="18"/>
  <c r="J50" i="18"/>
  <c r="I50" i="18"/>
  <c r="H50" i="18"/>
  <c r="G50" i="18"/>
  <c r="F50" i="18"/>
  <c r="E50" i="18"/>
  <c r="Z50" i="18" s="1"/>
  <c r="D50" i="18"/>
  <c r="C50" i="18"/>
  <c r="B50" i="18"/>
  <c r="A50" i="18"/>
  <c r="U49" i="18"/>
  <c r="T49" i="18"/>
  <c r="S49" i="18"/>
  <c r="R49" i="18"/>
  <c r="Q49" i="18"/>
  <c r="P49" i="18"/>
  <c r="O49" i="18"/>
  <c r="N49" i="18"/>
  <c r="M49" i="18"/>
  <c r="L49" i="18"/>
  <c r="K49" i="18"/>
  <c r="J49" i="18"/>
  <c r="I49" i="18"/>
  <c r="H49" i="18"/>
  <c r="G49" i="18"/>
  <c r="F49" i="18"/>
  <c r="E49" i="18"/>
  <c r="D49" i="18"/>
  <c r="C49" i="18"/>
  <c r="B49" i="18"/>
  <c r="A49" i="18"/>
  <c r="U48" i="18"/>
  <c r="T48" i="18"/>
  <c r="S48" i="18"/>
  <c r="R48" i="18"/>
  <c r="Q48" i="18"/>
  <c r="P48" i="18"/>
  <c r="O48" i="18"/>
  <c r="N48" i="18"/>
  <c r="M48" i="18"/>
  <c r="L48" i="18"/>
  <c r="K48" i="18"/>
  <c r="AA48" i="18" s="1"/>
  <c r="J48" i="18"/>
  <c r="I48" i="18"/>
  <c r="H48" i="18"/>
  <c r="G48" i="18"/>
  <c r="F48" i="18"/>
  <c r="E48" i="18"/>
  <c r="D48" i="18"/>
  <c r="AE48" i="18" s="1"/>
  <c r="C48" i="18"/>
  <c r="B48" i="18"/>
  <c r="A48" i="18"/>
  <c r="U47" i="18"/>
  <c r="T47" i="18"/>
  <c r="S47" i="18"/>
  <c r="R47" i="18"/>
  <c r="Q47" i="18"/>
  <c r="P47" i="18"/>
  <c r="O47" i="18"/>
  <c r="N47" i="18"/>
  <c r="M47" i="18"/>
  <c r="L47" i="18"/>
  <c r="K47" i="18"/>
  <c r="J47" i="18"/>
  <c r="I47" i="18"/>
  <c r="H47" i="18"/>
  <c r="AJ47" i="18" s="1"/>
  <c r="G47" i="18"/>
  <c r="F47" i="18"/>
  <c r="E47" i="18"/>
  <c r="D47" i="18"/>
  <c r="C47" i="18"/>
  <c r="B47" i="18"/>
  <c r="A47" i="18"/>
  <c r="AK47" i="18" s="1"/>
  <c r="U46" i="18"/>
  <c r="T46" i="18"/>
  <c r="S46" i="18"/>
  <c r="R46" i="18"/>
  <c r="Q46" i="18"/>
  <c r="P46" i="18"/>
  <c r="O46" i="18"/>
  <c r="N46" i="18"/>
  <c r="M46" i="18"/>
  <c r="L46" i="18"/>
  <c r="K46" i="18"/>
  <c r="J46" i="18"/>
  <c r="I46" i="18"/>
  <c r="H46" i="18"/>
  <c r="G46" i="18"/>
  <c r="F46" i="18"/>
  <c r="E46" i="18"/>
  <c r="Z46" i="18" s="1"/>
  <c r="D46" i="18"/>
  <c r="C46" i="18"/>
  <c r="B46" i="18"/>
  <c r="A46" i="18"/>
  <c r="U45" i="18"/>
  <c r="T45" i="18"/>
  <c r="S45" i="18"/>
  <c r="R45" i="18"/>
  <c r="Q45" i="18"/>
  <c r="P45" i="18"/>
  <c r="O45" i="18"/>
  <c r="N45" i="18"/>
  <c r="M45" i="18"/>
  <c r="L45" i="18"/>
  <c r="K45" i="18"/>
  <c r="J45" i="18"/>
  <c r="I45" i="18"/>
  <c r="H45" i="18"/>
  <c r="G45" i="18"/>
  <c r="F45" i="18"/>
  <c r="E45" i="18"/>
  <c r="D45" i="18"/>
  <c r="C45" i="18"/>
  <c r="B45" i="18"/>
  <c r="A45" i="18"/>
  <c r="U44" i="18"/>
  <c r="T44" i="18"/>
  <c r="S44" i="18"/>
  <c r="R44" i="18"/>
  <c r="Q44" i="18"/>
  <c r="P44" i="18"/>
  <c r="O44" i="18"/>
  <c r="N44" i="18"/>
  <c r="M44" i="18"/>
  <c r="L44" i="18"/>
  <c r="K44" i="18"/>
  <c r="AA44" i="18" s="1"/>
  <c r="J44" i="18"/>
  <c r="I44" i="18"/>
  <c r="H44" i="18"/>
  <c r="G44" i="18"/>
  <c r="F44" i="18"/>
  <c r="E44" i="18"/>
  <c r="D44" i="18"/>
  <c r="AE44" i="18" s="1"/>
  <c r="C44" i="18"/>
  <c r="B44" i="18"/>
  <c r="A44" i="18"/>
  <c r="U43" i="18"/>
  <c r="T43" i="18"/>
  <c r="S43" i="18"/>
  <c r="R43" i="18"/>
  <c r="Q43" i="18"/>
  <c r="P43" i="18"/>
  <c r="O43" i="18"/>
  <c r="N43" i="18"/>
  <c r="M43" i="18"/>
  <c r="L43" i="18"/>
  <c r="K43" i="18"/>
  <c r="J43" i="18"/>
  <c r="I43" i="18"/>
  <c r="H43" i="18"/>
  <c r="AJ43" i="18" s="1"/>
  <c r="G43" i="18"/>
  <c r="F43" i="18"/>
  <c r="E43" i="18"/>
  <c r="D43" i="18"/>
  <c r="C43" i="18"/>
  <c r="B43" i="18"/>
  <c r="A43" i="18"/>
  <c r="U42" i="18"/>
  <c r="T42" i="18"/>
  <c r="S42" i="18"/>
  <c r="R42" i="18"/>
  <c r="Q42" i="18"/>
  <c r="P42" i="18"/>
  <c r="O42" i="18"/>
  <c r="N42" i="18"/>
  <c r="M42" i="18"/>
  <c r="L42" i="18"/>
  <c r="K42" i="18"/>
  <c r="J42" i="18"/>
  <c r="I42" i="18"/>
  <c r="H42" i="18"/>
  <c r="G42" i="18"/>
  <c r="F42" i="18"/>
  <c r="E42" i="18"/>
  <c r="Z42" i="18" s="1"/>
  <c r="D42" i="18"/>
  <c r="C42" i="18"/>
  <c r="B42" i="18"/>
  <c r="A42" i="18"/>
  <c r="U41" i="18"/>
  <c r="T41" i="18"/>
  <c r="S41" i="18"/>
  <c r="R41" i="18"/>
  <c r="Q41" i="18"/>
  <c r="P41" i="18"/>
  <c r="O41" i="18"/>
  <c r="N41" i="18"/>
  <c r="M41" i="18"/>
  <c r="L41" i="18"/>
  <c r="K41" i="18"/>
  <c r="J41" i="18"/>
  <c r="I41" i="18"/>
  <c r="H41" i="18"/>
  <c r="G41" i="18"/>
  <c r="F41" i="18"/>
  <c r="E41" i="18"/>
  <c r="D41" i="18"/>
  <c r="C41" i="18"/>
  <c r="B41" i="18"/>
  <c r="A41" i="18"/>
  <c r="U40" i="18"/>
  <c r="T40" i="18"/>
  <c r="S40" i="18"/>
  <c r="R40" i="18"/>
  <c r="Q40" i="18"/>
  <c r="P40" i="18"/>
  <c r="O40" i="18"/>
  <c r="N40" i="18"/>
  <c r="M40" i="18"/>
  <c r="L40" i="18"/>
  <c r="K40" i="18"/>
  <c r="AA40" i="18" s="1"/>
  <c r="J40" i="18"/>
  <c r="I40" i="18"/>
  <c r="H40" i="18"/>
  <c r="G40" i="18"/>
  <c r="F40" i="18"/>
  <c r="E40" i="18"/>
  <c r="D40" i="18"/>
  <c r="AE40" i="18" s="1"/>
  <c r="C40" i="18"/>
  <c r="B40" i="18"/>
  <c r="A40" i="18"/>
  <c r="U39" i="18"/>
  <c r="T39" i="18"/>
  <c r="S39" i="18"/>
  <c r="R39" i="18"/>
  <c r="Q39" i="18"/>
  <c r="P39" i="18"/>
  <c r="O39" i="18"/>
  <c r="N39" i="18"/>
  <c r="M39" i="18"/>
  <c r="L39" i="18"/>
  <c r="K39" i="18"/>
  <c r="J39" i="18"/>
  <c r="I39" i="18"/>
  <c r="H39" i="18"/>
  <c r="AJ38" i="18" s="1"/>
  <c r="G39" i="18"/>
  <c r="F39" i="18"/>
  <c r="E39" i="18"/>
  <c r="D39" i="18"/>
  <c r="C39" i="18"/>
  <c r="B39" i="18"/>
  <c r="A39" i="18"/>
  <c r="AK39" i="18" s="1"/>
  <c r="U38" i="18"/>
  <c r="T38" i="18"/>
  <c r="S38" i="18"/>
  <c r="R38" i="18"/>
  <c r="Q38" i="18"/>
  <c r="P38" i="18"/>
  <c r="O38" i="18"/>
  <c r="N38" i="18"/>
  <c r="M38" i="18"/>
  <c r="L38" i="18"/>
  <c r="K38" i="18"/>
  <c r="J38" i="18"/>
  <c r="I38" i="18"/>
  <c r="H38" i="18"/>
  <c r="G38" i="18"/>
  <c r="F38" i="18"/>
  <c r="E38" i="18"/>
  <c r="Z38" i="18" s="1"/>
  <c r="D38" i="18"/>
  <c r="C38" i="18"/>
  <c r="B38" i="18"/>
  <c r="A38" i="18"/>
  <c r="U37" i="18"/>
  <c r="T37" i="18"/>
  <c r="S37" i="18"/>
  <c r="R37" i="18"/>
  <c r="Q37" i="18"/>
  <c r="P37" i="18"/>
  <c r="O37" i="18"/>
  <c r="N37" i="18"/>
  <c r="M37" i="18"/>
  <c r="L37" i="18"/>
  <c r="K37" i="18"/>
  <c r="J37" i="18"/>
  <c r="I37" i="18"/>
  <c r="H37" i="18"/>
  <c r="G37" i="18"/>
  <c r="F37" i="18"/>
  <c r="E37" i="18"/>
  <c r="D37" i="18"/>
  <c r="C37" i="18"/>
  <c r="B37" i="18"/>
  <c r="A37" i="18"/>
  <c r="U36" i="18"/>
  <c r="T36" i="18"/>
  <c r="S36" i="18"/>
  <c r="R36" i="18"/>
  <c r="Q36" i="18"/>
  <c r="P36" i="18"/>
  <c r="O36" i="18"/>
  <c r="N36" i="18"/>
  <c r="M36" i="18"/>
  <c r="L36" i="18"/>
  <c r="K36" i="18"/>
  <c r="AA36" i="18" s="1"/>
  <c r="J36" i="18"/>
  <c r="I36" i="18"/>
  <c r="H36" i="18"/>
  <c r="G36" i="18"/>
  <c r="F36" i="18"/>
  <c r="E36" i="18"/>
  <c r="D36" i="18"/>
  <c r="AE36" i="18" s="1"/>
  <c r="C36" i="18"/>
  <c r="B36" i="18"/>
  <c r="A36" i="18"/>
  <c r="U35" i="18"/>
  <c r="T35" i="18"/>
  <c r="S35" i="18"/>
  <c r="R35" i="18"/>
  <c r="Q35" i="18"/>
  <c r="P35" i="18"/>
  <c r="O35" i="18"/>
  <c r="N35" i="18"/>
  <c r="M35" i="18"/>
  <c r="L35" i="18"/>
  <c r="K35" i="18"/>
  <c r="J35" i="18"/>
  <c r="I35" i="18"/>
  <c r="H35" i="18"/>
  <c r="AI34" i="18" s="1"/>
  <c r="G35" i="18"/>
  <c r="F35" i="18"/>
  <c r="E35" i="18"/>
  <c r="D35" i="18"/>
  <c r="C35" i="18"/>
  <c r="B35" i="18"/>
  <c r="A35" i="18"/>
  <c r="AL35" i="18" s="1"/>
  <c r="U34" i="18"/>
  <c r="T34" i="18"/>
  <c r="S34" i="18"/>
  <c r="R34" i="18"/>
  <c r="Q34" i="18"/>
  <c r="P34" i="18"/>
  <c r="O34" i="18"/>
  <c r="N34" i="18"/>
  <c r="M34" i="18"/>
  <c r="L34" i="18"/>
  <c r="K34" i="18"/>
  <c r="J34" i="18"/>
  <c r="I34" i="18"/>
  <c r="H34" i="18"/>
  <c r="G34" i="18"/>
  <c r="F34" i="18"/>
  <c r="E34" i="18"/>
  <c r="Z34" i="18" s="1"/>
  <c r="D34" i="18"/>
  <c r="C34" i="18"/>
  <c r="B34" i="18"/>
  <c r="A34" i="18"/>
  <c r="U33" i="18"/>
  <c r="T33" i="18"/>
  <c r="S33" i="18"/>
  <c r="R33" i="18"/>
  <c r="Q33" i="18"/>
  <c r="P33" i="18"/>
  <c r="O33" i="18"/>
  <c r="N33" i="18"/>
  <c r="M33" i="18"/>
  <c r="L33" i="18"/>
  <c r="K33" i="18"/>
  <c r="J33" i="18"/>
  <c r="I33" i="18"/>
  <c r="H33" i="18"/>
  <c r="G33" i="18"/>
  <c r="F33" i="18"/>
  <c r="E33" i="18"/>
  <c r="D33" i="18"/>
  <c r="C33" i="18"/>
  <c r="B33" i="18"/>
  <c r="A33" i="18"/>
  <c r="U32" i="18"/>
  <c r="T32" i="18"/>
  <c r="S32" i="18"/>
  <c r="R32" i="18"/>
  <c r="Q32" i="18"/>
  <c r="P32" i="18"/>
  <c r="O32" i="18"/>
  <c r="N32" i="18"/>
  <c r="M32" i="18"/>
  <c r="L32" i="18"/>
  <c r="K32" i="18"/>
  <c r="AA32" i="18" s="1"/>
  <c r="J32" i="18"/>
  <c r="I32" i="18"/>
  <c r="H32" i="18"/>
  <c r="G32" i="18"/>
  <c r="F32" i="18"/>
  <c r="E32" i="18"/>
  <c r="D32" i="18"/>
  <c r="AE32" i="18" s="1"/>
  <c r="C32" i="18"/>
  <c r="B32" i="18"/>
  <c r="A32" i="18"/>
  <c r="U31" i="18"/>
  <c r="T31" i="18"/>
  <c r="S31" i="18"/>
  <c r="R31" i="18"/>
  <c r="Q31" i="18"/>
  <c r="P31" i="18"/>
  <c r="O31" i="18"/>
  <c r="N31" i="18"/>
  <c r="M31" i="18"/>
  <c r="L31" i="18"/>
  <c r="K31" i="18"/>
  <c r="J31" i="18"/>
  <c r="I31" i="18"/>
  <c r="H31" i="18"/>
  <c r="AJ31" i="18" s="1"/>
  <c r="G31" i="18"/>
  <c r="F31" i="18"/>
  <c r="E31" i="18"/>
  <c r="D31" i="18"/>
  <c r="C31" i="18"/>
  <c r="B31" i="18"/>
  <c r="A31" i="18"/>
  <c r="U30" i="18"/>
  <c r="T30" i="18"/>
  <c r="S30" i="18"/>
  <c r="R30" i="18"/>
  <c r="Q30" i="18"/>
  <c r="P30" i="18"/>
  <c r="O30" i="18"/>
  <c r="N30" i="18"/>
  <c r="M30" i="18"/>
  <c r="L30" i="18"/>
  <c r="K30" i="18"/>
  <c r="J30" i="18"/>
  <c r="I30" i="18"/>
  <c r="H30" i="18"/>
  <c r="G30" i="18"/>
  <c r="F30" i="18"/>
  <c r="E30" i="18"/>
  <c r="Z30" i="18" s="1"/>
  <c r="D30" i="18"/>
  <c r="AE30" i="18" s="1"/>
  <c r="C30" i="18"/>
  <c r="B30" i="18"/>
  <c r="A30" i="18"/>
  <c r="U29" i="18"/>
  <c r="T29" i="18"/>
  <c r="S29" i="18"/>
  <c r="R29" i="18"/>
  <c r="Q29" i="18"/>
  <c r="P29" i="18"/>
  <c r="O29" i="18"/>
  <c r="N29" i="18"/>
  <c r="M29" i="18"/>
  <c r="L29" i="18"/>
  <c r="K29" i="18"/>
  <c r="J29" i="18"/>
  <c r="I29" i="18"/>
  <c r="H29" i="18"/>
  <c r="G29" i="18"/>
  <c r="F29" i="18"/>
  <c r="E29" i="18"/>
  <c r="D29" i="18"/>
  <c r="C29" i="18"/>
  <c r="B29" i="18"/>
  <c r="A29" i="18"/>
  <c r="U28" i="18"/>
  <c r="T28" i="18"/>
  <c r="S28" i="18"/>
  <c r="R28" i="18"/>
  <c r="Q28" i="18"/>
  <c r="P28" i="18"/>
  <c r="O28" i="18"/>
  <c r="N28" i="18"/>
  <c r="M28" i="18"/>
  <c r="L28" i="18"/>
  <c r="K28" i="18"/>
  <c r="AA28" i="18" s="1"/>
  <c r="J28" i="18"/>
  <c r="I28" i="18"/>
  <c r="H28" i="18"/>
  <c r="G28" i="18"/>
  <c r="F28" i="18"/>
  <c r="E28" i="18"/>
  <c r="D28" i="18"/>
  <c r="AE28" i="18" s="1"/>
  <c r="C28" i="18"/>
  <c r="B28" i="18"/>
  <c r="A28" i="18"/>
  <c r="U27" i="18"/>
  <c r="T27" i="18"/>
  <c r="S27" i="18"/>
  <c r="R27" i="18"/>
  <c r="Q27" i="18"/>
  <c r="P27" i="18"/>
  <c r="O27" i="18"/>
  <c r="N27" i="18"/>
  <c r="M27" i="18"/>
  <c r="L27" i="18"/>
  <c r="K27" i="18"/>
  <c r="J27" i="18"/>
  <c r="I27" i="18"/>
  <c r="H27" i="18"/>
  <c r="AI27" i="18" s="1"/>
  <c r="G27" i="18"/>
  <c r="F27" i="18"/>
  <c r="E27" i="18"/>
  <c r="Z27" i="18" s="1"/>
  <c r="D27" i="18"/>
  <c r="C27" i="18"/>
  <c r="B27" i="18"/>
  <c r="A27" i="18"/>
  <c r="AK27" i="18" s="1"/>
  <c r="U26" i="18"/>
  <c r="T26" i="18"/>
  <c r="S26" i="18"/>
  <c r="R26" i="18"/>
  <c r="Q26" i="18"/>
  <c r="P26" i="18"/>
  <c r="O26" i="18"/>
  <c r="N26" i="18"/>
  <c r="M26" i="18"/>
  <c r="L26" i="18"/>
  <c r="K26" i="18"/>
  <c r="J26" i="18"/>
  <c r="I26" i="18"/>
  <c r="H26" i="18"/>
  <c r="G26" i="18"/>
  <c r="F26" i="18"/>
  <c r="E26" i="18"/>
  <c r="D26" i="18"/>
  <c r="AE26" i="18" s="1"/>
  <c r="C26" i="18"/>
  <c r="B26" i="18"/>
  <c r="A26" i="18"/>
  <c r="U25" i="18"/>
  <c r="T25" i="18"/>
  <c r="S25" i="18"/>
  <c r="R25" i="18"/>
  <c r="Q25" i="18"/>
  <c r="P25" i="18"/>
  <c r="O25" i="18"/>
  <c r="N25" i="18"/>
  <c r="M25" i="18"/>
  <c r="L25" i="18"/>
  <c r="K25" i="18"/>
  <c r="AA25" i="18" s="1"/>
  <c r="J25" i="18"/>
  <c r="I25" i="18"/>
  <c r="H25" i="18"/>
  <c r="G25" i="18"/>
  <c r="F25" i="18"/>
  <c r="E25" i="18"/>
  <c r="D25" i="18"/>
  <c r="C25" i="18"/>
  <c r="B25" i="18"/>
  <c r="A25" i="18"/>
  <c r="AL25" i="18" s="1"/>
  <c r="U24" i="18"/>
  <c r="T24" i="18"/>
  <c r="S24" i="18"/>
  <c r="R24" i="18"/>
  <c r="Q24" i="18"/>
  <c r="P24" i="18"/>
  <c r="O24" i="18"/>
  <c r="N24" i="18"/>
  <c r="M24" i="18"/>
  <c r="L24" i="18"/>
  <c r="K24" i="18"/>
  <c r="AA24" i="18" s="1"/>
  <c r="J24" i="18"/>
  <c r="I24" i="18"/>
  <c r="H24" i="18"/>
  <c r="AI23" i="18" s="1"/>
  <c r="G24" i="18"/>
  <c r="F24" i="18"/>
  <c r="E24" i="18"/>
  <c r="D24" i="18"/>
  <c r="AE24" i="18" s="1"/>
  <c r="C24" i="18"/>
  <c r="B24" i="18"/>
  <c r="A24" i="18"/>
  <c r="U23" i="18"/>
  <c r="T23" i="18"/>
  <c r="S23" i="18"/>
  <c r="R23" i="18"/>
  <c r="Q23" i="18"/>
  <c r="P23" i="18"/>
  <c r="O23" i="18"/>
  <c r="N23" i="18"/>
  <c r="M23" i="18"/>
  <c r="L23" i="18"/>
  <c r="K23" i="18"/>
  <c r="J23" i="18"/>
  <c r="I23" i="18"/>
  <c r="H23" i="18"/>
  <c r="AJ23" i="18" s="1"/>
  <c r="G23" i="18"/>
  <c r="F23" i="18"/>
  <c r="E23" i="18"/>
  <c r="D23" i="18"/>
  <c r="C23" i="18"/>
  <c r="B23" i="18"/>
  <c r="A23" i="18"/>
  <c r="U22" i="18"/>
  <c r="T22" i="18"/>
  <c r="S22" i="18"/>
  <c r="R22" i="18"/>
  <c r="Q22" i="18"/>
  <c r="P22" i="18"/>
  <c r="O22" i="18"/>
  <c r="N22" i="18"/>
  <c r="M22" i="18"/>
  <c r="L22" i="18"/>
  <c r="K22" i="18"/>
  <c r="J22" i="18"/>
  <c r="I22" i="18"/>
  <c r="H22" i="18"/>
  <c r="G22" i="18"/>
  <c r="F22" i="18"/>
  <c r="E22" i="18"/>
  <c r="Z22" i="18" s="1"/>
  <c r="D22" i="18"/>
  <c r="C22" i="18"/>
  <c r="B22" i="18"/>
  <c r="A22" i="18"/>
  <c r="U21" i="18"/>
  <c r="T21" i="18"/>
  <c r="S21" i="18"/>
  <c r="R21" i="18"/>
  <c r="Q21" i="18"/>
  <c r="P21" i="18"/>
  <c r="O21" i="18"/>
  <c r="N21" i="18"/>
  <c r="M21" i="18"/>
  <c r="L21" i="18"/>
  <c r="K21" i="18"/>
  <c r="J21" i="18"/>
  <c r="I21" i="18"/>
  <c r="H21" i="18"/>
  <c r="G21" i="18"/>
  <c r="F21" i="18"/>
  <c r="E21" i="18"/>
  <c r="D21" i="18"/>
  <c r="C21" i="18"/>
  <c r="B21" i="18"/>
  <c r="A21" i="18"/>
  <c r="U20" i="18"/>
  <c r="T20" i="18"/>
  <c r="S20" i="18"/>
  <c r="R20" i="18"/>
  <c r="Q20" i="18"/>
  <c r="P20" i="18"/>
  <c r="O20" i="18"/>
  <c r="N20" i="18"/>
  <c r="M20" i="18"/>
  <c r="L20" i="18"/>
  <c r="K20" i="18"/>
  <c r="AA20" i="18" s="1"/>
  <c r="J20" i="18"/>
  <c r="I20" i="18"/>
  <c r="H20" i="18"/>
  <c r="AI19" i="18" s="1"/>
  <c r="G20" i="18"/>
  <c r="F20" i="18"/>
  <c r="E20" i="18"/>
  <c r="D20" i="18"/>
  <c r="AE20" i="18" s="1"/>
  <c r="C20" i="18"/>
  <c r="B20" i="18"/>
  <c r="A20" i="18"/>
  <c r="U19" i="18"/>
  <c r="T19" i="18"/>
  <c r="S19" i="18"/>
  <c r="R19" i="18"/>
  <c r="Q19" i="18"/>
  <c r="P19" i="18"/>
  <c r="O19" i="18"/>
  <c r="N19" i="18"/>
  <c r="M19" i="18"/>
  <c r="L19" i="18"/>
  <c r="K19" i="18"/>
  <c r="J19" i="18"/>
  <c r="I19" i="18"/>
  <c r="H19" i="18"/>
  <c r="AI18" i="18" s="1"/>
  <c r="G19" i="18"/>
  <c r="F19" i="18"/>
  <c r="E19" i="18"/>
  <c r="Z19" i="18" s="1"/>
  <c r="D19" i="18"/>
  <c r="C19" i="18"/>
  <c r="B19" i="18"/>
  <c r="A19" i="18"/>
  <c r="AK19" i="18" s="1"/>
  <c r="U18" i="18"/>
  <c r="T18" i="18"/>
  <c r="S18" i="18"/>
  <c r="R18" i="18"/>
  <c r="Q18" i="18"/>
  <c r="P18" i="18"/>
  <c r="O18" i="18"/>
  <c r="AA18" i="18" s="1"/>
  <c r="N18" i="18"/>
  <c r="M18" i="18"/>
  <c r="L18" i="18"/>
  <c r="K18" i="18"/>
  <c r="J18" i="18"/>
  <c r="I18" i="18"/>
  <c r="H18" i="18"/>
  <c r="G18" i="18"/>
  <c r="F18" i="18"/>
  <c r="E18" i="18"/>
  <c r="Z18" i="18" s="1"/>
  <c r="D18" i="18"/>
  <c r="C18" i="18"/>
  <c r="B18" i="18"/>
  <c r="A18" i="18"/>
  <c r="U17" i="18"/>
  <c r="T17" i="18"/>
  <c r="S17" i="18"/>
  <c r="R17" i="18"/>
  <c r="Q17" i="18"/>
  <c r="P17" i="18"/>
  <c r="O17" i="18"/>
  <c r="N17" i="18"/>
  <c r="M17" i="18"/>
  <c r="L17" i="18"/>
  <c r="K17" i="18"/>
  <c r="J17" i="18"/>
  <c r="I17" i="18"/>
  <c r="H17" i="18"/>
  <c r="G17" i="18"/>
  <c r="F17" i="18"/>
  <c r="E17" i="18"/>
  <c r="D17" i="18"/>
  <c r="C17" i="18"/>
  <c r="B17" i="18"/>
  <c r="A17" i="18"/>
  <c r="AL17" i="18" s="1"/>
  <c r="U16" i="18"/>
  <c r="T16" i="18"/>
  <c r="S16" i="18"/>
  <c r="R16" i="18"/>
  <c r="Q16" i="18"/>
  <c r="P16" i="18"/>
  <c r="O16" i="18"/>
  <c r="N16" i="18"/>
  <c r="M16" i="18"/>
  <c r="L16" i="18"/>
  <c r="K16" i="18"/>
  <c r="AA16" i="18" s="1"/>
  <c r="J16" i="18"/>
  <c r="I16" i="18"/>
  <c r="H16" i="18"/>
  <c r="AI15" i="18" s="1"/>
  <c r="G16" i="18"/>
  <c r="F16" i="18"/>
  <c r="E16" i="18"/>
  <c r="D16" i="18"/>
  <c r="AE16" i="18" s="1"/>
  <c r="C16" i="18"/>
  <c r="B16" i="18"/>
  <c r="A16" i="18"/>
  <c r="U15" i="18"/>
  <c r="T15" i="18"/>
  <c r="S15" i="18"/>
  <c r="R15" i="18"/>
  <c r="Q15" i="18"/>
  <c r="P15" i="18"/>
  <c r="O15" i="18"/>
  <c r="N15" i="18"/>
  <c r="M15" i="18"/>
  <c r="L15" i="18"/>
  <c r="K15" i="18"/>
  <c r="J15" i="18"/>
  <c r="I15" i="18"/>
  <c r="H15" i="18"/>
  <c r="AJ14" i="18" s="1"/>
  <c r="G15" i="18"/>
  <c r="F15" i="18"/>
  <c r="E15" i="18"/>
  <c r="Z15" i="18" s="1"/>
  <c r="D15" i="18"/>
  <c r="C15" i="18"/>
  <c r="B15" i="18"/>
  <c r="A15" i="18"/>
  <c r="U14" i="18"/>
  <c r="T14" i="18"/>
  <c r="S14" i="18"/>
  <c r="R14" i="18"/>
  <c r="Q14" i="18"/>
  <c r="P14" i="18"/>
  <c r="O14" i="18"/>
  <c r="N14" i="18"/>
  <c r="M14" i="18"/>
  <c r="L14" i="18"/>
  <c r="K14" i="18"/>
  <c r="J14" i="18"/>
  <c r="I14" i="18"/>
  <c r="H14" i="18"/>
  <c r="G14" i="18"/>
  <c r="F14" i="18"/>
  <c r="E14" i="18"/>
  <c r="D14" i="18"/>
  <c r="AE14" i="18" s="1"/>
  <c r="C14" i="18"/>
  <c r="B14" i="18"/>
  <c r="A14" i="18"/>
  <c r="U13" i="18"/>
  <c r="T13" i="18"/>
  <c r="S13" i="18"/>
  <c r="R13" i="18"/>
  <c r="Q13" i="18"/>
  <c r="P13" i="18"/>
  <c r="O13" i="18"/>
  <c r="N13" i="18"/>
  <c r="M13" i="18"/>
  <c r="L13" i="18"/>
  <c r="K13" i="18"/>
  <c r="J13" i="18"/>
  <c r="I13" i="18"/>
  <c r="H13" i="18"/>
  <c r="G13" i="18"/>
  <c r="F13" i="18"/>
  <c r="E13" i="18"/>
  <c r="D13" i="18"/>
  <c r="C13" i="18"/>
  <c r="B13" i="18"/>
  <c r="A13" i="18"/>
  <c r="AL13" i="18" s="1"/>
  <c r="U12" i="18"/>
  <c r="T12" i="18"/>
  <c r="S12" i="18"/>
  <c r="R12" i="18"/>
  <c r="Q12" i="18"/>
  <c r="P12" i="18"/>
  <c r="O12" i="18"/>
  <c r="N12" i="18"/>
  <c r="M12" i="18"/>
  <c r="L12" i="18"/>
  <c r="K12" i="18"/>
  <c r="AA12" i="18" s="1"/>
  <c r="J12" i="18"/>
  <c r="I12" i="18"/>
  <c r="H12" i="18"/>
  <c r="AI11" i="18" s="1"/>
  <c r="G12" i="18"/>
  <c r="F12" i="18"/>
  <c r="E12" i="18"/>
  <c r="D12" i="18"/>
  <c r="C12" i="18"/>
  <c r="B12" i="18"/>
  <c r="A12" i="18"/>
  <c r="U11" i="18"/>
  <c r="T11" i="18"/>
  <c r="S11" i="18"/>
  <c r="R11" i="18"/>
  <c r="Q11" i="18"/>
  <c r="P11" i="18"/>
  <c r="O11" i="18"/>
  <c r="N11" i="18"/>
  <c r="M11" i="18"/>
  <c r="L11" i="18"/>
  <c r="K11" i="18"/>
  <c r="J11" i="18"/>
  <c r="I11" i="18"/>
  <c r="H11" i="18"/>
  <c r="AJ10" i="18" s="1"/>
  <c r="G11" i="18"/>
  <c r="F11" i="18"/>
  <c r="E11" i="18"/>
  <c r="Z11" i="18" s="1"/>
  <c r="D11" i="18"/>
  <c r="C11" i="18"/>
  <c r="B11" i="18"/>
  <c r="A11" i="18"/>
  <c r="AK11" i="18" s="1"/>
  <c r="U10" i="18"/>
  <c r="T10" i="18"/>
  <c r="S10" i="18"/>
  <c r="R10" i="18"/>
  <c r="Q10" i="18"/>
  <c r="P10" i="18"/>
  <c r="O10" i="18"/>
  <c r="N10" i="18"/>
  <c r="M10" i="18"/>
  <c r="L10" i="18"/>
  <c r="K10" i="18"/>
  <c r="J10" i="18"/>
  <c r="I10" i="18"/>
  <c r="H10" i="18"/>
  <c r="G10" i="18"/>
  <c r="F10" i="18"/>
  <c r="E10" i="18"/>
  <c r="D10" i="18"/>
  <c r="C10" i="18"/>
  <c r="B10" i="18"/>
  <c r="A10" i="18"/>
  <c r="AC10" i="18" s="1"/>
  <c r="U9" i="18"/>
  <c r="T9" i="18"/>
  <c r="S9" i="18"/>
  <c r="R9" i="18"/>
  <c r="Q9" i="18"/>
  <c r="P9" i="18"/>
  <c r="O9" i="18"/>
  <c r="N9" i="18"/>
  <c r="M9" i="18"/>
  <c r="L9" i="18"/>
  <c r="K9" i="18"/>
  <c r="J9" i="18"/>
  <c r="I9" i="18"/>
  <c r="H9" i="18"/>
  <c r="G9" i="18"/>
  <c r="F9" i="18"/>
  <c r="E9" i="18"/>
  <c r="D9" i="18"/>
  <c r="C9" i="18"/>
  <c r="B9" i="18"/>
  <c r="A9" i="18"/>
  <c r="U8" i="18"/>
  <c r="T8" i="18"/>
  <c r="S8" i="18"/>
  <c r="R8" i="18"/>
  <c r="Q8" i="18"/>
  <c r="P8" i="18"/>
  <c r="O8" i="18"/>
  <c r="N8" i="18"/>
  <c r="M8" i="18"/>
  <c r="L8" i="18"/>
  <c r="K8" i="18"/>
  <c r="J8" i="18"/>
  <c r="I8" i="18"/>
  <c r="H8" i="18"/>
  <c r="G8" i="18"/>
  <c r="F8" i="18"/>
  <c r="E8" i="18"/>
  <c r="D8" i="18"/>
  <c r="C8" i="18"/>
  <c r="B8" i="18"/>
  <c r="A8" i="18"/>
  <c r="U7" i="18"/>
  <c r="T7" i="18"/>
  <c r="S7" i="18"/>
  <c r="R7" i="18"/>
  <c r="Q7" i="18"/>
  <c r="P7" i="18"/>
  <c r="O7" i="18"/>
  <c r="N7" i="18"/>
  <c r="M7" i="18"/>
  <c r="L7" i="18"/>
  <c r="K7" i="18"/>
  <c r="J7" i="18"/>
  <c r="I7" i="18"/>
  <c r="H7" i="18"/>
  <c r="G7" i="18"/>
  <c r="F7" i="18"/>
  <c r="E7" i="18"/>
  <c r="D7" i="18"/>
  <c r="C7" i="18"/>
  <c r="B7" i="18"/>
  <c r="A7" i="18"/>
  <c r="U6" i="18"/>
  <c r="T6" i="18"/>
  <c r="S6" i="18"/>
  <c r="R6" i="18"/>
  <c r="Q6" i="18"/>
  <c r="P6" i="18"/>
  <c r="O6" i="18"/>
  <c r="N6" i="18"/>
  <c r="M6" i="18"/>
  <c r="L6" i="18"/>
  <c r="K6" i="18"/>
  <c r="J6" i="18"/>
  <c r="I6" i="18"/>
  <c r="H6" i="18"/>
  <c r="G6" i="18"/>
  <c r="F6" i="18"/>
  <c r="E6" i="18"/>
  <c r="D6" i="18"/>
  <c r="C6" i="18"/>
  <c r="B6" i="18"/>
  <c r="A6" i="18"/>
  <c r="U5" i="18"/>
  <c r="T5" i="18"/>
  <c r="S5" i="18"/>
  <c r="R5" i="18"/>
  <c r="Q5" i="18"/>
  <c r="P5" i="18"/>
  <c r="O5" i="18"/>
  <c r="N5" i="18"/>
  <c r="M5" i="18"/>
  <c r="L5" i="18"/>
  <c r="K5" i="18"/>
  <c r="J5" i="18"/>
  <c r="I5" i="18"/>
  <c r="H5" i="18"/>
  <c r="G5" i="18"/>
  <c r="F5" i="18"/>
  <c r="E5" i="18"/>
  <c r="D5" i="18"/>
  <c r="C5" i="18"/>
  <c r="B5" i="18"/>
  <c r="A5" i="18"/>
  <c r="U4" i="18"/>
  <c r="T4" i="18"/>
  <c r="S4" i="18"/>
  <c r="R4" i="18"/>
  <c r="Q4" i="18"/>
  <c r="P4" i="18"/>
  <c r="O4" i="18"/>
  <c r="N4" i="18"/>
  <c r="M4" i="18"/>
  <c r="L4" i="18"/>
  <c r="K4" i="18"/>
  <c r="J4" i="18"/>
  <c r="I4" i="18"/>
  <c r="H4" i="18"/>
  <c r="G4" i="18"/>
  <c r="F4" i="18"/>
  <c r="E4" i="18"/>
  <c r="D4" i="18"/>
  <c r="C4" i="18"/>
  <c r="B4" i="18"/>
  <c r="A4" i="18"/>
  <c r="U3" i="18"/>
  <c r="T3" i="18"/>
  <c r="S3" i="18"/>
  <c r="R3" i="18"/>
  <c r="Q3" i="18"/>
  <c r="P3" i="18"/>
  <c r="O3" i="18"/>
  <c r="N3" i="18"/>
  <c r="M3" i="18"/>
  <c r="L3" i="18"/>
  <c r="K3" i="18"/>
  <c r="J3" i="18"/>
  <c r="I3" i="18"/>
  <c r="H3" i="18"/>
  <c r="G3" i="18"/>
  <c r="F3" i="18"/>
  <c r="E3" i="18"/>
  <c r="D3" i="18"/>
  <c r="C3" i="18"/>
  <c r="B3" i="18"/>
  <c r="A3" i="18"/>
  <c r="U2" i="18"/>
  <c r="T2" i="18"/>
  <c r="S2" i="18"/>
  <c r="R2" i="18"/>
  <c r="Q2" i="18"/>
  <c r="P2" i="18"/>
  <c r="O2" i="18"/>
  <c r="N2" i="18"/>
  <c r="M2" i="18"/>
  <c r="L2" i="18"/>
  <c r="K2" i="18"/>
  <c r="J2" i="18"/>
  <c r="I2" i="18"/>
  <c r="H2" i="18"/>
  <c r="G2" i="18"/>
  <c r="F2" i="18"/>
  <c r="E2" i="18"/>
  <c r="D2" i="18"/>
  <c r="C2" i="18"/>
  <c r="B2" i="18"/>
  <c r="A2" i="18"/>
  <c r="U1" i="18"/>
  <c r="T1" i="18"/>
  <c r="S1" i="18"/>
  <c r="R1" i="18"/>
  <c r="Q1" i="18"/>
  <c r="P1" i="18"/>
  <c r="O1" i="18"/>
  <c r="N1" i="18"/>
  <c r="M1" i="18"/>
  <c r="L1" i="18"/>
  <c r="K1" i="18"/>
  <c r="J1" i="18"/>
  <c r="I1" i="18"/>
  <c r="H1" i="18"/>
  <c r="G1" i="18"/>
  <c r="F1" i="18"/>
  <c r="E1" i="18"/>
  <c r="D1" i="18"/>
  <c r="C1" i="18"/>
  <c r="B1" i="18"/>
  <c r="A1" i="18"/>
  <c r="V10" i="18"/>
  <c r="W10" i="18"/>
  <c r="AG10" i="18" s="1"/>
  <c r="AB10" i="18"/>
  <c r="AL10" i="18"/>
  <c r="AA11" i="18"/>
  <c r="AJ11" i="18"/>
  <c r="Z12" i="18"/>
  <c r="AI12" i="18"/>
  <c r="AJ12" i="18"/>
  <c r="AL12" i="18"/>
  <c r="Z13" i="18"/>
  <c r="AA13" i="18"/>
  <c r="AE13" i="18"/>
  <c r="AI13" i="18"/>
  <c r="AJ13" i="18"/>
  <c r="Z14" i="18"/>
  <c r="AA14" i="18"/>
  <c r="AL14" i="18"/>
  <c r="AA15" i="18"/>
  <c r="AE15" i="18"/>
  <c r="Z16" i="18"/>
  <c r="AI16" i="18"/>
  <c r="AJ16" i="18"/>
  <c r="AL16" i="18"/>
  <c r="Z17" i="18"/>
  <c r="AA17" i="18"/>
  <c r="AE17" i="18"/>
  <c r="AI17" i="18"/>
  <c r="AJ17" i="18"/>
  <c r="AE18" i="18"/>
  <c r="AK18" i="18"/>
  <c r="AL18" i="18"/>
  <c r="AA19" i="18"/>
  <c r="AJ19" i="18"/>
  <c r="Z20" i="18"/>
  <c r="AI20" i="18"/>
  <c r="AJ20" i="18"/>
  <c r="AL20" i="18"/>
  <c r="Z21" i="18"/>
  <c r="AA21" i="18"/>
  <c r="AE21" i="18"/>
  <c r="AI21" i="18"/>
  <c r="AJ21" i="18"/>
  <c r="AL21" i="18"/>
  <c r="AA22" i="18"/>
  <c r="AE22" i="18"/>
  <c r="AG22" i="18"/>
  <c r="AH22" i="18" s="1"/>
  <c r="AL22" i="18"/>
  <c r="Z23" i="18"/>
  <c r="AA23" i="18"/>
  <c r="AE23" i="18"/>
  <c r="Z24" i="18"/>
  <c r="AI24" i="18"/>
  <c r="AJ24" i="18"/>
  <c r="AL24" i="18"/>
  <c r="Z25" i="18"/>
  <c r="AE25" i="18"/>
  <c r="AI25" i="18"/>
  <c r="AJ25" i="18"/>
  <c r="Z26" i="18"/>
  <c r="AA26" i="18"/>
  <c r="AK26" i="18"/>
  <c r="AL26" i="18"/>
  <c r="AA27" i="18"/>
  <c r="Z28" i="18"/>
  <c r="AI28" i="18"/>
  <c r="AJ28" i="18"/>
  <c r="AL28" i="18"/>
  <c r="Z29" i="18"/>
  <c r="AA29" i="18"/>
  <c r="AE29" i="18"/>
  <c r="AI29" i="18"/>
  <c r="AJ29" i="18"/>
  <c r="AL29" i="18"/>
  <c r="AA30" i="18"/>
  <c r="AG30" i="18"/>
  <c r="AH30" i="18" s="1"/>
  <c r="AL30" i="18"/>
  <c r="Z31" i="18"/>
  <c r="AA31" i="18"/>
  <c r="AE31" i="18"/>
  <c r="AI31" i="18"/>
  <c r="Z32" i="18"/>
  <c r="AI32" i="18"/>
  <c r="AJ32" i="18"/>
  <c r="AL32" i="18"/>
  <c r="Z33" i="18"/>
  <c r="AA33" i="18"/>
  <c r="AE33" i="18"/>
  <c r="AI33" i="18"/>
  <c r="AJ33" i="18"/>
  <c r="AL33" i="18"/>
  <c r="AA34" i="18"/>
  <c r="AE34" i="18"/>
  <c r="AG34" i="18"/>
  <c r="AH34" i="18" s="1"/>
  <c r="AL34" i="18"/>
  <c r="Z35" i="18"/>
  <c r="AA35" i="18"/>
  <c r="Z36" i="18"/>
  <c r="AI36" i="18"/>
  <c r="AJ36" i="18"/>
  <c r="AL36" i="18"/>
  <c r="Z37" i="18"/>
  <c r="AA37" i="18"/>
  <c r="AE37" i="18"/>
  <c r="AI37" i="18"/>
  <c r="AJ37" i="18"/>
  <c r="AK37" i="18"/>
  <c r="AL37" i="18"/>
  <c r="AA38" i="18"/>
  <c r="AE38" i="18"/>
  <c r="AL38" i="18"/>
  <c r="Z39" i="18"/>
  <c r="AA39" i="18"/>
  <c r="AE39" i="18"/>
  <c r="Z40" i="18"/>
  <c r="AI40" i="18"/>
  <c r="AJ40" i="18"/>
  <c r="AL40" i="18"/>
  <c r="Z41" i="18"/>
  <c r="AA41" i="18"/>
  <c r="AE41" i="18"/>
  <c r="AI41" i="18"/>
  <c r="AJ41" i="18"/>
  <c r="AL41" i="18"/>
  <c r="AA42" i="18"/>
  <c r="AE42" i="18"/>
  <c r="AL42" i="18"/>
  <c r="Z43" i="18"/>
  <c r="AA43" i="18"/>
  <c r="AE43" i="18"/>
  <c r="AI43" i="18"/>
  <c r="Z44" i="18"/>
  <c r="AI44" i="18"/>
  <c r="AJ44" i="18"/>
  <c r="AL44" i="18"/>
  <c r="Z45" i="18"/>
  <c r="AA45" i="18"/>
  <c r="AE45" i="18"/>
  <c r="AI45" i="18"/>
  <c r="AJ45" i="18"/>
  <c r="AK45" i="18"/>
  <c r="AL45" i="18"/>
  <c r="AA46" i="18"/>
  <c r="AE46" i="18"/>
  <c r="AK46" i="18"/>
  <c r="AL46" i="18"/>
  <c r="Z47" i="18"/>
  <c r="AA47" i="18"/>
  <c r="AE47" i="18"/>
  <c r="AI47" i="18"/>
  <c r="Z48" i="18"/>
  <c r="AI48" i="18"/>
  <c r="AJ48" i="18"/>
  <c r="AL48" i="18"/>
  <c r="Z49" i="18"/>
  <c r="AA49" i="18"/>
  <c r="AE49" i="18"/>
  <c r="AI49" i="18"/>
  <c r="AJ49" i="18"/>
  <c r="AK49" i="18"/>
  <c r="AL49" i="18"/>
  <c r="AA50" i="18"/>
  <c r="AE50" i="18"/>
  <c r="AJ50" i="18"/>
  <c r="AL50" i="18"/>
  <c r="Z51" i="18"/>
  <c r="AA51" i="18"/>
  <c r="Z52" i="18"/>
  <c r="AI52" i="18"/>
  <c r="AJ52" i="18"/>
  <c r="AL52" i="18"/>
  <c r="Z53" i="18"/>
  <c r="AA53" i="18"/>
  <c r="AE53" i="18"/>
  <c r="AI53" i="18"/>
  <c r="AJ53" i="18"/>
  <c r="AK53" i="18"/>
  <c r="AL53" i="18"/>
  <c r="AA54" i="18"/>
  <c r="AE54" i="18"/>
  <c r="AG54" i="18"/>
  <c r="AH54" i="18" s="1"/>
  <c r="AJ54" i="18"/>
  <c r="AK54" i="18"/>
  <c r="AL54" i="18"/>
  <c r="Z55" i="18"/>
  <c r="AA55" i="18"/>
  <c r="AE55" i="18"/>
  <c r="Z56" i="18"/>
  <c r="AI56" i="18"/>
  <c r="AJ56" i="18"/>
  <c r="AL56" i="18"/>
  <c r="Z57" i="18"/>
  <c r="AA57" i="18"/>
  <c r="AE57" i="18"/>
  <c r="AI57" i="18"/>
  <c r="AJ57" i="18"/>
  <c r="AK57" i="18"/>
  <c r="AL57" i="18"/>
  <c r="AA58" i="18"/>
  <c r="AE58" i="18"/>
  <c r="AL58" i="18"/>
  <c r="Z59" i="18"/>
  <c r="AA59" i="18"/>
  <c r="Z60" i="18"/>
  <c r="AA60" i="18"/>
  <c r="AI60" i="18"/>
  <c r="AJ60" i="18"/>
  <c r="AL60" i="18"/>
  <c r="Z61" i="18"/>
  <c r="AA61" i="18"/>
  <c r="AE61" i="18"/>
  <c r="AI61" i="18"/>
  <c r="AJ61" i="18"/>
  <c r="AL61" i="18"/>
  <c r="AA62" i="18"/>
  <c r="AE62" i="18"/>
  <c r="AG62" i="18"/>
  <c r="AH62" i="18" s="1"/>
  <c r="AK62" i="18"/>
  <c r="AL62" i="18"/>
  <c r="Z63" i="18"/>
  <c r="AA63" i="18"/>
  <c r="AE63" i="18"/>
  <c r="Z64" i="18"/>
  <c r="AI64" i="18"/>
  <c r="AJ64" i="18"/>
  <c r="AL64" i="18"/>
  <c r="Z65" i="18"/>
  <c r="AA65" i="18"/>
  <c r="AE65" i="18"/>
  <c r="AI65" i="18"/>
  <c r="AJ65" i="18"/>
  <c r="AK65" i="18"/>
  <c r="AL65" i="18"/>
  <c r="AA66" i="18"/>
  <c r="AE66" i="18"/>
  <c r="AL66" i="18"/>
  <c r="Z67" i="18"/>
  <c r="AA67" i="18"/>
  <c r="AI67" i="18"/>
  <c r="Z68" i="18"/>
  <c r="AI68" i="18"/>
  <c r="AJ68" i="18"/>
  <c r="AL68" i="18"/>
  <c r="Z69" i="18"/>
  <c r="AA69" i="18"/>
  <c r="AE69" i="18"/>
  <c r="AI69" i="18"/>
  <c r="AJ69" i="18"/>
  <c r="AL69" i="18"/>
  <c r="AA70" i="18"/>
  <c r="AE70" i="18"/>
  <c r="AG70" i="18"/>
  <c r="AH70" i="18" s="1"/>
  <c r="AK70" i="18"/>
  <c r="AL70" i="18"/>
  <c r="Z71" i="18"/>
  <c r="AA71" i="18"/>
  <c r="AE71" i="18"/>
  <c r="AJ71" i="18"/>
  <c r="Z72" i="18"/>
  <c r="AI72" i="18"/>
  <c r="AJ72" i="18"/>
  <c r="AL72" i="18"/>
  <c r="Z73" i="18"/>
  <c r="AA73" i="18"/>
  <c r="AE73" i="18"/>
  <c r="AI73" i="18"/>
  <c r="AJ73" i="18"/>
  <c r="AK73" i="18"/>
  <c r="AL73" i="18"/>
  <c r="AA74" i="18"/>
  <c r="AE74" i="18"/>
  <c r="AG74" i="18"/>
  <c r="AH74" i="18" s="1"/>
  <c r="AK74" i="18"/>
  <c r="AL74" i="18"/>
  <c r="Z75" i="18"/>
  <c r="AA75" i="18"/>
  <c r="Z76" i="18"/>
  <c r="AI76" i="18"/>
  <c r="AJ76" i="18"/>
  <c r="AL76" i="18"/>
  <c r="Z77" i="18"/>
  <c r="AA77" i="18"/>
  <c r="AE77" i="18"/>
  <c r="AI77" i="18"/>
  <c r="AJ77" i="18"/>
  <c r="AL77" i="18"/>
  <c r="AA78" i="18"/>
  <c r="AE78" i="18"/>
  <c r="AG78" i="18"/>
  <c r="AH78" i="18" s="1"/>
  <c r="AL78" i="18"/>
  <c r="Z79" i="18"/>
  <c r="AA79" i="18"/>
  <c r="AE79" i="18"/>
  <c r="Z80" i="18"/>
  <c r="AI80" i="18"/>
  <c r="AJ80" i="18"/>
  <c r="AL80" i="18"/>
  <c r="Z81" i="18"/>
  <c r="AA81" i="18"/>
  <c r="AE81" i="18"/>
  <c r="AI81" i="18"/>
  <c r="AJ81" i="18"/>
  <c r="AL81" i="18"/>
  <c r="AA82" i="18"/>
  <c r="AE82" i="18"/>
  <c r="AG82" i="18"/>
  <c r="AH82" i="18" s="1"/>
  <c r="AK82" i="18"/>
  <c r="AL82" i="18"/>
  <c r="Z83" i="18"/>
  <c r="AA83" i="18"/>
  <c r="AJ83" i="18"/>
  <c r="Z84" i="18"/>
  <c r="AI84" i="18"/>
  <c r="AJ84" i="18"/>
  <c r="AL84" i="18"/>
  <c r="Z85" i="18"/>
  <c r="AA85" i="18"/>
  <c r="AE85" i="18"/>
  <c r="AI85" i="18"/>
  <c r="AJ85" i="18"/>
  <c r="AL85" i="18"/>
  <c r="Z86" i="18"/>
  <c r="AA86" i="18"/>
  <c r="AE86" i="18"/>
  <c r="AG86" i="18"/>
  <c r="AH86" i="18" s="1"/>
  <c r="AK86" i="18"/>
  <c r="AL86" i="18"/>
  <c r="Z87" i="18"/>
  <c r="AA87" i="18"/>
  <c r="AE87" i="18"/>
  <c r="AK87" i="18"/>
  <c r="Z88" i="18"/>
  <c r="AI88" i="18"/>
  <c r="AJ88" i="18"/>
  <c r="AL88" i="18"/>
  <c r="Z89" i="18"/>
  <c r="AA89" i="18"/>
  <c r="AE89" i="18"/>
  <c r="AI89" i="18"/>
  <c r="AJ89" i="18"/>
  <c r="AL89" i="18"/>
  <c r="Z90" i="18"/>
  <c r="AA90" i="18"/>
  <c r="AE90" i="18"/>
  <c r="AG90" i="18"/>
  <c r="AH90" i="18" s="1"/>
  <c r="AL90" i="18"/>
  <c r="Z91" i="18"/>
  <c r="AA91" i="18"/>
  <c r="AE91" i="18"/>
  <c r="Z92" i="18"/>
  <c r="AI92" i="18"/>
  <c r="AJ92" i="18"/>
  <c r="AL92" i="18"/>
  <c r="Z93" i="18"/>
  <c r="AA93" i="18"/>
  <c r="AE93" i="18"/>
  <c r="AI93" i="18"/>
  <c r="AJ93" i="18"/>
  <c r="AL93" i="18"/>
  <c r="AA94" i="18"/>
  <c r="AE94" i="18"/>
  <c r="AG94" i="18"/>
  <c r="AH94" i="18"/>
  <c r="AL94" i="18"/>
  <c r="Z95" i="18"/>
  <c r="AA95" i="18"/>
  <c r="AE95" i="18"/>
  <c r="AK95" i="18"/>
  <c r="Z96" i="18"/>
  <c r="AI96" i="18"/>
  <c r="AJ96" i="18"/>
  <c r="AL96" i="18"/>
  <c r="Z97" i="18"/>
  <c r="AA97" i="18"/>
  <c r="AE97" i="18"/>
  <c r="AI97" i="18"/>
  <c r="AJ97" i="18"/>
  <c r="AL97" i="18"/>
  <c r="Z98" i="18"/>
  <c r="AA98" i="18"/>
  <c r="AE98" i="18"/>
  <c r="AG98" i="18"/>
  <c r="AH98" i="18" s="1"/>
  <c r="AL98" i="18"/>
  <c r="Z99" i="18"/>
  <c r="AA99" i="18"/>
  <c r="AE99" i="18"/>
  <c r="Z100" i="18"/>
  <c r="AI100" i="18"/>
  <c r="AJ100" i="18"/>
  <c r="AL100" i="18"/>
  <c r="Z101" i="18"/>
  <c r="AA101" i="18"/>
  <c r="AE101" i="18"/>
  <c r="AI101" i="18"/>
  <c r="AJ101" i="18"/>
  <c r="AL101" i="18"/>
  <c r="AA102" i="18"/>
  <c r="AG102" i="18"/>
  <c r="AH102" i="18" s="1"/>
  <c r="AI102" i="18"/>
  <c r="AK102" i="18"/>
  <c r="AL102" i="18"/>
  <c r="Z103" i="18"/>
  <c r="AA103" i="18"/>
  <c r="AE103" i="18"/>
  <c r="AL103" i="18"/>
  <c r="Z104" i="18"/>
  <c r="AI104" i="18"/>
  <c r="AJ104" i="18"/>
  <c r="AL104" i="18"/>
  <c r="Z105" i="18"/>
  <c r="AA105" i="18"/>
  <c r="AE105" i="18"/>
  <c r="AJ105" i="18"/>
  <c r="AL105" i="18"/>
  <c r="AA106" i="18"/>
  <c r="AE106" i="18"/>
  <c r="AJ106" i="18"/>
  <c r="AL106" i="18"/>
  <c r="Z107" i="18"/>
  <c r="AA107" i="18"/>
  <c r="AE107" i="18"/>
  <c r="Z108" i="18"/>
  <c r="AI108" i="18"/>
  <c r="AJ108" i="18"/>
  <c r="AL108" i="18"/>
  <c r="Z109" i="18"/>
  <c r="AA109" i="18"/>
  <c r="AE109" i="18"/>
  <c r="AI109" i="18"/>
  <c r="AJ109" i="18"/>
  <c r="AK109" i="18"/>
  <c r="AL109" i="18"/>
  <c r="Z110" i="18"/>
  <c r="AA110" i="18"/>
  <c r="AE110" i="18"/>
  <c r="AL110" i="18"/>
  <c r="Z111" i="18"/>
  <c r="AA111" i="18"/>
  <c r="AE111" i="18"/>
  <c r="Z112" i="18"/>
  <c r="AA112" i="18"/>
  <c r="AG112" i="18"/>
  <c r="AH112" i="18" s="1"/>
  <c r="AI112" i="18"/>
  <c r="AJ112" i="18"/>
  <c r="AL112" i="18"/>
  <c r="Z113" i="18"/>
  <c r="AA113" i="18"/>
  <c r="AE113" i="18"/>
  <c r="AI113" i="18"/>
  <c r="AJ113" i="18"/>
  <c r="AL113" i="18"/>
  <c r="AA114" i="18"/>
  <c r="AE114" i="18"/>
  <c r="AG114" i="18"/>
  <c r="AH114" i="18" s="1"/>
  <c r="AJ114" i="18"/>
  <c r="AL114" i="18"/>
  <c r="Z115" i="18"/>
  <c r="AA115" i="18"/>
  <c r="AE115" i="18"/>
  <c r="Z116" i="18"/>
  <c r="AG116" i="18"/>
  <c r="AH116" i="18" s="1"/>
  <c r="AI116" i="18"/>
  <c r="AJ116" i="18"/>
  <c r="AL116" i="18"/>
  <c r="Z117" i="18"/>
  <c r="AA117" i="18"/>
  <c r="AE117" i="18"/>
  <c r="AI117" i="18"/>
  <c r="AJ117" i="18"/>
  <c r="AL117" i="18"/>
  <c r="Z118" i="18"/>
  <c r="AA118" i="18"/>
  <c r="AE118" i="18"/>
  <c r="AL118" i="18"/>
  <c r="Z119" i="18"/>
  <c r="AA119" i="18"/>
  <c r="AE119" i="18"/>
  <c r="Z120" i="18"/>
  <c r="AA120" i="18"/>
  <c r="AI120" i="18"/>
  <c r="AJ120" i="18"/>
  <c r="AL120" i="18"/>
  <c r="Z121" i="18"/>
  <c r="AA121" i="18"/>
  <c r="AE121" i="18"/>
  <c r="AI121" i="18"/>
  <c r="AJ121" i="18"/>
  <c r="AK121" i="18"/>
  <c r="AL121" i="18"/>
  <c r="AA122" i="18"/>
  <c r="AE122" i="18"/>
  <c r="AK122" i="18"/>
  <c r="AL122" i="18"/>
  <c r="Z123" i="18"/>
  <c r="AA123" i="18"/>
  <c r="AE123" i="18"/>
  <c r="AG123" i="18"/>
  <c r="AH123" i="18" s="1"/>
  <c r="Z124" i="18"/>
  <c r="AI124" i="18"/>
  <c r="AJ124" i="18"/>
  <c r="AL124" i="18"/>
  <c r="Z125" i="18"/>
  <c r="AA125" i="18"/>
  <c r="AE125" i="18"/>
  <c r="AI125" i="18"/>
  <c r="AJ125" i="18"/>
  <c r="AK125" i="18"/>
  <c r="AL125" i="18"/>
  <c r="Z126" i="18"/>
  <c r="AA126" i="18"/>
  <c r="AE126" i="18"/>
  <c r="AK126" i="18"/>
  <c r="AL126" i="18"/>
  <c r="Z127" i="18"/>
  <c r="AA127" i="18"/>
  <c r="AE127" i="18"/>
  <c r="Z128" i="18"/>
  <c r="AI128" i="18"/>
  <c r="AJ128" i="18"/>
  <c r="AL128" i="18"/>
  <c r="Z129" i="18"/>
  <c r="AA129" i="18"/>
  <c r="AE129" i="18"/>
  <c r="AG129" i="18"/>
  <c r="AH129" i="18" s="1"/>
  <c r="AI129" i="18"/>
  <c r="AJ129" i="18"/>
  <c r="AL129" i="18"/>
  <c r="Z130" i="18"/>
  <c r="AA130" i="18"/>
  <c r="AE130" i="18"/>
  <c r="AL130" i="18"/>
  <c r="Z131" i="18"/>
  <c r="AA131" i="18"/>
  <c r="AE131" i="18"/>
  <c r="Z132" i="18"/>
  <c r="AA132" i="18"/>
  <c r="AI132" i="18"/>
  <c r="AJ132" i="18"/>
  <c r="AL132" i="18"/>
  <c r="Z133" i="18"/>
  <c r="AA133" i="18"/>
  <c r="AE133" i="18"/>
  <c r="AI133" i="18"/>
  <c r="AJ133" i="18"/>
  <c r="AK133" i="18"/>
  <c r="AL133" i="18"/>
  <c r="AA134" i="18"/>
  <c r="AE134" i="18"/>
  <c r="AJ134" i="18"/>
  <c r="AK134" i="18"/>
  <c r="AL134" i="18"/>
  <c r="C161" i="17"/>
  <c r="B161" i="17"/>
  <c r="A161" i="17"/>
  <c r="C160" i="17"/>
  <c r="B160" i="17"/>
  <c r="A160" i="17"/>
  <c r="C159" i="17"/>
  <c r="B159" i="17"/>
  <c r="A159" i="17"/>
  <c r="C158" i="17"/>
  <c r="B158" i="17"/>
  <c r="A158" i="17"/>
  <c r="C157" i="17"/>
  <c r="B157" i="17"/>
  <c r="A157" i="17"/>
  <c r="C156" i="17"/>
  <c r="B156" i="17"/>
  <c r="A156" i="17"/>
  <c r="C155" i="17"/>
  <c r="B155" i="17"/>
  <c r="A155" i="17"/>
  <c r="C154" i="17"/>
  <c r="B154" i="17"/>
  <c r="A154" i="17"/>
  <c r="C153" i="17"/>
  <c r="B153" i="17"/>
  <c r="A153" i="17"/>
  <c r="C152" i="17"/>
  <c r="B152" i="17"/>
  <c r="A152" i="17"/>
  <c r="C151" i="17"/>
  <c r="B151" i="17"/>
  <c r="A151" i="17"/>
  <c r="C150" i="17"/>
  <c r="B150" i="17"/>
  <c r="A150" i="17"/>
  <c r="C149" i="17"/>
  <c r="B149" i="17"/>
  <c r="A149" i="17"/>
  <c r="C148" i="17"/>
  <c r="B148" i="17"/>
  <c r="A148" i="17"/>
  <c r="C147" i="17"/>
  <c r="B147" i="17"/>
  <c r="A147" i="17"/>
  <c r="C146" i="17"/>
  <c r="B146" i="17"/>
  <c r="A146" i="17"/>
  <c r="C145" i="17"/>
  <c r="B145" i="17"/>
  <c r="A145" i="17"/>
  <c r="C144" i="17"/>
  <c r="B144" i="17"/>
  <c r="A144" i="17"/>
  <c r="C143" i="17"/>
  <c r="B143" i="17"/>
  <c r="A143" i="17"/>
  <c r="C142" i="17"/>
  <c r="B142" i="17"/>
  <c r="A142" i="17"/>
  <c r="C141" i="17"/>
  <c r="B141" i="17"/>
  <c r="A141" i="17"/>
  <c r="C140" i="17"/>
  <c r="B140" i="17"/>
  <c r="A140" i="17"/>
  <c r="C139" i="17"/>
  <c r="B139" i="17"/>
  <c r="A139" i="17"/>
  <c r="C138" i="17"/>
  <c r="B138" i="17"/>
  <c r="A138" i="17"/>
  <c r="C137" i="17"/>
  <c r="B137" i="17"/>
  <c r="A137" i="17"/>
  <c r="C136" i="17"/>
  <c r="B136" i="17"/>
  <c r="A136" i="17"/>
  <c r="C135" i="17"/>
  <c r="B135" i="17"/>
  <c r="A135" i="17"/>
  <c r="C134" i="17"/>
  <c r="B134" i="17"/>
  <c r="A134" i="17"/>
  <c r="C133" i="17"/>
  <c r="B133" i="17"/>
  <c r="A133" i="17"/>
  <c r="C132" i="17"/>
  <c r="B132" i="17"/>
  <c r="A132" i="17"/>
  <c r="C131" i="17"/>
  <c r="B131" i="17"/>
  <c r="A131" i="17"/>
  <c r="C130" i="17"/>
  <c r="B130" i="17"/>
  <c r="A130" i="17"/>
  <c r="C129" i="17"/>
  <c r="B129" i="17"/>
  <c r="A129" i="17"/>
  <c r="C128" i="17"/>
  <c r="B128" i="17"/>
  <c r="A128" i="17"/>
  <c r="C127" i="17"/>
  <c r="B127" i="17"/>
  <c r="A127" i="17"/>
  <c r="C126" i="17"/>
  <c r="B126" i="17"/>
  <c r="A126" i="17"/>
  <c r="C125" i="17"/>
  <c r="B125" i="17"/>
  <c r="A125" i="17"/>
  <c r="C124" i="17"/>
  <c r="B124" i="17"/>
  <c r="A124" i="17"/>
  <c r="C123" i="17"/>
  <c r="B123" i="17"/>
  <c r="A123" i="17"/>
  <c r="C122" i="17"/>
  <c r="B122" i="17"/>
  <c r="A122" i="17"/>
  <c r="C121" i="17"/>
  <c r="B121" i="17"/>
  <c r="A121" i="17"/>
  <c r="C120" i="17"/>
  <c r="B120" i="17"/>
  <c r="A120" i="17"/>
  <c r="C119" i="17"/>
  <c r="B119" i="17"/>
  <c r="A119" i="17"/>
  <c r="C118" i="17"/>
  <c r="B118" i="17"/>
  <c r="A118" i="17"/>
  <c r="C117" i="17"/>
  <c r="B117" i="17"/>
  <c r="A117" i="17"/>
  <c r="C116" i="17"/>
  <c r="B116" i="17"/>
  <c r="A116" i="17"/>
  <c r="C115" i="17"/>
  <c r="B115" i="17"/>
  <c r="A115" i="17"/>
  <c r="C114" i="17"/>
  <c r="B114" i="17"/>
  <c r="A114" i="17"/>
  <c r="C113" i="17"/>
  <c r="B113" i="17"/>
  <c r="A113" i="17"/>
  <c r="C112" i="17"/>
  <c r="B112" i="17"/>
  <c r="A112" i="17"/>
  <c r="C111" i="17"/>
  <c r="B111" i="17"/>
  <c r="A111" i="17"/>
  <c r="C110" i="17"/>
  <c r="B110" i="17"/>
  <c r="A110" i="17"/>
  <c r="C109" i="17"/>
  <c r="B109" i="17"/>
  <c r="A109" i="17"/>
  <c r="C108" i="17"/>
  <c r="B108" i="17"/>
  <c r="A108" i="17"/>
  <c r="C107" i="17"/>
  <c r="B107" i="17"/>
  <c r="A107" i="17"/>
  <c r="C106" i="17"/>
  <c r="B106" i="17"/>
  <c r="A106" i="17"/>
  <c r="C105" i="17"/>
  <c r="B105" i="17"/>
  <c r="A105" i="17"/>
  <c r="C104" i="17"/>
  <c r="B104" i="17"/>
  <c r="A104" i="17"/>
  <c r="C103" i="17"/>
  <c r="B103" i="17"/>
  <c r="A103" i="17"/>
  <c r="C102" i="17"/>
  <c r="B102" i="17"/>
  <c r="A102" i="17"/>
  <c r="C101" i="17"/>
  <c r="B101" i="17"/>
  <c r="A101" i="17"/>
  <c r="C100" i="17"/>
  <c r="B100" i="17"/>
  <c r="A100" i="17"/>
  <c r="C99" i="17"/>
  <c r="B99" i="17"/>
  <c r="A99" i="17"/>
  <c r="C98" i="17"/>
  <c r="B98" i="17"/>
  <c r="A98" i="17"/>
  <c r="C97" i="17"/>
  <c r="B97" i="17"/>
  <c r="A97" i="17"/>
  <c r="C96" i="17"/>
  <c r="B96" i="17"/>
  <c r="A96" i="17"/>
  <c r="C95" i="17"/>
  <c r="B95" i="17"/>
  <c r="A95" i="17"/>
  <c r="C94" i="17"/>
  <c r="B94" i="17"/>
  <c r="A94" i="17"/>
  <c r="C93" i="17"/>
  <c r="B93" i="17"/>
  <c r="A93" i="17"/>
  <c r="C92" i="17"/>
  <c r="B92" i="17"/>
  <c r="A92" i="17"/>
  <c r="C91" i="17"/>
  <c r="B91" i="17"/>
  <c r="A91" i="17"/>
  <c r="C90" i="17"/>
  <c r="B90" i="17"/>
  <c r="A90" i="17"/>
  <c r="C89" i="17"/>
  <c r="B89" i="17"/>
  <c r="A89" i="17"/>
  <c r="C88" i="17"/>
  <c r="B88" i="17"/>
  <c r="A88" i="17"/>
  <c r="C87" i="17"/>
  <c r="B87" i="17"/>
  <c r="A87" i="17"/>
  <c r="C86" i="17"/>
  <c r="B86" i="17"/>
  <c r="A86" i="17"/>
  <c r="C85" i="17"/>
  <c r="B85" i="17"/>
  <c r="A85" i="17"/>
  <c r="C84" i="17"/>
  <c r="B84" i="17"/>
  <c r="A84" i="17"/>
  <c r="C83" i="17"/>
  <c r="B83" i="17"/>
  <c r="A83" i="17"/>
  <c r="C82" i="17"/>
  <c r="B82" i="17"/>
  <c r="A82" i="17"/>
  <c r="C81" i="17"/>
  <c r="B81" i="17"/>
  <c r="A81" i="17"/>
  <c r="C80" i="17"/>
  <c r="B80" i="17"/>
  <c r="A80" i="17"/>
  <c r="C79" i="17"/>
  <c r="B79" i="17"/>
  <c r="A79" i="17"/>
  <c r="C78" i="17"/>
  <c r="B78" i="17"/>
  <c r="A78" i="17"/>
  <c r="C77" i="17"/>
  <c r="B77" i="17"/>
  <c r="A77" i="17"/>
  <c r="C76" i="17"/>
  <c r="B76" i="17"/>
  <c r="A76" i="17"/>
  <c r="C75" i="17"/>
  <c r="B75" i="17"/>
  <c r="A75" i="17"/>
  <c r="C74" i="17"/>
  <c r="B74" i="17"/>
  <c r="A74" i="17"/>
  <c r="C73" i="17"/>
  <c r="B73" i="17"/>
  <c r="A73" i="17"/>
  <c r="C72" i="17"/>
  <c r="B72" i="17"/>
  <c r="A72" i="17"/>
  <c r="C71" i="17"/>
  <c r="B71" i="17"/>
  <c r="A71" i="17"/>
  <c r="C70" i="17"/>
  <c r="B70" i="17"/>
  <c r="A70" i="17"/>
  <c r="C69" i="17"/>
  <c r="B69" i="17"/>
  <c r="A69" i="17"/>
  <c r="C68" i="17"/>
  <c r="B68" i="17"/>
  <c r="A68" i="17"/>
  <c r="C67" i="17"/>
  <c r="B67" i="17"/>
  <c r="A67" i="17"/>
  <c r="C66" i="17"/>
  <c r="B66" i="17"/>
  <c r="A66" i="17"/>
  <c r="C65" i="17"/>
  <c r="B65" i="17"/>
  <c r="A65" i="17"/>
  <c r="C64" i="17"/>
  <c r="B64" i="17"/>
  <c r="A64" i="17"/>
  <c r="C63" i="17"/>
  <c r="B63" i="17"/>
  <c r="A63" i="17"/>
  <c r="C62" i="17"/>
  <c r="B62" i="17"/>
  <c r="A62" i="17"/>
  <c r="C61" i="17"/>
  <c r="B61" i="17"/>
  <c r="A61" i="17"/>
  <c r="C60" i="17"/>
  <c r="B60" i="17"/>
  <c r="A60" i="17"/>
  <c r="C59" i="17"/>
  <c r="B59" i="17"/>
  <c r="A59" i="17"/>
  <c r="C58" i="17"/>
  <c r="B58" i="17"/>
  <c r="A58" i="17"/>
  <c r="C57" i="17"/>
  <c r="B57" i="17"/>
  <c r="A57" i="17"/>
  <c r="C56" i="17"/>
  <c r="B56" i="17"/>
  <c r="A56" i="17"/>
  <c r="C55" i="17"/>
  <c r="B55" i="17"/>
  <c r="A55" i="17"/>
  <c r="C54" i="17"/>
  <c r="B54" i="17"/>
  <c r="A54" i="17"/>
  <c r="C53" i="17"/>
  <c r="B53" i="17"/>
  <c r="A53" i="17"/>
  <c r="C52" i="17"/>
  <c r="B52" i="17"/>
  <c r="A52" i="17"/>
  <c r="C51" i="17"/>
  <c r="B51" i="17"/>
  <c r="A51" i="17"/>
  <c r="C50" i="17"/>
  <c r="B50" i="17"/>
  <c r="A50" i="17"/>
  <c r="C49" i="17"/>
  <c r="B49" i="17"/>
  <c r="A49" i="17"/>
  <c r="C48" i="17"/>
  <c r="B48" i="17"/>
  <c r="A48" i="17"/>
  <c r="C47" i="17"/>
  <c r="B47" i="17"/>
  <c r="A47" i="17"/>
  <c r="C46" i="17"/>
  <c r="B46" i="17"/>
  <c r="A46" i="17"/>
  <c r="C45" i="17"/>
  <c r="B45" i="17"/>
  <c r="A45" i="17"/>
  <c r="C44" i="17"/>
  <c r="B44" i="17"/>
  <c r="A44" i="17"/>
  <c r="C43" i="17"/>
  <c r="B43" i="17"/>
  <c r="A43" i="17"/>
  <c r="C42" i="17"/>
  <c r="B42" i="17"/>
  <c r="A42" i="17"/>
  <c r="C41" i="17"/>
  <c r="B41" i="17"/>
  <c r="A41" i="17"/>
  <c r="C40" i="17"/>
  <c r="B40" i="17"/>
  <c r="A40" i="17"/>
  <c r="C39" i="17"/>
  <c r="B39" i="17"/>
  <c r="A39" i="17"/>
  <c r="C38" i="17"/>
  <c r="B38" i="17"/>
  <c r="A38" i="17"/>
  <c r="C37" i="17"/>
  <c r="B37" i="17"/>
  <c r="A37" i="17"/>
  <c r="C36" i="17"/>
  <c r="B36" i="17"/>
  <c r="A36" i="17"/>
  <c r="C35" i="17"/>
  <c r="B35" i="17"/>
  <c r="A35" i="17"/>
  <c r="C34" i="17"/>
  <c r="B34" i="17"/>
  <c r="A34" i="17"/>
  <c r="C33" i="17"/>
  <c r="B33" i="17"/>
  <c r="A33" i="17"/>
  <c r="C32" i="17"/>
  <c r="B32" i="17"/>
  <c r="A32" i="17"/>
  <c r="C31" i="17"/>
  <c r="B31" i="17"/>
  <c r="A31" i="17"/>
  <c r="C30" i="17"/>
  <c r="B30" i="17"/>
  <c r="A30" i="17"/>
  <c r="C29" i="17"/>
  <c r="B29" i="17"/>
  <c r="A29" i="17"/>
  <c r="C28" i="17"/>
  <c r="B28" i="17"/>
  <c r="A28" i="17"/>
  <c r="C27" i="17"/>
  <c r="B27" i="17"/>
  <c r="A27" i="17"/>
  <c r="C26" i="17"/>
  <c r="B26" i="17"/>
  <c r="A26" i="17"/>
  <c r="C25" i="17"/>
  <c r="B25" i="17"/>
  <c r="A25" i="17"/>
  <c r="C24" i="17"/>
  <c r="B24" i="17"/>
  <c r="A24"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C11" i="17"/>
  <c r="B11" i="17"/>
  <c r="A11" i="17"/>
  <c r="C10" i="17"/>
  <c r="B10" i="17"/>
  <c r="A10" i="17"/>
  <c r="C9" i="17"/>
  <c r="B9" i="17"/>
  <c r="A9" i="17"/>
  <c r="C8" i="17"/>
  <c r="B8" i="17"/>
  <c r="A8" i="17"/>
  <c r="C7" i="17"/>
  <c r="B7" i="17"/>
  <c r="A7" i="17"/>
  <c r="C6" i="17"/>
  <c r="B6" i="17"/>
  <c r="A6" i="17"/>
  <c r="C5" i="17"/>
  <c r="B5" i="17"/>
  <c r="A5" i="17"/>
  <c r="C4" i="17"/>
  <c r="B4" i="17"/>
  <c r="A4" i="17"/>
  <c r="C3" i="17"/>
  <c r="B3" i="17"/>
  <c r="A3" i="17"/>
  <c r="C2" i="17"/>
  <c r="B2" i="17"/>
  <c r="A2" i="17"/>
  <c r="C1" i="17"/>
  <c r="B1" i="17"/>
  <c r="A1" i="17"/>
  <c r="AJ30" i="18" l="1"/>
  <c r="AJ26" i="18"/>
  <c r="AI103" i="18"/>
  <c r="AJ51" i="18"/>
  <c r="AJ127" i="18"/>
  <c r="AJ123" i="18"/>
  <c r="AJ115" i="18"/>
  <c r="AJ107" i="18"/>
  <c r="AJ75" i="18"/>
  <c r="AJ66" i="18"/>
  <c r="AI55" i="18"/>
  <c r="AI51" i="18"/>
  <c r="AJ46" i="18"/>
  <c r="AI42" i="18"/>
  <c r="AI26" i="18"/>
  <c r="AJ42" i="18"/>
  <c r="AJ131" i="18"/>
  <c r="AI127" i="18"/>
  <c r="AI123" i="18"/>
  <c r="AJ119" i="18"/>
  <c r="AI115" i="18"/>
  <c r="AJ111" i="18"/>
  <c r="AI107" i="18"/>
  <c r="AJ98" i="18"/>
  <c r="AJ94" i="18"/>
  <c r="AJ90" i="18"/>
  <c r="AJ79" i="18"/>
  <c r="AI75" i="18"/>
  <c r="AJ70" i="18"/>
  <c r="AI66" i="18"/>
  <c r="AI46" i="18"/>
  <c r="AJ35" i="18"/>
  <c r="AJ22" i="18"/>
  <c r="AJ18" i="18"/>
  <c r="AI131" i="18"/>
  <c r="AI119" i="18"/>
  <c r="AI111" i="18"/>
  <c r="AI98" i="18"/>
  <c r="AI94" i="18"/>
  <c r="AI90" i="18"/>
  <c r="AJ86" i="18"/>
  <c r="AI79" i="18"/>
  <c r="AJ58" i="18"/>
  <c r="AI35" i="18"/>
  <c r="AJ82" i="18"/>
  <c r="AI58" i="18"/>
  <c r="AJ39" i="18"/>
  <c r="AJ27" i="18"/>
  <c r="AI82" i="18"/>
  <c r="AJ62" i="18"/>
  <c r="AI39" i="18"/>
  <c r="AJ102" i="18"/>
  <c r="AJ130" i="18"/>
  <c r="AJ126" i="18"/>
  <c r="AJ118" i="18"/>
  <c r="AJ110" i="18"/>
  <c r="AJ99" i="18"/>
  <c r="AJ95" i="18"/>
  <c r="AJ91" i="18"/>
  <c r="AJ87" i="18"/>
  <c r="AJ122" i="18"/>
  <c r="AJ74" i="18"/>
  <c r="AJ59" i="18"/>
  <c r="AJ34" i="18"/>
  <c r="AJ63" i="18"/>
  <c r="AJ15" i="18"/>
  <c r="AI10" i="18"/>
  <c r="AG103" i="18"/>
  <c r="AH103" i="18" s="1"/>
  <c r="AL119" i="18"/>
  <c r="AL51" i="18"/>
  <c r="AG47" i="18"/>
  <c r="AH47" i="18" s="1"/>
  <c r="AG18" i="18"/>
  <c r="AH18" i="18" s="1"/>
  <c r="AL67" i="18"/>
  <c r="AG63" i="18"/>
  <c r="AH63" i="18" s="1"/>
  <c r="AL127" i="18"/>
  <c r="AL115" i="18"/>
  <c r="AG95" i="18"/>
  <c r="AH95" i="18" s="1"/>
  <c r="AL79" i="18"/>
  <c r="AK67" i="18"/>
  <c r="AL55" i="18"/>
  <c r="AK50" i="18"/>
  <c r="AL43" i="18"/>
  <c r="AE12" i="18"/>
  <c r="AK127" i="18"/>
  <c r="AK79" i="18"/>
  <c r="AL23" i="18"/>
  <c r="AH10" i="18"/>
  <c r="AL99" i="18"/>
  <c r="AL91" i="18"/>
  <c r="AL83" i="18"/>
  <c r="AK66" i="18"/>
  <c r="AL59" i="18"/>
  <c r="AG51" i="18"/>
  <c r="AH51" i="18" s="1"/>
  <c r="AL31" i="18"/>
  <c r="AC11" i="18"/>
  <c r="V11" i="18"/>
  <c r="V12" i="18" s="1"/>
  <c r="V13" i="18" s="1"/>
  <c r="V14" i="18" s="1"/>
  <c r="V15" i="18" s="1"/>
  <c r="V16" i="18" s="1"/>
  <c r="V17" i="18" s="1"/>
  <c r="V18" i="18" s="1"/>
  <c r="V19" i="18" s="1"/>
  <c r="V20" i="18" s="1"/>
  <c r="V21" i="18" s="1"/>
  <c r="V22" i="18" s="1"/>
  <c r="V23" i="18" s="1"/>
  <c r="V24" i="18" s="1"/>
  <c r="V25" i="18" s="1"/>
  <c r="V26" i="18" s="1"/>
  <c r="V27" i="18" s="1"/>
  <c r="V28" i="18" s="1"/>
  <c r="V29" i="18" s="1"/>
  <c r="V30" i="18" s="1"/>
  <c r="V31" i="18" s="1"/>
  <c r="V32" i="18" s="1"/>
  <c r="V33" i="18" s="1"/>
  <c r="V34" i="18" s="1"/>
  <c r="V35" i="18" s="1"/>
  <c r="V36" i="18" s="1"/>
  <c r="V37" i="18" s="1"/>
  <c r="V38" i="18" s="1"/>
  <c r="V39" i="18" s="1"/>
  <c r="V40" i="18" s="1"/>
  <c r="V41" i="18" s="1"/>
  <c r="V42" i="18" s="1"/>
  <c r="V43" i="18" s="1"/>
  <c r="V44" i="18" s="1"/>
  <c r="V45" i="18" s="1"/>
  <c r="V46" i="18" s="1"/>
  <c r="V47" i="18" s="1"/>
  <c r="V48" i="18" s="1"/>
  <c r="V49" i="18" s="1"/>
  <c r="V50" i="18" s="1"/>
  <c r="V51" i="18" s="1"/>
  <c r="V52" i="18" s="1"/>
  <c r="V53" i="18" s="1"/>
  <c r="V54" i="18" s="1"/>
  <c r="V55" i="18" s="1"/>
  <c r="V56" i="18" s="1"/>
  <c r="V57" i="18" s="1"/>
  <c r="V58" i="18" s="1"/>
  <c r="V59" i="18" s="1"/>
  <c r="V60" i="18" s="1"/>
  <c r="V61" i="18" s="1"/>
  <c r="V62" i="18" s="1"/>
  <c r="V63" i="18" s="1"/>
  <c r="V64" i="18" s="1"/>
  <c r="V65" i="18" s="1"/>
  <c r="V66" i="18" s="1"/>
  <c r="V67" i="18" s="1"/>
  <c r="V68" i="18" s="1"/>
  <c r="V69" i="18" s="1"/>
  <c r="V70" i="18" s="1"/>
  <c r="V71" i="18" s="1"/>
  <c r="V72" i="18" s="1"/>
  <c r="V73" i="18" s="1"/>
  <c r="V74" i="18" s="1"/>
  <c r="V75" i="18" s="1"/>
  <c r="V76" i="18" s="1"/>
  <c r="V77" i="18" s="1"/>
  <c r="V78" i="18" s="1"/>
  <c r="V79" i="18" s="1"/>
  <c r="V80" i="18" s="1"/>
  <c r="V81" i="18" s="1"/>
  <c r="V82" i="18" s="1"/>
  <c r="V83" i="18" s="1"/>
  <c r="V84" i="18" s="1"/>
  <c r="V85" i="18" s="1"/>
  <c r="V86" i="18" s="1"/>
  <c r="V87" i="18" s="1"/>
  <c r="V88" i="18" s="1"/>
  <c r="V89" i="18" s="1"/>
  <c r="V90" i="18" s="1"/>
  <c r="V91" i="18" s="1"/>
  <c r="V92" i="18" s="1"/>
  <c r="V93" i="18" s="1"/>
  <c r="V94" i="18" s="1"/>
  <c r="V95" i="18" s="1"/>
  <c r="V96" i="18" s="1"/>
  <c r="V97" i="18" s="1"/>
  <c r="V98" i="18" s="1"/>
  <c r="V99" i="18" s="1"/>
  <c r="V100" i="18" s="1"/>
  <c r="V101" i="18" s="1"/>
  <c r="V102" i="18" s="1"/>
  <c r="V103" i="18" s="1"/>
  <c r="V104" i="18" s="1"/>
  <c r="V105" i="18" s="1"/>
  <c r="V106" i="18" s="1"/>
  <c r="V107" i="18" s="1"/>
  <c r="V108" i="18" s="1"/>
  <c r="V109" i="18" s="1"/>
  <c r="V110" i="18" s="1"/>
  <c r="V111" i="18" s="1"/>
  <c r="V112" i="18" s="1"/>
  <c r="V113" i="18" s="1"/>
  <c r="V114" i="18" s="1"/>
  <c r="V115" i="18" s="1"/>
  <c r="V116" i="18" s="1"/>
  <c r="V117" i="18" s="1"/>
  <c r="V118" i="18" s="1"/>
  <c r="V119" i="18" s="1"/>
  <c r="V120" i="18" s="1"/>
  <c r="V121" i="18" s="1"/>
  <c r="V122" i="18" s="1"/>
  <c r="V123" i="18" s="1"/>
  <c r="V124" i="18" s="1"/>
  <c r="V125" i="18" s="1"/>
  <c r="V126" i="18" s="1"/>
  <c r="V127" i="18" s="1"/>
  <c r="V128" i="18" s="1"/>
  <c r="V129" i="18" s="1"/>
  <c r="V130" i="18" s="1"/>
  <c r="V131" i="18" s="1"/>
  <c r="V132" i="18" s="1"/>
  <c r="V133" i="18" s="1"/>
  <c r="V134" i="18" s="1"/>
  <c r="AK99" i="18"/>
  <c r="AK91" i="18"/>
  <c r="AG67" i="18"/>
  <c r="AH67" i="18" s="1"/>
  <c r="AK59" i="18"/>
  <c r="AG43" i="18"/>
  <c r="AH43" i="18" s="1"/>
  <c r="AL15" i="18"/>
  <c r="AB11" i="18"/>
  <c r="AG79" i="18"/>
  <c r="AH79" i="18" s="1"/>
  <c r="AL71" i="18"/>
  <c r="AG55" i="18"/>
  <c r="AH55" i="18" s="1"/>
  <c r="AL39" i="18"/>
  <c r="AL19" i="18"/>
  <c r="AK58" i="18"/>
  <c r="AL47" i="18"/>
  <c r="AL27" i="18"/>
  <c r="AG99" i="18"/>
  <c r="AH99" i="18" s="1"/>
  <c r="AG91" i="18"/>
  <c r="AH91" i="18" s="1"/>
  <c r="W11" i="18"/>
  <c r="AL107" i="18"/>
  <c r="AL11" i="18"/>
  <c r="AK10" i="18"/>
  <c r="AG110" i="18"/>
  <c r="AH110" i="18" s="1"/>
  <c r="AK35" i="18"/>
  <c r="AK75" i="18"/>
  <c r="AK38" i="18"/>
  <c r="AK31" i="18"/>
  <c r="AK23" i="18"/>
  <c r="AK118" i="18"/>
  <c r="AK103" i="18"/>
  <c r="AK12" i="18"/>
  <c r="AK101" i="18"/>
  <c r="AK85" i="18"/>
  <c r="AK51" i="18"/>
  <c r="AK42" i="18"/>
  <c r="AG35" i="18"/>
  <c r="AH35" i="18" s="1"/>
  <c r="AK29" i="18"/>
  <c r="AK21" i="18"/>
  <c r="AK15" i="18"/>
  <c r="AK13" i="18"/>
  <c r="AK130" i="18"/>
  <c r="AK97" i="18"/>
  <c r="AK93" i="18"/>
  <c r="AK89" i="18"/>
  <c r="AK77" i="18"/>
  <c r="AK41" i="18"/>
  <c r="AG39" i="18"/>
  <c r="AH39" i="18" s="1"/>
  <c r="AK33" i="18"/>
  <c r="AK16" i="18"/>
  <c r="AK14" i="18"/>
  <c r="AK131" i="18"/>
  <c r="AK106" i="18"/>
  <c r="AK81" i="18"/>
  <c r="AK69" i="18"/>
  <c r="AK61" i="18"/>
  <c r="AK25" i="18"/>
  <c r="AK17" i="18"/>
  <c r="AG128" i="18"/>
  <c r="AH128" i="18" s="1"/>
  <c r="AG104" i="18"/>
  <c r="AH104" i="18" s="1"/>
  <c r="AG100" i="18"/>
  <c r="AH100" i="18" s="1"/>
  <c r="AG96" i="18"/>
  <c r="AH96" i="18" s="1"/>
  <c r="AG92" i="18"/>
  <c r="AH92" i="18" s="1"/>
  <c r="AG11" i="18"/>
  <c r="AH11" i="18" s="1"/>
  <c r="AK111" i="18"/>
  <c r="AI134" i="18"/>
  <c r="AG132" i="18"/>
  <c r="AH132" i="18" s="1"/>
  <c r="AG120" i="18"/>
  <c r="AH120" i="18" s="1"/>
  <c r="AK115" i="18"/>
  <c r="AK113" i="18"/>
  <c r="AG108" i="18"/>
  <c r="AH108" i="18" s="1"/>
  <c r="AK124" i="18"/>
  <c r="AG119" i="18"/>
  <c r="AH119" i="18" s="1"/>
  <c r="AK132" i="18"/>
  <c r="AK128" i="18"/>
  <c r="AK123" i="18"/>
  <c r="AK117" i="18"/>
  <c r="AK105" i="18"/>
  <c r="AK119" i="18"/>
  <c r="AK120" i="18"/>
  <c r="AK116" i="18"/>
  <c r="AK112" i="18"/>
  <c r="AK108" i="18"/>
  <c r="AK104" i="18"/>
  <c r="AK100" i="18"/>
  <c r="AK96" i="18"/>
  <c r="AK92" i="18"/>
  <c r="AK88" i="18"/>
  <c r="AK84" i="18"/>
  <c r="AK80" i="18"/>
  <c r="AK76" i="18"/>
  <c r="AK72" i="18"/>
  <c r="AK68" i="18"/>
  <c r="AK64" i="18"/>
  <c r="AK60" i="18"/>
  <c r="AK56" i="18"/>
  <c r="AK52" i="18"/>
  <c r="AK48" i="18"/>
  <c r="AK44" i="18"/>
  <c r="AK40" i="18"/>
  <c r="AK36" i="18"/>
  <c r="AK32" i="18"/>
  <c r="AK28" i="18"/>
  <c r="AK24" i="18"/>
  <c r="AK20" i="18"/>
  <c r="AA161" i="17"/>
  <c r="AB161" i="17" s="1"/>
  <c r="AA160" i="17"/>
  <c r="AB160" i="17" s="1"/>
  <c r="AA159" i="17"/>
  <c r="AB159" i="17" s="1"/>
  <c r="AA158" i="17"/>
  <c r="AB158" i="17" s="1"/>
  <c r="AA157" i="17"/>
  <c r="AB157" i="17" s="1"/>
  <c r="AA156" i="17"/>
  <c r="AB156" i="17" s="1"/>
  <c r="AA155" i="17"/>
  <c r="AB155" i="17" s="1"/>
  <c r="AA154" i="17"/>
  <c r="AB154" i="17" s="1"/>
  <c r="AA153" i="17"/>
  <c r="AB153" i="17" s="1"/>
  <c r="AA152" i="17"/>
  <c r="AB152" i="17" s="1"/>
  <c r="AA151" i="17"/>
  <c r="AB151" i="17" s="1"/>
  <c r="AA149" i="17"/>
  <c r="AB149" i="17" s="1"/>
  <c r="AA148" i="17"/>
  <c r="AB148" i="17" s="1"/>
  <c r="AA147" i="17"/>
  <c r="AB147" i="17" s="1"/>
  <c r="AA146" i="17"/>
  <c r="AB146" i="17" s="1"/>
  <c r="AA145" i="17"/>
  <c r="AB145" i="17" s="1"/>
  <c r="AA144" i="17"/>
  <c r="AB144" i="17" s="1"/>
  <c r="AA143" i="17"/>
  <c r="AB143" i="17" s="1"/>
  <c r="AA142" i="17"/>
  <c r="AB142" i="17" s="1"/>
  <c r="AA141" i="17"/>
  <c r="AB141" i="17" s="1"/>
  <c r="AA140" i="17"/>
  <c r="AB140" i="17" s="1"/>
  <c r="AA139" i="17"/>
  <c r="AB139" i="17" s="1"/>
  <c r="AA137" i="17"/>
  <c r="AB137" i="17" s="1"/>
  <c r="AA135" i="17"/>
  <c r="AB135" i="17" s="1"/>
  <c r="AA134" i="17"/>
  <c r="AB134" i="17" s="1"/>
  <c r="AA133" i="17"/>
  <c r="AB133" i="17" s="1"/>
  <c r="AA132" i="17"/>
  <c r="AB132" i="17" s="1"/>
  <c r="AA131" i="17"/>
  <c r="AB131" i="17" s="1"/>
  <c r="AA130" i="17"/>
  <c r="AB130" i="17" s="1"/>
  <c r="AA129" i="17"/>
  <c r="AB129" i="17" s="1"/>
  <c r="AA128" i="17"/>
  <c r="AB128" i="17" s="1"/>
  <c r="AA127" i="17"/>
  <c r="AB127" i="17" s="1"/>
  <c r="AA125" i="17"/>
  <c r="AB125" i="17" s="1"/>
  <c r="AA124" i="17"/>
  <c r="AB124" i="17" s="1"/>
  <c r="AA123" i="17"/>
  <c r="AB123" i="17" s="1"/>
  <c r="AA120" i="17"/>
  <c r="AB120" i="17" s="1"/>
  <c r="AA119" i="17"/>
  <c r="AB119" i="17" s="1"/>
  <c r="AA118" i="17"/>
  <c r="AB118" i="17" s="1"/>
  <c r="AA117" i="17"/>
  <c r="AB117" i="17" s="1"/>
  <c r="AA116" i="17"/>
  <c r="AB116" i="17" s="1"/>
  <c r="AA115" i="17"/>
  <c r="AB115" i="17" s="1"/>
  <c r="AA113" i="17"/>
  <c r="AB113" i="17" s="1"/>
  <c r="AA112" i="17"/>
  <c r="AB112" i="17" s="1"/>
  <c r="AA111" i="17"/>
  <c r="AB111" i="17" s="1"/>
  <c r="AA110" i="17"/>
  <c r="AB110" i="17" s="1"/>
  <c r="AA109" i="17"/>
  <c r="AB109" i="17" s="1"/>
  <c r="AA107" i="17"/>
  <c r="AB107" i="17" s="1"/>
  <c r="AA106" i="17"/>
  <c r="AB106" i="17" s="1"/>
  <c r="AA105" i="17"/>
  <c r="AB105" i="17" s="1"/>
  <c r="AA104" i="17"/>
  <c r="AB104" i="17" s="1"/>
  <c r="AA103" i="17"/>
  <c r="AB103" i="17" s="1"/>
  <c r="AA101" i="17"/>
  <c r="AB101" i="17" s="1"/>
  <c r="AA100" i="17"/>
  <c r="AB100" i="17" s="1"/>
  <c r="AA99" i="17"/>
  <c r="AB99" i="17" s="1"/>
  <c r="AA98" i="17"/>
  <c r="AB98" i="17" s="1"/>
  <c r="AA97" i="17"/>
  <c r="AB97" i="17" s="1"/>
  <c r="AA96" i="17"/>
  <c r="AB96" i="17" s="1"/>
  <c r="AA93" i="17"/>
  <c r="AB93" i="17" s="1"/>
  <c r="AA92" i="17"/>
  <c r="AB92" i="17" s="1"/>
  <c r="AA91" i="17"/>
  <c r="AB91" i="17" s="1"/>
  <c r="AA89" i="17"/>
  <c r="AB89" i="17" s="1"/>
  <c r="AA88" i="17"/>
  <c r="AB88" i="17" s="1"/>
  <c r="AA87" i="17"/>
  <c r="AB87" i="17" s="1"/>
  <c r="AA86" i="17"/>
  <c r="AB86" i="17" s="1"/>
  <c r="AA85" i="17"/>
  <c r="AB85" i="17" s="1"/>
  <c r="AA84" i="17"/>
  <c r="AB84" i="17" s="1"/>
  <c r="AA83" i="17"/>
  <c r="AB83" i="17" s="1"/>
  <c r="AA81" i="17"/>
  <c r="AB81" i="17" s="1"/>
  <c r="AA79" i="17"/>
  <c r="AB79" i="17" s="1"/>
  <c r="AA77" i="17"/>
  <c r="AB77" i="17" s="1"/>
  <c r="AA76" i="17"/>
  <c r="AB76" i="17" s="1"/>
  <c r="AA74" i="17"/>
  <c r="AB74" i="17" s="1"/>
  <c r="AA73" i="17"/>
  <c r="AB73" i="17" s="1"/>
  <c r="AA72" i="17"/>
  <c r="AB72" i="17" s="1"/>
  <c r="AA71" i="17"/>
  <c r="AB71" i="17" s="1"/>
  <c r="AA70" i="17"/>
  <c r="AB70" i="17" s="1"/>
  <c r="AA68" i="17"/>
  <c r="AB68" i="17" s="1"/>
  <c r="AA67" i="17"/>
  <c r="AB67" i="17" s="1"/>
  <c r="AA63" i="17"/>
  <c r="AB63" i="17" s="1"/>
  <c r="AA62" i="17"/>
  <c r="AB62" i="17" s="1"/>
  <c r="AA61" i="17"/>
  <c r="AB61" i="17" s="1"/>
  <c r="AA60" i="17"/>
  <c r="AB60" i="17" s="1"/>
  <c r="AA59" i="17"/>
  <c r="AB59" i="17" s="1"/>
  <c r="AA58" i="17"/>
  <c r="AB58" i="17" s="1"/>
  <c r="AA57" i="17"/>
  <c r="AB57" i="17" s="1"/>
  <c r="AA54" i="17"/>
  <c r="AB54" i="17" s="1"/>
  <c r="AA53" i="17"/>
  <c r="AB53" i="17" s="1"/>
  <c r="AA51" i="17"/>
  <c r="AB51" i="17" s="1"/>
  <c r="AA49" i="17"/>
  <c r="AB49" i="17" s="1"/>
  <c r="AA47" i="17"/>
  <c r="AB47" i="17" s="1"/>
  <c r="AA46" i="17"/>
  <c r="AB46" i="17" s="1"/>
  <c r="AA45" i="17"/>
  <c r="AB45" i="17" s="1"/>
  <c r="AA42" i="17"/>
  <c r="AB42" i="17" s="1"/>
  <c r="AA41" i="17"/>
  <c r="AB41" i="17" s="1"/>
  <c r="AA39" i="17"/>
  <c r="AB39" i="17" s="1"/>
  <c r="AA38" i="17"/>
  <c r="AB38" i="17" s="1"/>
  <c r="AA37" i="17"/>
  <c r="AB37" i="17" s="1"/>
  <c r="AA35" i="17"/>
  <c r="AB35" i="17" s="1"/>
  <c r="AA31" i="17"/>
  <c r="AB31" i="17" s="1"/>
  <c r="AA30" i="17"/>
  <c r="AB30" i="17" s="1"/>
  <c r="AA28" i="17"/>
  <c r="AB28" i="17" s="1"/>
  <c r="AA27" i="17"/>
  <c r="AB27" i="17" s="1"/>
  <c r="AA26" i="17"/>
  <c r="AB26" i="17" s="1"/>
  <c r="AA25" i="17"/>
  <c r="AB25" i="17" s="1"/>
  <c r="AA24" i="17"/>
  <c r="AB24" i="17" s="1"/>
  <c r="AA23" i="17"/>
  <c r="AB23" i="17" s="1"/>
  <c r="AA21" i="17"/>
  <c r="AB21" i="17" s="1"/>
  <c r="AA19" i="17"/>
  <c r="AB19" i="17" s="1"/>
  <c r="AA17" i="17"/>
  <c r="AB17" i="17" s="1"/>
  <c r="AA16" i="17"/>
  <c r="AB16" i="17" s="1"/>
  <c r="AA15" i="17"/>
  <c r="AB15" i="17" s="1"/>
  <c r="AA14" i="17"/>
  <c r="AB14" i="17" s="1"/>
  <c r="AA13" i="17"/>
  <c r="AB13" i="17" s="1"/>
  <c r="AA12" i="17"/>
  <c r="AB12" i="17" s="1"/>
  <c r="AA11" i="17"/>
  <c r="AB11" i="17" s="1"/>
  <c r="AA10" i="17"/>
  <c r="AB10" i="17" s="1"/>
  <c r="AA9" i="17"/>
  <c r="AB9" i="17" s="1"/>
  <c r="AA6" i="17"/>
  <c r="AB6" i="17" s="1"/>
  <c r="AA5" i="17"/>
  <c r="AB5" i="17" s="1"/>
  <c r="AA4" i="17"/>
  <c r="AB4" i="17" s="1"/>
  <c r="AA3" i="17"/>
  <c r="AB3" i="17" s="1"/>
  <c r="AA2" i="17"/>
  <c r="AB2" i="17" s="1"/>
  <c r="AA1" i="17"/>
  <c r="AB1" i="17" s="1"/>
  <c r="Y160" i="17"/>
  <c r="Z160" i="17" s="1"/>
  <c r="Y159" i="17"/>
  <c r="Z159" i="17" s="1"/>
  <c r="Y158" i="17"/>
  <c r="Z158" i="17" s="1"/>
  <c r="Y157" i="17"/>
  <c r="Z157" i="17" s="1"/>
  <c r="Y156" i="17"/>
  <c r="Z156" i="17" s="1"/>
  <c r="Y155" i="17"/>
  <c r="Z155" i="17" s="1"/>
  <c r="Y154" i="17"/>
  <c r="Z154" i="17" s="1"/>
  <c r="Y153" i="17"/>
  <c r="Z153" i="17" s="1"/>
  <c r="Y152" i="17"/>
  <c r="Z152" i="17" s="1"/>
  <c r="Y151" i="17"/>
  <c r="Z151" i="17" s="1"/>
  <c r="Y150" i="17"/>
  <c r="Z150" i="17" s="1"/>
  <c r="Y148" i="17"/>
  <c r="Z148" i="17" s="1"/>
  <c r="Y147" i="17"/>
  <c r="Z147" i="17" s="1"/>
  <c r="Y146" i="17"/>
  <c r="Z146" i="17" s="1"/>
  <c r="Y145" i="17"/>
  <c r="Z145" i="17" s="1"/>
  <c r="Y144" i="17"/>
  <c r="Z144" i="17" s="1"/>
  <c r="Y143" i="17"/>
  <c r="Z143" i="17" s="1"/>
  <c r="Y142" i="17"/>
  <c r="Z142" i="17" s="1"/>
  <c r="Y141" i="17"/>
  <c r="Z141" i="17" s="1"/>
  <c r="Y140" i="17"/>
  <c r="Z140" i="17" s="1"/>
  <c r="Y139" i="17"/>
  <c r="Z139" i="17" s="1"/>
  <c r="Y138" i="17"/>
  <c r="Z138" i="17" s="1"/>
  <c r="Y136" i="17"/>
  <c r="Z136" i="17" s="1"/>
  <c r="Y134" i="17"/>
  <c r="Z134" i="17" s="1"/>
  <c r="Y133" i="17"/>
  <c r="Z133" i="17" s="1"/>
  <c r="Y132" i="17"/>
  <c r="Z132" i="17" s="1"/>
  <c r="Y131" i="17"/>
  <c r="Z131" i="17" s="1"/>
  <c r="Y130" i="17"/>
  <c r="Z130" i="17" s="1"/>
  <c r="Y129" i="17"/>
  <c r="Z129" i="17" s="1"/>
  <c r="Y128" i="17"/>
  <c r="Z128" i="17" s="1"/>
  <c r="Y127" i="17"/>
  <c r="Z127" i="17" s="1"/>
  <c r="Y126" i="17"/>
  <c r="Z126" i="17" s="1"/>
  <c r="Y124" i="17"/>
  <c r="Z124" i="17" s="1"/>
  <c r="Y123" i="17"/>
  <c r="Z123" i="17" s="1"/>
  <c r="Y122" i="17"/>
  <c r="Z122" i="17" s="1"/>
  <c r="Y119" i="17"/>
  <c r="Z119" i="17" s="1"/>
  <c r="Y118" i="17"/>
  <c r="Z118" i="17" s="1"/>
  <c r="Y117" i="17"/>
  <c r="Z117" i="17" s="1"/>
  <c r="Y116" i="17"/>
  <c r="Z116" i="17" s="1"/>
  <c r="Y115" i="17"/>
  <c r="Z115" i="17" s="1"/>
  <c r="Y114" i="17"/>
  <c r="Z114" i="17" s="1"/>
  <c r="Y112" i="17"/>
  <c r="Z112" i="17" s="1"/>
  <c r="Y111" i="17"/>
  <c r="Z111" i="17" s="1"/>
  <c r="Y110" i="17"/>
  <c r="Z110" i="17" s="1"/>
  <c r="Y109" i="17"/>
  <c r="Z109" i="17" s="1"/>
  <c r="Y108" i="17"/>
  <c r="Z108" i="17" s="1"/>
  <c r="Y106" i="17"/>
  <c r="Z106" i="17" s="1"/>
  <c r="Y105" i="17"/>
  <c r="Z105" i="17" s="1"/>
  <c r="Y104" i="17"/>
  <c r="Z104" i="17" s="1"/>
  <c r="Y103" i="17"/>
  <c r="Z103" i="17" s="1"/>
  <c r="Y102" i="17"/>
  <c r="Z102" i="17" s="1"/>
  <c r="Y100" i="17"/>
  <c r="Z100" i="17" s="1"/>
  <c r="Y99" i="17"/>
  <c r="Z99" i="17" s="1"/>
  <c r="Y98" i="17"/>
  <c r="Z98" i="17" s="1"/>
  <c r="Y97" i="17"/>
  <c r="Z97" i="17" s="1"/>
  <c r="Y96" i="17"/>
  <c r="Z96" i="17" s="1"/>
  <c r="Y95" i="17"/>
  <c r="Z95" i="17" s="1"/>
  <c r="Y92" i="17"/>
  <c r="Z92" i="17" s="1"/>
  <c r="Y91" i="17"/>
  <c r="Z91" i="17" s="1"/>
  <c r="Y90" i="17"/>
  <c r="Z90" i="17" s="1"/>
  <c r="Y88" i="17"/>
  <c r="Z88" i="17" s="1"/>
  <c r="Y87" i="17"/>
  <c r="Z87" i="17" s="1"/>
  <c r="Y86" i="17"/>
  <c r="Z86" i="17" s="1"/>
  <c r="Y85" i="17"/>
  <c r="Z85" i="17" s="1"/>
  <c r="Y84" i="17"/>
  <c r="Z84" i="17" s="1"/>
  <c r="Y83" i="17"/>
  <c r="Z83" i="17" s="1"/>
  <c r="Y82" i="17"/>
  <c r="Z82" i="17" s="1"/>
  <c r="Y80" i="17"/>
  <c r="Z80" i="17" s="1"/>
  <c r="Y78" i="17"/>
  <c r="Z78" i="17" s="1"/>
  <c r="Y76" i="17"/>
  <c r="Z76" i="17" s="1"/>
  <c r="Y75" i="17"/>
  <c r="Z75" i="17" s="1"/>
  <c r="Y73" i="17"/>
  <c r="Z73" i="17" s="1"/>
  <c r="Y72" i="17"/>
  <c r="Z72" i="17" s="1"/>
  <c r="Y71" i="17"/>
  <c r="Z71" i="17" s="1"/>
  <c r="Y70" i="17"/>
  <c r="Z70" i="17" s="1"/>
  <c r="Y69" i="17"/>
  <c r="Z69" i="17" s="1"/>
  <c r="Y67" i="17"/>
  <c r="Z67" i="17" s="1"/>
  <c r="Y66" i="17"/>
  <c r="Z66" i="17" s="1"/>
  <c r="Y62" i="17"/>
  <c r="Z62" i="17" s="1"/>
  <c r="Y61" i="17"/>
  <c r="Z61" i="17" s="1"/>
  <c r="Y60" i="17"/>
  <c r="Z60" i="17" s="1"/>
  <c r="Y59" i="17"/>
  <c r="Z59" i="17" s="1"/>
  <c r="Y58" i="17"/>
  <c r="Z58" i="17" s="1"/>
  <c r="Y57" i="17"/>
  <c r="Z57" i="17" s="1"/>
  <c r="Y56" i="17"/>
  <c r="Z56" i="17" s="1"/>
  <c r="Y53" i="17"/>
  <c r="Z53" i="17" s="1"/>
  <c r="Y52" i="17"/>
  <c r="Z52" i="17" s="1"/>
  <c r="Y50" i="17"/>
  <c r="Z50" i="17" s="1"/>
  <c r="Y48" i="17"/>
  <c r="Z48" i="17" s="1"/>
  <c r="Y46" i="17"/>
  <c r="Z46" i="17" s="1"/>
  <c r="Y45" i="17"/>
  <c r="Z45" i="17" s="1"/>
  <c r="Y44" i="17"/>
  <c r="Z44" i="17" s="1"/>
  <c r="Y41" i="17"/>
  <c r="Z41" i="17" s="1"/>
  <c r="Y40" i="17"/>
  <c r="Z40" i="17" s="1"/>
  <c r="Y38" i="17"/>
  <c r="Z38" i="17" s="1"/>
  <c r="Y37" i="17"/>
  <c r="Z37" i="17" s="1"/>
  <c r="Y36" i="17"/>
  <c r="Z36" i="17" s="1"/>
  <c r="Y34" i="17"/>
  <c r="Z34" i="17" s="1"/>
  <c r="Y30" i="17"/>
  <c r="Z30" i="17" s="1"/>
  <c r="Y29" i="17"/>
  <c r="Z29" i="17" s="1"/>
  <c r="Y27" i="17"/>
  <c r="Z27" i="17" s="1"/>
  <c r="Y26" i="17"/>
  <c r="Z26" i="17" s="1"/>
  <c r="Y25" i="17"/>
  <c r="Z25" i="17" s="1"/>
  <c r="Y24" i="17"/>
  <c r="Z24" i="17" s="1"/>
  <c r="Y23" i="17"/>
  <c r="Z23" i="17" s="1"/>
  <c r="Y22" i="17"/>
  <c r="Z22" i="17" s="1"/>
  <c r="Y20" i="17"/>
  <c r="Z20" i="17" s="1"/>
  <c r="Y18" i="17"/>
  <c r="Z18" i="17" s="1"/>
  <c r="Y16" i="17"/>
  <c r="Z16" i="17" s="1"/>
  <c r="Y15" i="17"/>
  <c r="Z15" i="17" s="1"/>
  <c r="Y14" i="17"/>
  <c r="Z14" i="17" s="1"/>
  <c r="Y13" i="17"/>
  <c r="Z13" i="17" s="1"/>
  <c r="Y12" i="17"/>
  <c r="Z12" i="17" s="1"/>
  <c r="Y11" i="17"/>
  <c r="Z11" i="17" s="1"/>
  <c r="Y10" i="17"/>
  <c r="Z10" i="17" s="1"/>
  <c r="Y9" i="17"/>
  <c r="Z9" i="17" s="1"/>
  <c r="Y8" i="17"/>
  <c r="Z8" i="17" s="1"/>
  <c r="Y5" i="17"/>
  <c r="Z5" i="17" s="1"/>
  <c r="Y4" i="17"/>
  <c r="Z4" i="17" s="1"/>
  <c r="Y3" i="17"/>
  <c r="Z3" i="17" s="1"/>
  <c r="Y2" i="17"/>
  <c r="Z2" i="17" s="1"/>
  <c r="Y1" i="17"/>
  <c r="Z1" i="17" s="1"/>
  <c r="W161" i="17"/>
  <c r="X161" i="17" s="1"/>
  <c r="W159" i="17"/>
  <c r="X159" i="17" s="1"/>
  <c r="W158" i="17"/>
  <c r="X158" i="17" s="1"/>
  <c r="W157" i="17"/>
  <c r="X157" i="17" s="1"/>
  <c r="W156" i="17"/>
  <c r="X156" i="17" s="1"/>
  <c r="W155" i="17"/>
  <c r="X155" i="17" s="1"/>
  <c r="W154" i="17"/>
  <c r="X154" i="17" s="1"/>
  <c r="W153" i="17"/>
  <c r="X153" i="17" s="1"/>
  <c r="W152" i="17"/>
  <c r="X152" i="17" s="1"/>
  <c r="W151" i="17"/>
  <c r="X151" i="17" s="1"/>
  <c r="W150" i="17"/>
  <c r="X150" i="17" s="1"/>
  <c r="W149" i="17"/>
  <c r="X149" i="17" s="1"/>
  <c r="W147" i="17"/>
  <c r="X147" i="17" s="1"/>
  <c r="W146" i="17"/>
  <c r="X146" i="17" s="1"/>
  <c r="W145" i="17"/>
  <c r="X145" i="17" s="1"/>
  <c r="W144" i="17"/>
  <c r="X144" i="17" s="1"/>
  <c r="W143" i="17"/>
  <c r="X143" i="17" s="1"/>
  <c r="W142" i="17"/>
  <c r="X142" i="17" s="1"/>
  <c r="W141" i="17"/>
  <c r="X141" i="17" s="1"/>
  <c r="W140" i="17"/>
  <c r="X140" i="17" s="1"/>
  <c r="W139" i="17"/>
  <c r="X139" i="17" s="1"/>
  <c r="W138" i="17"/>
  <c r="X138" i="17" s="1"/>
  <c r="W137" i="17"/>
  <c r="X137" i="17" s="1"/>
  <c r="W135" i="17"/>
  <c r="X135" i="17" s="1"/>
  <c r="W133" i="17"/>
  <c r="X133" i="17" s="1"/>
  <c r="W132" i="17"/>
  <c r="X132" i="17" s="1"/>
  <c r="W131" i="17"/>
  <c r="X131" i="17" s="1"/>
  <c r="W130" i="17"/>
  <c r="X130" i="17" s="1"/>
  <c r="W129" i="17"/>
  <c r="X129" i="17" s="1"/>
  <c r="W128" i="17"/>
  <c r="X128" i="17" s="1"/>
  <c r="W127" i="17"/>
  <c r="X127" i="17" s="1"/>
  <c r="W126" i="17"/>
  <c r="X126" i="17" s="1"/>
  <c r="W125" i="17"/>
  <c r="X125" i="17" s="1"/>
  <c r="W123" i="17"/>
  <c r="X123" i="17" s="1"/>
  <c r="W122" i="17"/>
  <c r="X122" i="17" s="1"/>
  <c r="W121" i="17"/>
  <c r="X121" i="17" s="1"/>
  <c r="W118" i="17"/>
  <c r="X118" i="17" s="1"/>
  <c r="W117" i="17"/>
  <c r="X117" i="17" s="1"/>
  <c r="W116" i="17"/>
  <c r="X116" i="17" s="1"/>
  <c r="W115" i="17"/>
  <c r="X115" i="17" s="1"/>
  <c r="W114" i="17"/>
  <c r="X114" i="17" s="1"/>
  <c r="W113" i="17"/>
  <c r="X113" i="17" s="1"/>
  <c r="W111" i="17"/>
  <c r="X111" i="17" s="1"/>
  <c r="W110" i="17"/>
  <c r="X110" i="17" s="1"/>
  <c r="W109" i="17"/>
  <c r="X109" i="17" s="1"/>
  <c r="W108" i="17"/>
  <c r="X108" i="17" s="1"/>
  <c r="W107" i="17"/>
  <c r="X107" i="17" s="1"/>
  <c r="W105" i="17"/>
  <c r="X105" i="17" s="1"/>
  <c r="W104" i="17"/>
  <c r="X104" i="17" s="1"/>
  <c r="W103" i="17"/>
  <c r="X103" i="17" s="1"/>
  <c r="W102" i="17"/>
  <c r="X102" i="17" s="1"/>
  <c r="W101" i="17"/>
  <c r="X101" i="17" s="1"/>
  <c r="W99" i="17"/>
  <c r="X99" i="17" s="1"/>
  <c r="W98" i="17"/>
  <c r="X98" i="17" s="1"/>
  <c r="W97" i="17"/>
  <c r="X97" i="17" s="1"/>
  <c r="W96" i="17"/>
  <c r="X96" i="17" s="1"/>
  <c r="W95" i="17"/>
  <c r="X95" i="17" s="1"/>
  <c r="W94" i="17"/>
  <c r="X94" i="17" s="1"/>
  <c r="W91" i="17"/>
  <c r="X91" i="17" s="1"/>
  <c r="W90" i="17"/>
  <c r="X90" i="17" s="1"/>
  <c r="W89" i="17"/>
  <c r="X89" i="17" s="1"/>
  <c r="W87" i="17"/>
  <c r="X87" i="17" s="1"/>
  <c r="W86" i="17"/>
  <c r="X86" i="17" s="1"/>
  <c r="W85" i="17"/>
  <c r="X85" i="17" s="1"/>
  <c r="W84" i="17"/>
  <c r="X84" i="17" s="1"/>
  <c r="W83" i="17"/>
  <c r="X83" i="17" s="1"/>
  <c r="W82" i="17"/>
  <c r="X82" i="17" s="1"/>
  <c r="W81" i="17"/>
  <c r="X81" i="17" s="1"/>
  <c r="W79" i="17"/>
  <c r="X79" i="17" s="1"/>
  <c r="W77" i="17"/>
  <c r="X77" i="17" s="1"/>
  <c r="W75" i="17"/>
  <c r="X75" i="17" s="1"/>
  <c r="W74" i="17"/>
  <c r="X74" i="17" s="1"/>
  <c r="W72" i="17"/>
  <c r="X72" i="17" s="1"/>
  <c r="W71" i="17"/>
  <c r="X71" i="17" s="1"/>
  <c r="W70" i="17"/>
  <c r="X70" i="17" s="1"/>
  <c r="W69" i="17"/>
  <c r="X69" i="17" s="1"/>
  <c r="W68" i="17"/>
  <c r="X68" i="17" s="1"/>
  <c r="W66" i="17"/>
  <c r="X66" i="17" s="1"/>
  <c r="W65" i="17"/>
  <c r="X65" i="17" s="1"/>
  <c r="W61" i="17"/>
  <c r="X61" i="17" s="1"/>
  <c r="W60" i="17"/>
  <c r="X60" i="17" s="1"/>
  <c r="W59" i="17"/>
  <c r="X59" i="17" s="1"/>
  <c r="W58" i="17"/>
  <c r="X58" i="17" s="1"/>
  <c r="W57" i="17"/>
  <c r="X57" i="17" s="1"/>
  <c r="W56" i="17"/>
  <c r="X56" i="17" s="1"/>
  <c r="W55" i="17"/>
  <c r="X55" i="17" s="1"/>
  <c r="W52" i="17"/>
  <c r="X52" i="17" s="1"/>
  <c r="W51" i="17"/>
  <c r="X51" i="17" s="1"/>
  <c r="W49" i="17"/>
  <c r="X49" i="17" s="1"/>
  <c r="W47" i="17"/>
  <c r="X47" i="17" s="1"/>
  <c r="W45" i="17"/>
  <c r="X45" i="17" s="1"/>
  <c r="W44" i="17"/>
  <c r="X44" i="17" s="1"/>
  <c r="W43" i="17"/>
  <c r="X43" i="17" s="1"/>
  <c r="W40" i="17"/>
  <c r="X40" i="17" s="1"/>
  <c r="W39" i="17"/>
  <c r="X39" i="17" s="1"/>
  <c r="W37" i="17"/>
  <c r="X37" i="17" s="1"/>
  <c r="W36" i="17"/>
  <c r="X36" i="17" s="1"/>
  <c r="W35" i="17"/>
  <c r="X35" i="17" s="1"/>
  <c r="W33" i="17"/>
  <c r="X33" i="17" s="1"/>
  <c r="W29" i="17"/>
  <c r="X29" i="17" s="1"/>
  <c r="W28" i="17"/>
  <c r="X28" i="17" s="1"/>
  <c r="W26" i="17"/>
  <c r="X26" i="17" s="1"/>
  <c r="W25" i="17"/>
  <c r="X25" i="17" s="1"/>
  <c r="W24" i="17"/>
  <c r="X24" i="17" s="1"/>
  <c r="W23" i="17"/>
  <c r="X23" i="17" s="1"/>
  <c r="W22" i="17"/>
  <c r="X22" i="17" s="1"/>
  <c r="W21" i="17"/>
  <c r="X21" i="17" s="1"/>
  <c r="W19" i="17"/>
  <c r="X19" i="17" s="1"/>
  <c r="W17" i="17"/>
  <c r="X17" i="17" s="1"/>
  <c r="W15" i="17"/>
  <c r="X15" i="17" s="1"/>
  <c r="W14" i="17"/>
  <c r="X14" i="17" s="1"/>
  <c r="W13" i="17"/>
  <c r="X13" i="17" s="1"/>
  <c r="W12" i="17"/>
  <c r="X12" i="17" s="1"/>
  <c r="W11" i="17"/>
  <c r="X11" i="17" s="1"/>
  <c r="W10" i="17"/>
  <c r="X10" i="17" s="1"/>
  <c r="W9" i="17"/>
  <c r="X9" i="17" s="1"/>
  <c r="W8" i="17"/>
  <c r="X8" i="17" s="1"/>
  <c r="W7" i="17"/>
  <c r="X7" i="17" s="1"/>
  <c r="W4" i="17"/>
  <c r="X4" i="17" s="1"/>
  <c r="W3" i="17"/>
  <c r="X3" i="17" s="1"/>
  <c r="W2" i="17"/>
  <c r="X2" i="17" s="1"/>
  <c r="W1" i="17"/>
  <c r="X1" i="17" s="1"/>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F1" i="17"/>
  <c r="T160" i="17"/>
  <c r="T159" i="17"/>
  <c r="T158" i="17"/>
  <c r="T157" i="17"/>
  <c r="T155" i="17"/>
  <c r="T154" i="17"/>
  <c r="T153" i="17"/>
  <c r="T152" i="17"/>
  <c r="T151" i="17"/>
  <c r="T150" i="17"/>
  <c r="T149" i="17"/>
  <c r="T148" i="17"/>
  <c r="T146" i="17"/>
  <c r="T145" i="17"/>
  <c r="T144" i="17"/>
  <c r="T143" i="17"/>
  <c r="T141" i="17"/>
  <c r="T140" i="17"/>
  <c r="T139" i="17"/>
  <c r="T138" i="17"/>
  <c r="T137" i="17"/>
  <c r="T136" i="17"/>
  <c r="T135" i="17"/>
  <c r="T134" i="17"/>
  <c r="T133" i="17"/>
  <c r="T132" i="17"/>
  <c r="T131" i="17"/>
  <c r="T130" i="17"/>
  <c r="T129" i="17"/>
  <c r="T126" i="17"/>
  <c r="T125" i="17"/>
  <c r="T124" i="17"/>
  <c r="T123" i="17"/>
  <c r="T122" i="17"/>
  <c r="T121" i="17"/>
  <c r="T120" i="17"/>
  <c r="T119" i="17"/>
  <c r="T118" i="17"/>
  <c r="T117" i="17"/>
  <c r="T116" i="17"/>
  <c r="T115" i="17"/>
  <c r="T113" i="17"/>
  <c r="T112" i="17"/>
  <c r="T111" i="17"/>
  <c r="T110" i="17"/>
  <c r="T109" i="17"/>
  <c r="T108" i="17"/>
  <c r="T107" i="17"/>
  <c r="T106" i="17"/>
  <c r="T105" i="17"/>
  <c r="T104" i="17"/>
  <c r="T103" i="17"/>
  <c r="T102" i="17"/>
  <c r="T99" i="17"/>
  <c r="T98" i="17"/>
  <c r="T97" i="17"/>
  <c r="T96" i="17"/>
  <c r="T95" i="17"/>
  <c r="T94" i="17"/>
  <c r="T93" i="17"/>
  <c r="T92" i="17"/>
  <c r="T91" i="17"/>
  <c r="T90" i="17"/>
  <c r="T89" i="17"/>
  <c r="T87" i="17"/>
  <c r="T85" i="17"/>
  <c r="T83" i="17"/>
  <c r="T82" i="17"/>
  <c r="T81" i="17"/>
  <c r="T80" i="17"/>
  <c r="T79" i="17"/>
  <c r="T78" i="17"/>
  <c r="T77" i="17"/>
  <c r="T76" i="17"/>
  <c r="T74" i="17"/>
  <c r="T73" i="17"/>
  <c r="T71" i="17"/>
  <c r="T69" i="17"/>
  <c r="T68" i="17"/>
  <c r="T67" i="17"/>
  <c r="T66" i="17"/>
  <c r="T65" i="17"/>
  <c r="T64" i="17"/>
  <c r="T63" i="17"/>
  <c r="T61" i="17"/>
  <c r="T60" i="17"/>
  <c r="T59" i="17"/>
  <c r="T57" i="17"/>
  <c r="T55" i="17"/>
  <c r="T53" i="17"/>
  <c r="T52" i="17"/>
  <c r="T51" i="17"/>
  <c r="T50" i="17"/>
  <c r="T48" i="17"/>
  <c r="T47" i="17"/>
  <c r="T46" i="17"/>
  <c r="T45" i="17"/>
  <c r="T44" i="17"/>
  <c r="T43" i="17"/>
  <c r="T41" i="17"/>
  <c r="T39" i="17"/>
  <c r="T38" i="17"/>
  <c r="T37" i="17"/>
  <c r="T36" i="17"/>
  <c r="T35" i="17"/>
  <c r="T34" i="17"/>
  <c r="T33" i="17"/>
  <c r="T32" i="17"/>
  <c r="T31" i="17"/>
  <c r="T30" i="17"/>
  <c r="T29" i="17"/>
  <c r="T27" i="17"/>
  <c r="T25" i="17"/>
  <c r="T24" i="17"/>
  <c r="T23" i="17"/>
  <c r="T22" i="17"/>
  <c r="T21" i="17"/>
  <c r="T20" i="17"/>
  <c r="T19" i="17"/>
  <c r="T18" i="17"/>
  <c r="T17" i="17"/>
  <c r="T16" i="17"/>
  <c r="T15" i="17"/>
  <c r="T12" i="17"/>
  <c r="T11" i="17"/>
  <c r="T10" i="17"/>
  <c r="T9" i="17"/>
  <c r="T8" i="17"/>
  <c r="T7" i="17"/>
  <c r="T6" i="17"/>
  <c r="T5" i="17"/>
  <c r="T4" i="17"/>
  <c r="T3" i="17"/>
  <c r="T2" i="17"/>
  <c r="T1" i="17"/>
  <c r="Q14" i="17"/>
  <c r="Q161" i="17"/>
  <c r="Q159" i="17"/>
  <c r="Q158" i="17"/>
  <c r="Q157" i="17"/>
  <c r="Q156" i="17"/>
  <c r="Q154" i="17"/>
  <c r="Q153" i="17"/>
  <c r="Q152" i="17"/>
  <c r="Q151" i="17"/>
  <c r="Q150" i="17"/>
  <c r="Q149" i="17"/>
  <c r="Q148" i="17"/>
  <c r="Q147" i="17"/>
  <c r="Q145" i="17"/>
  <c r="Q144" i="17"/>
  <c r="Q143" i="17"/>
  <c r="Q142" i="17"/>
  <c r="Q140" i="17"/>
  <c r="Q139" i="17"/>
  <c r="Q138" i="17"/>
  <c r="Q137" i="17"/>
  <c r="Q136" i="17"/>
  <c r="Q135" i="17"/>
  <c r="Q134" i="17"/>
  <c r="Q133" i="17"/>
  <c r="Q132" i="17"/>
  <c r="Q131" i="17"/>
  <c r="Q130" i="17"/>
  <c r="Q129" i="17"/>
  <c r="Q128" i="17"/>
  <c r="Q125" i="17"/>
  <c r="Q124" i="17"/>
  <c r="Q123" i="17"/>
  <c r="Q122" i="17"/>
  <c r="Q121" i="17"/>
  <c r="Q120" i="17"/>
  <c r="Q119" i="17"/>
  <c r="Q118" i="17"/>
  <c r="Q117" i="17"/>
  <c r="Q116" i="17"/>
  <c r="Q115" i="17"/>
  <c r="Q114" i="17"/>
  <c r="Q112" i="17"/>
  <c r="Q111" i="17"/>
  <c r="Q110" i="17"/>
  <c r="Q109" i="17"/>
  <c r="Q108" i="17"/>
  <c r="Q107" i="17"/>
  <c r="Q106" i="17"/>
  <c r="Q105" i="17"/>
  <c r="Q104" i="17"/>
  <c r="Q103" i="17"/>
  <c r="Q102" i="17"/>
  <c r="Q101" i="17"/>
  <c r="Q98" i="17"/>
  <c r="Q97" i="17"/>
  <c r="Q96" i="17"/>
  <c r="Q95" i="17"/>
  <c r="Q94" i="17"/>
  <c r="Q93" i="17"/>
  <c r="Q92" i="17"/>
  <c r="Q91" i="17"/>
  <c r="Q90" i="17"/>
  <c r="Q89" i="17"/>
  <c r="Q88" i="17"/>
  <c r="Q86" i="17"/>
  <c r="Q84" i="17"/>
  <c r="Q82" i="17"/>
  <c r="Q81" i="17"/>
  <c r="Q80" i="17"/>
  <c r="Q79" i="17"/>
  <c r="Q78" i="17"/>
  <c r="Q77" i="17"/>
  <c r="Q76" i="17"/>
  <c r="Q75" i="17"/>
  <c r="Q73" i="17"/>
  <c r="Q72" i="17"/>
  <c r="Q70" i="17"/>
  <c r="Q68" i="17"/>
  <c r="Q67" i="17"/>
  <c r="Q66" i="17"/>
  <c r="Q65" i="17"/>
  <c r="Q64" i="17"/>
  <c r="Q63" i="17"/>
  <c r="Q62" i="17"/>
  <c r="Q60" i="17"/>
  <c r="Q59" i="17"/>
  <c r="Q58" i="17"/>
  <c r="Q56" i="17"/>
  <c r="Q54" i="17"/>
  <c r="Q52" i="17"/>
  <c r="Q51" i="17"/>
  <c r="Q50" i="17"/>
  <c r="Q49" i="17"/>
  <c r="Q47" i="17"/>
  <c r="Q46" i="17"/>
  <c r="Q45" i="17"/>
  <c r="Q44" i="17"/>
  <c r="Q43" i="17"/>
  <c r="Q42" i="17"/>
  <c r="Q40" i="17"/>
  <c r="Q38" i="17"/>
  <c r="Q37" i="17"/>
  <c r="Q36" i="17"/>
  <c r="Q35" i="17"/>
  <c r="Q34" i="17"/>
  <c r="Q33" i="17"/>
  <c r="Q32" i="17"/>
  <c r="Q31" i="17"/>
  <c r="Q30" i="17"/>
  <c r="Q29" i="17"/>
  <c r="Q28" i="17"/>
  <c r="Q26" i="17"/>
  <c r="Q24" i="17"/>
  <c r="Q23" i="17"/>
  <c r="Q22" i="17"/>
  <c r="Q21" i="17"/>
  <c r="Q20" i="17"/>
  <c r="Q19" i="17"/>
  <c r="Q18" i="17"/>
  <c r="Q17" i="17"/>
  <c r="Q16" i="17"/>
  <c r="Q15" i="17"/>
  <c r="Q11" i="17"/>
  <c r="Q10" i="17"/>
  <c r="Q9" i="17"/>
  <c r="Q8" i="17"/>
  <c r="Q7" i="17"/>
  <c r="Q6" i="17"/>
  <c r="Q5" i="17"/>
  <c r="Q4" i="17"/>
  <c r="Q3" i="17"/>
  <c r="Q2" i="17"/>
  <c r="Q1" i="17"/>
  <c r="N161" i="17"/>
  <c r="N160" i="17"/>
  <c r="N158" i="17"/>
  <c r="N157" i="17"/>
  <c r="N156" i="17"/>
  <c r="N155" i="17"/>
  <c r="N153" i="17"/>
  <c r="N152" i="17"/>
  <c r="N151" i="17"/>
  <c r="N150" i="17"/>
  <c r="N149" i="17"/>
  <c r="N148" i="17"/>
  <c r="N147" i="17"/>
  <c r="N146" i="17"/>
  <c r="N144" i="17"/>
  <c r="N143" i="17"/>
  <c r="N142" i="17"/>
  <c r="N141" i="17"/>
  <c r="N139" i="17"/>
  <c r="N138" i="17"/>
  <c r="N137" i="17"/>
  <c r="N136" i="17"/>
  <c r="N135" i="17"/>
  <c r="N134" i="17"/>
  <c r="N133" i="17"/>
  <c r="N132" i="17"/>
  <c r="N131" i="17"/>
  <c r="N129" i="17"/>
  <c r="N128" i="17"/>
  <c r="N127" i="17"/>
  <c r="N124" i="17"/>
  <c r="N123" i="17"/>
  <c r="N122" i="17"/>
  <c r="N121" i="17"/>
  <c r="N120" i="17"/>
  <c r="N119" i="17"/>
  <c r="N117" i="17"/>
  <c r="N116" i="17"/>
  <c r="N115" i="17"/>
  <c r="N114" i="17"/>
  <c r="N113" i="17"/>
  <c r="N111" i="17"/>
  <c r="N110" i="17"/>
  <c r="N109" i="17"/>
  <c r="N108" i="17"/>
  <c r="N107" i="17"/>
  <c r="N105" i="17"/>
  <c r="N104" i="17"/>
  <c r="N103" i="17"/>
  <c r="N102" i="17"/>
  <c r="N101" i="17"/>
  <c r="N100" i="17"/>
  <c r="N97" i="17"/>
  <c r="N96" i="17"/>
  <c r="N95" i="17"/>
  <c r="N93" i="17"/>
  <c r="N92" i="17"/>
  <c r="N91" i="17"/>
  <c r="N90" i="17"/>
  <c r="N89" i="17"/>
  <c r="N88" i="17"/>
  <c r="N87" i="17"/>
  <c r="N85" i="17"/>
  <c r="N83" i="17"/>
  <c r="N81" i="17"/>
  <c r="N80" i="17"/>
  <c r="N78" i="17"/>
  <c r="N77" i="17"/>
  <c r="N76" i="17"/>
  <c r="N75" i="17"/>
  <c r="N74" i="17"/>
  <c r="N72" i="17"/>
  <c r="N71" i="17"/>
  <c r="N67" i="17"/>
  <c r="N66" i="17"/>
  <c r="N65" i="17"/>
  <c r="N64" i="17"/>
  <c r="N63" i="17"/>
  <c r="N62" i="17"/>
  <c r="N61" i="17"/>
  <c r="N58" i="17"/>
  <c r="N57" i="17"/>
  <c r="N55" i="17"/>
  <c r="N53" i="17"/>
  <c r="N51" i="17"/>
  <c r="N50" i="17"/>
  <c r="N49" i="17"/>
  <c r="N46" i="17"/>
  <c r="N45" i="17"/>
  <c r="N43" i="17"/>
  <c r="N42" i="17"/>
  <c r="N41" i="17"/>
  <c r="N39" i="17"/>
  <c r="N35" i="17"/>
  <c r="N34" i="17"/>
  <c r="N32" i="17"/>
  <c r="N31" i="17"/>
  <c r="N30" i="17"/>
  <c r="N29" i="17"/>
  <c r="N28" i="17"/>
  <c r="N27" i="17"/>
  <c r="N25" i="17"/>
  <c r="N23" i="17"/>
  <c r="N21" i="17"/>
  <c r="N20" i="17"/>
  <c r="N19" i="17"/>
  <c r="N18" i="17"/>
  <c r="N17" i="17"/>
  <c r="N16" i="17"/>
  <c r="N15" i="17"/>
  <c r="N14" i="17"/>
  <c r="N13" i="17"/>
  <c r="N10" i="17"/>
  <c r="N9" i="17"/>
  <c r="N8" i="17"/>
  <c r="N7" i="17"/>
  <c r="N6" i="17"/>
  <c r="N5" i="17"/>
  <c r="N4" i="17"/>
  <c r="N3" i="17"/>
  <c r="N2" i="17"/>
  <c r="N1" i="17"/>
  <c r="L160" i="17"/>
  <c r="M160" i="17" s="1"/>
  <c r="L158" i="17"/>
  <c r="M158" i="17" s="1"/>
  <c r="L157" i="17"/>
  <c r="M157" i="17" s="1"/>
  <c r="L156" i="17"/>
  <c r="M156" i="17" s="1"/>
  <c r="L155" i="17"/>
  <c r="M155" i="17" s="1"/>
  <c r="L154" i="17"/>
  <c r="M154" i="17" s="1"/>
  <c r="L153" i="17"/>
  <c r="M153" i="17" s="1"/>
  <c r="L151" i="17"/>
  <c r="M151" i="17" s="1"/>
  <c r="L150" i="17"/>
  <c r="M150" i="17" s="1"/>
  <c r="L149" i="17"/>
  <c r="M149" i="17" s="1"/>
  <c r="L148" i="17"/>
  <c r="M148" i="17" s="1"/>
  <c r="L146" i="17"/>
  <c r="M146" i="17" s="1"/>
  <c r="L145" i="17"/>
  <c r="M145" i="17" s="1"/>
  <c r="L144" i="17"/>
  <c r="M144" i="17" s="1"/>
  <c r="L143" i="17"/>
  <c r="M143" i="17" s="1"/>
  <c r="L142" i="17"/>
  <c r="M142" i="17" s="1"/>
  <c r="L141" i="17"/>
  <c r="M141" i="17" s="1"/>
  <c r="L140" i="17"/>
  <c r="M140" i="17" s="1"/>
  <c r="L139" i="17"/>
  <c r="M139" i="17" s="1"/>
  <c r="L137" i="17"/>
  <c r="M137" i="17" s="1"/>
  <c r="L136" i="17"/>
  <c r="M136" i="17" s="1"/>
  <c r="L134" i="17"/>
  <c r="M134" i="17" s="1"/>
  <c r="L132" i="17"/>
  <c r="M132" i="17" s="1"/>
  <c r="L131" i="17"/>
  <c r="M131" i="17" s="1"/>
  <c r="L130" i="17"/>
  <c r="M130" i="17" s="1"/>
  <c r="L129" i="17"/>
  <c r="M129" i="17" s="1"/>
  <c r="L128" i="17"/>
  <c r="M128" i="17" s="1"/>
  <c r="L127" i="17"/>
  <c r="M127" i="17" s="1"/>
  <c r="L126" i="17"/>
  <c r="M126" i="17" s="1"/>
  <c r="L125" i="17"/>
  <c r="M125" i="17" s="1"/>
  <c r="L124" i="17"/>
  <c r="M124" i="17" s="1"/>
  <c r="L122" i="17"/>
  <c r="M122" i="17" s="1"/>
  <c r="L121" i="17"/>
  <c r="M121" i="17" s="1"/>
  <c r="L120" i="17"/>
  <c r="M120" i="17" s="1"/>
  <c r="L118" i="17"/>
  <c r="M118" i="17" s="1"/>
  <c r="L117" i="17"/>
  <c r="M117" i="17" s="1"/>
  <c r="L116" i="17"/>
  <c r="M116" i="17" s="1"/>
  <c r="L115" i="17"/>
  <c r="M115" i="17" s="1"/>
  <c r="L114" i="17"/>
  <c r="M114" i="17" s="1"/>
  <c r="L113" i="17"/>
  <c r="M113" i="17" s="1"/>
  <c r="L112" i="17"/>
  <c r="M112" i="17" s="1"/>
  <c r="L109" i="17"/>
  <c r="M109" i="17" s="1"/>
  <c r="L108" i="17"/>
  <c r="M108" i="17" s="1"/>
  <c r="L107" i="17"/>
  <c r="M107" i="17" s="1"/>
  <c r="L106" i="17"/>
  <c r="M106" i="17" s="1"/>
  <c r="L104" i="17"/>
  <c r="M104" i="17" s="1"/>
  <c r="L103" i="17"/>
  <c r="M103" i="17" s="1"/>
  <c r="L102" i="17"/>
  <c r="M102" i="17" s="1"/>
  <c r="L101" i="17"/>
  <c r="M101" i="17" s="1"/>
  <c r="L100" i="17"/>
  <c r="M100" i="17" s="1"/>
  <c r="L98" i="17"/>
  <c r="M98" i="17" s="1"/>
  <c r="L96" i="17"/>
  <c r="M96" i="17" s="1"/>
  <c r="L95" i="17"/>
  <c r="M95" i="17" s="1"/>
  <c r="L94" i="17"/>
  <c r="M94" i="17" s="1"/>
  <c r="L93" i="17"/>
  <c r="M93" i="17" s="1"/>
  <c r="L92" i="17"/>
  <c r="M92" i="17" s="1"/>
  <c r="L90" i="17"/>
  <c r="M90" i="17" s="1"/>
  <c r="L89" i="17"/>
  <c r="M89" i="17" s="1"/>
  <c r="L88" i="17"/>
  <c r="M88" i="17" s="1"/>
  <c r="L87" i="17"/>
  <c r="M87" i="17" s="1"/>
  <c r="L86" i="17"/>
  <c r="M86" i="17" s="1"/>
  <c r="L85" i="17"/>
  <c r="M85" i="17" s="1"/>
  <c r="L83" i="17"/>
  <c r="M83" i="17" s="1"/>
  <c r="L82" i="17"/>
  <c r="M82" i="17" s="1"/>
  <c r="L81" i="17"/>
  <c r="M81" i="17" s="1"/>
  <c r="L80" i="17"/>
  <c r="M80" i="17" s="1"/>
  <c r="L79" i="17"/>
  <c r="M79" i="17" s="1"/>
  <c r="L78" i="17"/>
  <c r="M78" i="17" s="1"/>
  <c r="L76" i="17"/>
  <c r="M76" i="17" s="1"/>
  <c r="L74" i="17"/>
  <c r="M74" i="17" s="1"/>
  <c r="L73" i="17"/>
  <c r="M73" i="17" s="1"/>
  <c r="L72" i="17"/>
  <c r="M72" i="17" s="1"/>
  <c r="L70" i="17"/>
  <c r="M70" i="17" s="1"/>
  <c r="L69" i="17"/>
  <c r="M69" i="17" s="1"/>
  <c r="L68" i="17"/>
  <c r="M68" i="17" s="1"/>
  <c r="L67" i="17"/>
  <c r="M67" i="17" s="1"/>
  <c r="L66" i="17"/>
  <c r="M66" i="17" s="1"/>
  <c r="L65" i="17"/>
  <c r="M65" i="17" s="1"/>
  <c r="L64" i="17"/>
  <c r="M64" i="17" s="1"/>
  <c r="L62" i="17"/>
  <c r="M62" i="17" s="1"/>
  <c r="L60" i="17"/>
  <c r="M60" i="17" s="1"/>
  <c r="L59" i="17"/>
  <c r="M59" i="17" s="1"/>
  <c r="L57" i="17"/>
  <c r="M57" i="17" s="1"/>
  <c r="L55" i="17"/>
  <c r="M55" i="17" s="1"/>
  <c r="L54" i="17"/>
  <c r="M54" i="17" s="1"/>
  <c r="L53" i="17"/>
  <c r="M53" i="17" s="1"/>
  <c r="L52" i="17"/>
  <c r="M52" i="17" s="1"/>
  <c r="L51" i="17"/>
  <c r="M51" i="17" s="1"/>
  <c r="L50" i="17"/>
  <c r="M50" i="17" s="1"/>
  <c r="L48" i="17"/>
  <c r="M48" i="17" s="1"/>
  <c r="L46" i="17"/>
  <c r="M46" i="17" s="1"/>
  <c r="L44" i="17"/>
  <c r="M44" i="17" s="1"/>
  <c r="L43" i="17"/>
  <c r="M43" i="17" s="1"/>
  <c r="L42" i="17"/>
  <c r="M42" i="17" s="1"/>
  <c r="L41" i="17"/>
  <c r="M41" i="17" s="1"/>
  <c r="L40" i="17"/>
  <c r="M40" i="17" s="1"/>
  <c r="L39" i="17"/>
  <c r="M39" i="17" s="1"/>
  <c r="L38" i="17"/>
  <c r="M38" i="17" s="1"/>
  <c r="L36" i="17"/>
  <c r="M36" i="17" s="1"/>
  <c r="L35" i="17"/>
  <c r="M35" i="17" s="1"/>
  <c r="L32" i="17"/>
  <c r="M32" i="17" s="1"/>
  <c r="L30" i="17"/>
  <c r="M30" i="17" s="1"/>
  <c r="L29" i="17"/>
  <c r="M29" i="17" s="1"/>
  <c r="L28" i="17"/>
  <c r="M28" i="17" s="1"/>
  <c r="L27" i="17"/>
  <c r="M27" i="17" s="1"/>
  <c r="L25" i="17"/>
  <c r="M25" i="17" s="1"/>
  <c r="L24" i="17"/>
  <c r="M24" i="17" s="1"/>
  <c r="L23" i="17"/>
  <c r="M23" i="17" s="1"/>
  <c r="L20" i="17"/>
  <c r="M20" i="17" s="1"/>
  <c r="L18" i="17"/>
  <c r="M18" i="17" s="1"/>
  <c r="L16" i="17"/>
  <c r="M16" i="17" s="1"/>
  <c r="L14" i="17"/>
  <c r="M14" i="17" s="1"/>
  <c r="L13" i="17"/>
  <c r="M13" i="17" s="1"/>
  <c r="L12" i="17"/>
  <c r="M12" i="17" s="1"/>
  <c r="L11" i="17"/>
  <c r="M11" i="17" s="1"/>
  <c r="L10" i="17"/>
  <c r="M10" i="17" s="1"/>
  <c r="L7" i="17"/>
  <c r="M7" i="17" s="1"/>
  <c r="L6" i="17"/>
  <c r="M6" i="17" s="1"/>
  <c r="L3" i="17"/>
  <c r="M3" i="17" s="1"/>
  <c r="L2" i="17"/>
  <c r="M2" i="17" s="1"/>
  <c r="L1" i="17"/>
  <c r="M1" i="17" s="1"/>
  <c r="I161" i="17"/>
  <c r="J161" i="17" s="1"/>
  <c r="K161" i="17" s="1"/>
  <c r="I160" i="17"/>
  <c r="J160" i="17" s="1"/>
  <c r="K160" i="17" s="1"/>
  <c r="I158" i="17"/>
  <c r="J158" i="17" s="1"/>
  <c r="K158" i="17" s="1"/>
  <c r="I156" i="17"/>
  <c r="J156" i="17" s="1"/>
  <c r="K156" i="17" s="1"/>
  <c r="I155" i="17"/>
  <c r="J155" i="17" s="1"/>
  <c r="K155" i="17" s="1"/>
  <c r="I154" i="17"/>
  <c r="J154" i="17" s="1"/>
  <c r="K154" i="17" s="1"/>
  <c r="I153" i="17"/>
  <c r="J153" i="17" s="1"/>
  <c r="K153" i="17" s="1"/>
  <c r="I152" i="17"/>
  <c r="J152" i="17" s="1"/>
  <c r="K152" i="17" s="1"/>
  <c r="I151" i="17"/>
  <c r="J151" i="17" s="1"/>
  <c r="K151" i="17" s="1"/>
  <c r="I149" i="17"/>
  <c r="J149" i="17" s="1"/>
  <c r="K149" i="17" s="1"/>
  <c r="I148" i="17"/>
  <c r="J148" i="17" s="1"/>
  <c r="K148" i="17" s="1"/>
  <c r="I147" i="17"/>
  <c r="J147" i="17" s="1"/>
  <c r="K147" i="17" s="1"/>
  <c r="I146" i="17"/>
  <c r="J146" i="17" s="1"/>
  <c r="K146" i="17" s="1"/>
  <c r="I144" i="17"/>
  <c r="J144" i="17" s="1"/>
  <c r="K144" i="17" s="1"/>
  <c r="I143" i="17"/>
  <c r="J143" i="17" s="1"/>
  <c r="K143" i="17" s="1"/>
  <c r="I142" i="17"/>
  <c r="J142" i="17" s="1"/>
  <c r="K142" i="17" s="1"/>
  <c r="I141" i="17"/>
  <c r="J141" i="17" s="1"/>
  <c r="K141" i="17" s="1"/>
  <c r="I140" i="17"/>
  <c r="J140" i="17" s="1"/>
  <c r="K140" i="17" s="1"/>
  <c r="I139" i="17"/>
  <c r="J139" i="17" s="1"/>
  <c r="K139" i="17" s="1"/>
  <c r="I138" i="17"/>
  <c r="J138" i="17" s="1"/>
  <c r="K138" i="17" s="1"/>
  <c r="I137" i="17"/>
  <c r="J137" i="17" s="1"/>
  <c r="K137" i="17" s="1"/>
  <c r="I135" i="17"/>
  <c r="J135" i="17" s="1"/>
  <c r="K135" i="17" s="1"/>
  <c r="I134" i="17"/>
  <c r="J134" i="17" s="1"/>
  <c r="K134" i="17" s="1"/>
  <c r="I132" i="17"/>
  <c r="J132" i="17" s="1"/>
  <c r="K132" i="17" s="1"/>
  <c r="I130" i="17"/>
  <c r="J130" i="17" s="1"/>
  <c r="K130" i="17" s="1"/>
  <c r="I129" i="17"/>
  <c r="J129" i="17" s="1"/>
  <c r="K129" i="17" s="1"/>
  <c r="I128" i="17"/>
  <c r="J128" i="17" s="1"/>
  <c r="K128" i="17" s="1"/>
  <c r="I127" i="17"/>
  <c r="J127" i="17" s="1"/>
  <c r="K127" i="17" s="1"/>
  <c r="I126" i="17"/>
  <c r="J126" i="17" s="1"/>
  <c r="K126" i="17" s="1"/>
  <c r="I125" i="17"/>
  <c r="J125" i="17" s="1"/>
  <c r="K125" i="17" s="1"/>
  <c r="I124" i="17"/>
  <c r="J124" i="17" s="1"/>
  <c r="K124" i="17" s="1"/>
  <c r="I123" i="17"/>
  <c r="J123" i="17" s="1"/>
  <c r="K123" i="17" s="1"/>
  <c r="I122" i="17"/>
  <c r="J122" i="17" s="1"/>
  <c r="K122" i="17" s="1"/>
  <c r="I120" i="17"/>
  <c r="J120" i="17" s="1"/>
  <c r="K120" i="17" s="1"/>
  <c r="I119" i="17"/>
  <c r="J119" i="17" s="1"/>
  <c r="K119" i="17" s="1"/>
  <c r="I118" i="17"/>
  <c r="J118" i="17" s="1"/>
  <c r="K118" i="17" s="1"/>
  <c r="I116" i="17"/>
  <c r="J116" i="17" s="1"/>
  <c r="K116" i="17" s="1"/>
  <c r="I115" i="17"/>
  <c r="J115" i="17" s="1"/>
  <c r="K115" i="17" s="1"/>
  <c r="I114" i="17"/>
  <c r="J114" i="17" s="1"/>
  <c r="K114" i="17" s="1"/>
  <c r="I113" i="17"/>
  <c r="J113" i="17" s="1"/>
  <c r="K113" i="17" s="1"/>
  <c r="I112" i="17"/>
  <c r="J112" i="17" s="1"/>
  <c r="K112" i="17" s="1"/>
  <c r="I111" i="17"/>
  <c r="J111" i="17" s="1"/>
  <c r="K111" i="17" s="1"/>
  <c r="I110" i="17"/>
  <c r="J110" i="17" s="1"/>
  <c r="K110" i="17" s="1"/>
  <c r="I108" i="17"/>
  <c r="J108" i="17" s="1"/>
  <c r="K108" i="17" s="1"/>
  <c r="I107" i="17"/>
  <c r="J107" i="17" s="1"/>
  <c r="K107" i="17" s="1"/>
  <c r="I106" i="17"/>
  <c r="J106" i="17" s="1"/>
  <c r="K106" i="17" s="1"/>
  <c r="I105" i="17"/>
  <c r="J105" i="17" s="1"/>
  <c r="K105" i="17" s="1"/>
  <c r="I102" i="17"/>
  <c r="J102" i="17" s="1"/>
  <c r="K102" i="17" s="1"/>
  <c r="I101" i="17"/>
  <c r="J101" i="17" s="1"/>
  <c r="K101" i="17" s="1"/>
  <c r="I100" i="17"/>
  <c r="J100" i="17" s="1"/>
  <c r="K100" i="17" s="1"/>
  <c r="I99" i="17"/>
  <c r="J99" i="17" s="1"/>
  <c r="K99" i="17" s="1"/>
  <c r="I98" i="17"/>
  <c r="J98" i="17" s="1"/>
  <c r="K98" i="17" s="1"/>
  <c r="I96" i="17"/>
  <c r="J96" i="17" s="1"/>
  <c r="K96" i="17" s="1"/>
  <c r="I95" i="17"/>
  <c r="J95" i="17" s="1"/>
  <c r="K95" i="17" s="1"/>
  <c r="I94" i="17"/>
  <c r="J94" i="17" s="1"/>
  <c r="K94" i="17" s="1"/>
  <c r="I93" i="17"/>
  <c r="J93" i="17" s="1"/>
  <c r="K93" i="17" s="1"/>
  <c r="I92" i="17"/>
  <c r="J92" i="17" s="1"/>
  <c r="K92" i="17" s="1"/>
  <c r="I90" i="17"/>
  <c r="J90" i="17" s="1"/>
  <c r="K90" i="17" s="1"/>
  <c r="I88" i="17"/>
  <c r="J88" i="17" s="1"/>
  <c r="K88" i="17" s="1"/>
  <c r="I87" i="17"/>
  <c r="J87" i="17" s="1"/>
  <c r="K87" i="17" s="1"/>
  <c r="I85" i="17"/>
  <c r="J85" i="17" s="1"/>
  <c r="K85" i="17" s="1"/>
  <c r="I84" i="17"/>
  <c r="J84" i="17" s="1"/>
  <c r="K84" i="17" s="1"/>
  <c r="I83" i="17"/>
  <c r="J83" i="17" s="1"/>
  <c r="K83" i="17" s="1"/>
  <c r="I82" i="17"/>
  <c r="J82" i="17" s="1"/>
  <c r="K82" i="17" s="1"/>
  <c r="I81" i="17"/>
  <c r="J81" i="17" s="1"/>
  <c r="K81" i="17" s="1"/>
  <c r="I80" i="17"/>
  <c r="J80" i="17" s="1"/>
  <c r="K80" i="17" s="1"/>
  <c r="I79" i="17"/>
  <c r="J79" i="17" s="1"/>
  <c r="K79" i="17" s="1"/>
  <c r="I77" i="17"/>
  <c r="J77" i="17" s="1"/>
  <c r="K77" i="17" s="1"/>
  <c r="I76" i="17"/>
  <c r="J76" i="17" s="1"/>
  <c r="K76" i="17" s="1"/>
  <c r="I74" i="17"/>
  <c r="J74" i="17" s="1"/>
  <c r="K74" i="17" s="1"/>
  <c r="I72" i="17"/>
  <c r="J72" i="17" s="1"/>
  <c r="K72" i="17" s="1"/>
  <c r="I70" i="17"/>
  <c r="J70" i="17" s="1"/>
  <c r="K70" i="17" s="1"/>
  <c r="I69" i="17"/>
  <c r="J69" i="17" s="1"/>
  <c r="K69" i="17" s="1"/>
  <c r="I68" i="17"/>
  <c r="J68" i="17" s="1"/>
  <c r="K68" i="17" s="1"/>
  <c r="I67" i="17"/>
  <c r="J67" i="17" s="1"/>
  <c r="K67" i="17" s="1"/>
  <c r="I66" i="17"/>
  <c r="J66" i="17" s="1"/>
  <c r="K66" i="17" s="1"/>
  <c r="I64" i="17"/>
  <c r="J64" i="17" s="1"/>
  <c r="K64" i="17" s="1"/>
  <c r="I63" i="17"/>
  <c r="J63" i="17" s="1"/>
  <c r="K63" i="17" s="1"/>
  <c r="I62" i="17"/>
  <c r="J62" i="17" s="1"/>
  <c r="K62" i="17" s="1"/>
  <c r="I60" i="17"/>
  <c r="J60" i="17" s="1"/>
  <c r="K60" i="17" s="1"/>
  <c r="I58" i="17"/>
  <c r="J58" i="17" s="1"/>
  <c r="K58" i="17" s="1"/>
  <c r="I57" i="17"/>
  <c r="J57" i="17" s="1"/>
  <c r="K57" i="17" s="1"/>
  <c r="I56" i="17"/>
  <c r="J56" i="17" s="1"/>
  <c r="K56" i="17" s="1"/>
  <c r="I55" i="17"/>
  <c r="J55" i="17" s="1"/>
  <c r="K55" i="17" s="1"/>
  <c r="I54" i="17"/>
  <c r="J54" i="17" s="1"/>
  <c r="K54" i="17" s="1"/>
  <c r="I53" i="17"/>
  <c r="J53" i="17" s="1"/>
  <c r="K53" i="17" s="1"/>
  <c r="I50" i="17"/>
  <c r="J50" i="17" s="1"/>
  <c r="K50" i="17" s="1"/>
  <c r="I49" i="17"/>
  <c r="J49" i="17" s="1"/>
  <c r="K49" i="17" s="1"/>
  <c r="I48" i="17"/>
  <c r="J48" i="17" s="1"/>
  <c r="K48" i="17" s="1"/>
  <c r="I46" i="17"/>
  <c r="J46" i="17" s="1"/>
  <c r="K46" i="17" s="1"/>
  <c r="I44" i="17"/>
  <c r="J44" i="17" s="1"/>
  <c r="K44" i="17" s="1"/>
  <c r="I42" i="17"/>
  <c r="J42" i="17" s="1"/>
  <c r="K42" i="17" s="1"/>
  <c r="I41" i="17"/>
  <c r="J41" i="17" s="1"/>
  <c r="K41" i="17" s="1"/>
  <c r="I38" i="17"/>
  <c r="J38" i="17" s="1"/>
  <c r="K38" i="17" s="1"/>
  <c r="I37" i="17"/>
  <c r="J37" i="17" s="1"/>
  <c r="K37" i="17" s="1"/>
  <c r="I36" i="17"/>
  <c r="J36" i="17" s="1"/>
  <c r="K36" i="17" s="1"/>
  <c r="I34" i="17"/>
  <c r="J34" i="17" s="1"/>
  <c r="K34" i="17" s="1"/>
  <c r="I33" i="17"/>
  <c r="J33" i="17" s="1"/>
  <c r="K33" i="17" s="1"/>
  <c r="I32" i="17"/>
  <c r="J32" i="17" s="1"/>
  <c r="K32" i="17" s="1"/>
  <c r="I30" i="17"/>
  <c r="J30" i="17" s="1"/>
  <c r="K30" i="17" s="1"/>
  <c r="I27" i="17"/>
  <c r="J27" i="17" s="1"/>
  <c r="K27" i="17" s="1"/>
  <c r="I26" i="17"/>
  <c r="J26" i="17" s="1"/>
  <c r="K26" i="17" s="1"/>
  <c r="I25" i="17"/>
  <c r="J25" i="17" s="1"/>
  <c r="K25" i="17" s="1"/>
  <c r="I23" i="17"/>
  <c r="J23" i="17" s="1"/>
  <c r="K23" i="17" s="1"/>
  <c r="I22" i="17"/>
  <c r="J22" i="17" s="1"/>
  <c r="K22" i="17" s="1"/>
  <c r="I21" i="17"/>
  <c r="J21" i="17" s="1"/>
  <c r="K21" i="17" s="1"/>
  <c r="I20" i="17"/>
  <c r="J20" i="17" s="1"/>
  <c r="K20" i="17" s="1"/>
  <c r="I19" i="17"/>
  <c r="J19" i="17" s="1"/>
  <c r="K19" i="17" s="1"/>
  <c r="I18" i="17"/>
  <c r="J18" i="17" s="1"/>
  <c r="K18" i="17" s="1"/>
  <c r="I14" i="17"/>
  <c r="J14" i="17" s="1"/>
  <c r="K14" i="17" s="1"/>
  <c r="I12" i="17"/>
  <c r="J12" i="17" s="1"/>
  <c r="K12" i="17" s="1"/>
  <c r="I11" i="17"/>
  <c r="J11" i="17" s="1"/>
  <c r="K11" i="17" s="1"/>
  <c r="I10" i="17"/>
  <c r="J10" i="17" s="1"/>
  <c r="K10" i="17" s="1"/>
  <c r="I9" i="17"/>
  <c r="J9" i="17" s="1"/>
  <c r="K9" i="17" s="1"/>
  <c r="I8" i="17"/>
  <c r="J8" i="17" s="1"/>
  <c r="K8" i="17" s="1"/>
  <c r="I7" i="17"/>
  <c r="J7" i="17" s="1"/>
  <c r="K7" i="17" s="1"/>
  <c r="I6" i="17"/>
  <c r="J6" i="17" s="1"/>
  <c r="K6" i="17" s="1"/>
  <c r="I5" i="17"/>
  <c r="J5" i="17" s="1"/>
  <c r="K5" i="17" s="1"/>
  <c r="I4" i="17"/>
  <c r="J4" i="17" s="1"/>
  <c r="K4" i="17" s="1"/>
  <c r="I1" i="17"/>
  <c r="J1" i="17" s="1"/>
  <c r="K1" i="17" s="1"/>
  <c r="G161" i="17"/>
  <c r="H161" i="17" s="1"/>
  <c r="G159" i="17"/>
  <c r="H159" i="17" s="1"/>
  <c r="G157" i="17"/>
  <c r="H157" i="17" s="1"/>
  <c r="G156" i="17"/>
  <c r="H156" i="17" s="1"/>
  <c r="G155" i="17"/>
  <c r="H155" i="17" s="1"/>
  <c r="G154" i="17"/>
  <c r="H154" i="17" s="1"/>
  <c r="G153" i="17"/>
  <c r="H153" i="17" s="1"/>
  <c r="G152" i="17"/>
  <c r="H152" i="17" s="1"/>
  <c r="G150" i="17"/>
  <c r="H150" i="17" s="1"/>
  <c r="G149" i="17"/>
  <c r="H149" i="17" s="1"/>
  <c r="G148" i="17"/>
  <c r="H148" i="17" s="1"/>
  <c r="G147" i="17"/>
  <c r="H147" i="17" s="1"/>
  <c r="G145" i="17"/>
  <c r="H145" i="17" s="1"/>
  <c r="G144" i="17"/>
  <c r="H144" i="17" s="1"/>
  <c r="G143" i="17"/>
  <c r="H143" i="17" s="1"/>
  <c r="G142" i="17"/>
  <c r="H142" i="17" s="1"/>
  <c r="G141" i="17"/>
  <c r="H141" i="17" s="1"/>
  <c r="G140" i="17"/>
  <c r="H140" i="17" s="1"/>
  <c r="G139" i="17"/>
  <c r="H139" i="17" s="1"/>
  <c r="G138" i="17"/>
  <c r="H138" i="17" s="1"/>
  <c r="G136" i="17"/>
  <c r="H136" i="17" s="1"/>
  <c r="G135" i="17"/>
  <c r="H135" i="17" s="1"/>
  <c r="G133" i="17"/>
  <c r="H133" i="17" s="1"/>
  <c r="G131" i="17"/>
  <c r="H131" i="17" s="1"/>
  <c r="G130" i="17"/>
  <c r="H130" i="17" s="1"/>
  <c r="G129" i="17"/>
  <c r="H129" i="17" s="1"/>
  <c r="G128" i="17"/>
  <c r="H128" i="17" s="1"/>
  <c r="G127" i="17"/>
  <c r="H127" i="17" s="1"/>
  <c r="G126" i="17"/>
  <c r="H126" i="17" s="1"/>
  <c r="G125" i="17"/>
  <c r="H125" i="17" s="1"/>
  <c r="G124" i="17"/>
  <c r="H124" i="17" s="1"/>
  <c r="G123" i="17"/>
  <c r="H123" i="17" s="1"/>
  <c r="G121" i="17"/>
  <c r="H121" i="17" s="1"/>
  <c r="G120" i="17"/>
  <c r="H120" i="17" s="1"/>
  <c r="G119" i="17"/>
  <c r="H119" i="17" s="1"/>
  <c r="G117" i="17"/>
  <c r="H117" i="17" s="1"/>
  <c r="G116" i="17"/>
  <c r="H116" i="17" s="1"/>
  <c r="G115" i="17"/>
  <c r="H115" i="17" s="1"/>
  <c r="G114" i="17"/>
  <c r="H114" i="17" s="1"/>
  <c r="G113" i="17"/>
  <c r="H113" i="17" s="1"/>
  <c r="G112" i="17"/>
  <c r="H112" i="17" s="1"/>
  <c r="G111" i="17"/>
  <c r="H111" i="17" s="1"/>
  <c r="G109" i="17"/>
  <c r="H109" i="17" s="1"/>
  <c r="G108" i="17"/>
  <c r="H108" i="17" s="1"/>
  <c r="G107" i="17"/>
  <c r="H107" i="17" s="1"/>
  <c r="G106" i="17"/>
  <c r="H106" i="17" s="1"/>
  <c r="G103" i="17"/>
  <c r="H103" i="17" s="1"/>
  <c r="G102" i="17"/>
  <c r="H102" i="17" s="1"/>
  <c r="G101" i="17"/>
  <c r="H101" i="17" s="1"/>
  <c r="G100" i="17"/>
  <c r="H100" i="17" s="1"/>
  <c r="G99" i="17"/>
  <c r="H99" i="17" s="1"/>
  <c r="G97" i="17"/>
  <c r="H97" i="17" s="1"/>
  <c r="G96" i="17"/>
  <c r="H96" i="17" s="1"/>
  <c r="G95" i="17"/>
  <c r="H95" i="17" s="1"/>
  <c r="G94" i="17"/>
  <c r="H94" i="17" s="1"/>
  <c r="G93" i="17"/>
  <c r="H93" i="17" s="1"/>
  <c r="G91" i="17"/>
  <c r="H91" i="17" s="1"/>
  <c r="G89" i="17"/>
  <c r="H89" i="17" s="1"/>
  <c r="G88" i="17"/>
  <c r="H88" i="17" s="1"/>
  <c r="G86" i="17"/>
  <c r="H86" i="17" s="1"/>
  <c r="G85" i="17"/>
  <c r="H85" i="17" s="1"/>
  <c r="G84" i="17"/>
  <c r="H84" i="17" s="1"/>
  <c r="G83" i="17"/>
  <c r="H83" i="17" s="1"/>
  <c r="G82" i="17"/>
  <c r="H82" i="17" s="1"/>
  <c r="G81" i="17"/>
  <c r="H81" i="17" s="1"/>
  <c r="G80" i="17"/>
  <c r="H80" i="17" s="1"/>
  <c r="G78" i="17"/>
  <c r="H78" i="17" s="1"/>
  <c r="G77" i="17"/>
  <c r="H77" i="17" s="1"/>
  <c r="G75" i="17"/>
  <c r="H75" i="17" s="1"/>
  <c r="G73" i="17"/>
  <c r="H73" i="17" s="1"/>
  <c r="G71" i="17"/>
  <c r="H71" i="17" s="1"/>
  <c r="G70" i="17"/>
  <c r="H70" i="17" s="1"/>
  <c r="G69" i="17"/>
  <c r="H69" i="17" s="1"/>
  <c r="G68" i="17"/>
  <c r="H68" i="17" s="1"/>
  <c r="G67" i="17"/>
  <c r="H67" i="17" s="1"/>
  <c r="G65" i="17"/>
  <c r="H65" i="17" s="1"/>
  <c r="G64" i="17"/>
  <c r="H64" i="17" s="1"/>
  <c r="G63" i="17"/>
  <c r="H63" i="17" s="1"/>
  <c r="G61" i="17"/>
  <c r="H61" i="17" s="1"/>
  <c r="G59" i="17"/>
  <c r="H59" i="17" s="1"/>
  <c r="G58" i="17"/>
  <c r="H58" i="17" s="1"/>
  <c r="G57" i="17"/>
  <c r="H57" i="17" s="1"/>
  <c r="G56" i="17"/>
  <c r="H56" i="17" s="1"/>
  <c r="G55" i="17"/>
  <c r="H55" i="17" s="1"/>
  <c r="G54" i="17"/>
  <c r="H54" i="17" s="1"/>
  <c r="G51" i="17"/>
  <c r="H51" i="17" s="1"/>
  <c r="G50" i="17"/>
  <c r="H50" i="17" s="1"/>
  <c r="G49" i="17"/>
  <c r="H49" i="17" s="1"/>
  <c r="G47" i="17"/>
  <c r="H47" i="17" s="1"/>
  <c r="G45" i="17"/>
  <c r="H45" i="17" s="1"/>
  <c r="G43" i="17"/>
  <c r="H43" i="17" s="1"/>
  <c r="G42" i="17"/>
  <c r="H42" i="17" s="1"/>
  <c r="G39" i="17"/>
  <c r="H39" i="17" s="1"/>
  <c r="G38" i="17"/>
  <c r="H38" i="17" s="1"/>
  <c r="G37" i="17"/>
  <c r="H37" i="17" s="1"/>
  <c r="G35" i="17"/>
  <c r="H35" i="17" s="1"/>
  <c r="G34" i="17"/>
  <c r="H34" i="17" s="1"/>
  <c r="G33" i="17"/>
  <c r="H33" i="17" s="1"/>
  <c r="G31" i="17"/>
  <c r="H31" i="17" s="1"/>
  <c r="G28" i="17"/>
  <c r="H28" i="17" s="1"/>
  <c r="G27" i="17"/>
  <c r="H27" i="17" s="1"/>
  <c r="G26" i="17"/>
  <c r="H26" i="17" s="1"/>
  <c r="G24" i="17"/>
  <c r="H24" i="17" s="1"/>
  <c r="G23" i="17"/>
  <c r="H23" i="17" s="1"/>
  <c r="G22" i="17"/>
  <c r="H22" i="17" s="1"/>
  <c r="G21" i="17"/>
  <c r="H21" i="17" s="1"/>
  <c r="G20" i="17"/>
  <c r="H20" i="17" s="1"/>
  <c r="G19" i="17"/>
  <c r="H19" i="17" s="1"/>
  <c r="G15" i="17"/>
  <c r="H15" i="17" s="1"/>
  <c r="G13" i="17"/>
  <c r="H13" i="17" s="1"/>
  <c r="G12" i="17"/>
  <c r="H12" i="17" s="1"/>
  <c r="G11" i="17"/>
  <c r="H11" i="17" s="1"/>
  <c r="G10" i="17"/>
  <c r="H10" i="17" s="1"/>
  <c r="G9" i="17"/>
  <c r="H9" i="17" s="1"/>
  <c r="G8" i="17"/>
  <c r="H8" i="17" s="1"/>
  <c r="G7" i="17"/>
  <c r="H7" i="17" s="1"/>
  <c r="G6" i="17"/>
  <c r="H6" i="17" s="1"/>
  <c r="G5" i="17"/>
  <c r="H5" i="17" s="1"/>
  <c r="G2" i="17"/>
  <c r="H2" i="17" s="1"/>
  <c r="G1" i="17"/>
  <c r="H1" i="17" s="1"/>
  <c r="E1" i="17"/>
  <c r="E2" i="17" s="1"/>
  <c r="I2" i="17" s="1"/>
  <c r="J2" i="17" s="1"/>
  <c r="K2" i="17" s="1"/>
  <c r="AF10" i="18"/>
  <c r="AF11" i="18" s="1"/>
  <c r="AF12" i="18" s="1"/>
  <c r="AF13" i="18" s="1"/>
  <c r="AF14" i="18" s="1"/>
  <c r="AF15" i="18" s="1"/>
  <c r="AF16" i="18" s="1"/>
  <c r="AF17" i="18" s="1"/>
  <c r="AF18" i="18" s="1"/>
  <c r="AF19" i="18" s="1"/>
  <c r="AF20" i="18" s="1"/>
  <c r="AF21" i="18" s="1"/>
  <c r="AF22" i="18" s="1"/>
  <c r="AF23" i="18" s="1"/>
  <c r="AF24" i="18" s="1"/>
  <c r="AF25" i="18" s="1"/>
  <c r="AF26" i="18" s="1"/>
  <c r="AF27" i="18" s="1"/>
  <c r="AF28" i="18" s="1"/>
  <c r="AF29" i="18" s="1"/>
  <c r="AF30" i="18" s="1"/>
  <c r="AF31" i="18" s="1"/>
  <c r="AF32" i="18" s="1"/>
  <c r="AF33" i="18" s="1"/>
  <c r="AF34" i="18" s="1"/>
  <c r="AF35" i="18" s="1"/>
  <c r="AF36" i="18" s="1"/>
  <c r="AF37" i="18" s="1"/>
  <c r="AF38" i="18" s="1"/>
  <c r="AF39" i="18" s="1"/>
  <c r="AF40" i="18" s="1"/>
  <c r="AF41" i="18" s="1"/>
  <c r="AF42" i="18" s="1"/>
  <c r="AF43" i="18" s="1"/>
  <c r="AF44" i="18" s="1"/>
  <c r="AF45" i="18" s="1"/>
  <c r="AF46" i="18" s="1"/>
  <c r="AF47" i="18" s="1"/>
  <c r="AF48" i="18" s="1"/>
  <c r="AF49" i="18" s="1"/>
  <c r="AF50" i="18" s="1"/>
  <c r="AF51" i="18" s="1"/>
  <c r="AF52" i="18" s="1"/>
  <c r="AF53" i="18" s="1"/>
  <c r="AF54" i="18" s="1"/>
  <c r="AF55" i="18" s="1"/>
  <c r="AF56" i="18" s="1"/>
  <c r="AF57" i="18" s="1"/>
  <c r="AF58" i="18" s="1"/>
  <c r="AF59" i="18" s="1"/>
  <c r="AF60" i="18" s="1"/>
  <c r="AF61" i="18" s="1"/>
  <c r="AF62" i="18" s="1"/>
  <c r="AF63" i="18" s="1"/>
  <c r="AF64" i="18" s="1"/>
  <c r="AF65" i="18" s="1"/>
  <c r="AF66" i="18" s="1"/>
  <c r="AF67" i="18" s="1"/>
  <c r="AF68" i="18" s="1"/>
  <c r="AF69" i="18" s="1"/>
  <c r="AF70" i="18" s="1"/>
  <c r="AF71" i="18" s="1"/>
  <c r="AF72" i="18" s="1"/>
  <c r="AF73" i="18" s="1"/>
  <c r="AF74" i="18" s="1"/>
  <c r="AF75" i="18" s="1"/>
  <c r="AF76" i="18" s="1"/>
  <c r="AF77" i="18" s="1"/>
  <c r="AF78" i="18" s="1"/>
  <c r="AF79" i="18" s="1"/>
  <c r="AF80" i="18" s="1"/>
  <c r="AF81" i="18" s="1"/>
  <c r="AF82" i="18" s="1"/>
  <c r="AF83" i="18" s="1"/>
  <c r="AF84" i="18" s="1"/>
  <c r="AF85" i="18" s="1"/>
  <c r="AF86" i="18" s="1"/>
  <c r="AF87" i="18" s="1"/>
  <c r="AF88" i="18" s="1"/>
  <c r="AF89" i="18" s="1"/>
  <c r="AF90" i="18" s="1"/>
  <c r="AF91" i="18" s="1"/>
  <c r="AF92" i="18" s="1"/>
  <c r="AF93" i="18" s="1"/>
  <c r="AF94" i="18" s="1"/>
  <c r="AF95" i="18" s="1"/>
  <c r="AF96" i="18" s="1"/>
  <c r="AF97" i="18" s="1"/>
  <c r="AF98" i="18" s="1"/>
  <c r="AF99" i="18" s="1"/>
  <c r="AF100" i="18" s="1"/>
  <c r="AF101" i="18" s="1"/>
  <c r="AF102" i="18" s="1"/>
  <c r="AF103" i="18" s="1"/>
  <c r="AF104" i="18" s="1"/>
  <c r="AF105" i="18" s="1"/>
  <c r="AF106" i="18" s="1"/>
  <c r="AF107" i="18" s="1"/>
  <c r="AF108" i="18" s="1"/>
  <c r="AF109" i="18" s="1"/>
  <c r="AF110" i="18" s="1"/>
  <c r="AF111" i="18" s="1"/>
  <c r="AF112" i="18" s="1"/>
  <c r="AF113" i="18" s="1"/>
  <c r="AF114" i="18" s="1"/>
  <c r="AF115" i="18" s="1"/>
  <c r="AF116" i="18" s="1"/>
  <c r="AF117" i="18" s="1"/>
  <c r="AF118" i="18" s="1"/>
  <c r="AF119" i="18" s="1"/>
  <c r="AF120" i="18" s="1"/>
  <c r="AF121" i="18" s="1"/>
  <c r="AF122" i="18" s="1"/>
  <c r="AF123" i="18" s="1"/>
  <c r="AF124" i="18" s="1"/>
  <c r="AF125" i="18" s="1"/>
  <c r="AF126" i="18" s="1"/>
  <c r="AF127" i="18" s="1"/>
  <c r="AF128" i="18" s="1"/>
  <c r="AF129" i="18" s="1"/>
  <c r="AF130" i="18" s="1"/>
  <c r="AF131" i="18" s="1"/>
  <c r="AF132" i="18" s="1"/>
  <c r="AF133" i="18" s="1"/>
  <c r="AF134" i="18" s="1"/>
  <c r="AE10" i="18"/>
  <c r="AD10" i="18"/>
  <c r="AD11" i="18" s="1"/>
  <c r="AD12" i="18" s="1"/>
  <c r="AD13" i="18" s="1"/>
  <c r="AD14" i="18" s="1"/>
  <c r="AD15" i="18" s="1"/>
  <c r="AD16" i="18" s="1"/>
  <c r="AD17" i="18" s="1"/>
  <c r="AD18" i="18" s="1"/>
  <c r="AD19" i="18" s="1"/>
  <c r="AD20" i="18" s="1"/>
  <c r="AD21" i="18" s="1"/>
  <c r="AD22" i="18" s="1"/>
  <c r="AD23" i="18" s="1"/>
  <c r="AD24" i="18" s="1"/>
  <c r="AD25" i="18" s="1"/>
  <c r="AD26" i="18" s="1"/>
  <c r="AD27" i="18" s="1"/>
  <c r="AD28" i="18" s="1"/>
  <c r="AD29" i="18" s="1"/>
  <c r="AD30" i="18" s="1"/>
  <c r="AD31" i="18" s="1"/>
  <c r="AD32" i="18" s="1"/>
  <c r="AD33" i="18" s="1"/>
  <c r="AD34" i="18" s="1"/>
  <c r="AD35" i="18" s="1"/>
  <c r="AD36" i="18" s="1"/>
  <c r="AD37" i="18" s="1"/>
  <c r="AD38" i="18" s="1"/>
  <c r="AD39" i="18" s="1"/>
  <c r="AD40" i="18" s="1"/>
  <c r="AD41" i="18" s="1"/>
  <c r="AD42" i="18" s="1"/>
  <c r="AD43" i="18" s="1"/>
  <c r="AD44" i="18" s="1"/>
  <c r="AD45" i="18" s="1"/>
  <c r="AD46" i="18" s="1"/>
  <c r="AD47" i="18" s="1"/>
  <c r="AD48" i="18" s="1"/>
  <c r="AD49" i="18" s="1"/>
  <c r="AD50" i="18" s="1"/>
  <c r="AD51" i="18" s="1"/>
  <c r="AD52" i="18" s="1"/>
  <c r="AD53" i="18" s="1"/>
  <c r="AD54" i="18" s="1"/>
  <c r="AD55" i="18" s="1"/>
  <c r="AD56" i="18" s="1"/>
  <c r="AD57" i="18" s="1"/>
  <c r="AD58" i="18" s="1"/>
  <c r="AD59" i="18" s="1"/>
  <c r="AD60" i="18" s="1"/>
  <c r="AD61" i="18" s="1"/>
  <c r="AD62" i="18" s="1"/>
  <c r="AD63" i="18" s="1"/>
  <c r="AD64" i="18" s="1"/>
  <c r="AD65" i="18" s="1"/>
  <c r="AD66" i="18" s="1"/>
  <c r="AD67" i="18" s="1"/>
  <c r="AD68" i="18" s="1"/>
  <c r="AD69" i="18" s="1"/>
  <c r="AD70" i="18" s="1"/>
  <c r="AD71" i="18" s="1"/>
  <c r="AD72" i="18" s="1"/>
  <c r="AD73" i="18" s="1"/>
  <c r="AD74" i="18" s="1"/>
  <c r="AD75" i="18" s="1"/>
  <c r="AD76" i="18" s="1"/>
  <c r="AD77" i="18" s="1"/>
  <c r="AD78" i="18" s="1"/>
  <c r="AD79" i="18" s="1"/>
  <c r="AD80" i="18" s="1"/>
  <c r="AD81" i="18" s="1"/>
  <c r="AD82" i="18" s="1"/>
  <c r="AD83" i="18" s="1"/>
  <c r="AD84" i="18" s="1"/>
  <c r="AD85" i="18" s="1"/>
  <c r="AD86" i="18" s="1"/>
  <c r="AD87" i="18" s="1"/>
  <c r="AD88" i="18" s="1"/>
  <c r="AD89" i="18" s="1"/>
  <c r="AD90" i="18" s="1"/>
  <c r="AD91" i="18" s="1"/>
  <c r="AD92" i="18" s="1"/>
  <c r="AD93" i="18" s="1"/>
  <c r="AD94" i="18" s="1"/>
  <c r="AD95" i="18" s="1"/>
  <c r="AD96" i="18" s="1"/>
  <c r="AD97" i="18" s="1"/>
  <c r="AD98" i="18" s="1"/>
  <c r="AD99" i="18" s="1"/>
  <c r="AD100" i="18" s="1"/>
  <c r="AD101" i="18" s="1"/>
  <c r="AD102" i="18" s="1"/>
  <c r="AD103" i="18" s="1"/>
  <c r="AD104" i="18" s="1"/>
  <c r="AD105" i="18" s="1"/>
  <c r="AD106" i="18" s="1"/>
  <c r="AD107" i="18" s="1"/>
  <c r="AD108" i="18" s="1"/>
  <c r="AD109" i="18" s="1"/>
  <c r="AD110" i="18" s="1"/>
  <c r="AD111" i="18" s="1"/>
  <c r="AD112" i="18" s="1"/>
  <c r="AD113" i="18" s="1"/>
  <c r="AD114" i="18" s="1"/>
  <c r="AD115" i="18" s="1"/>
  <c r="AD116" i="18" s="1"/>
  <c r="AD117" i="18" s="1"/>
  <c r="AD118" i="18" s="1"/>
  <c r="AD119" i="18" s="1"/>
  <c r="AD120" i="18" s="1"/>
  <c r="AD121" i="18" s="1"/>
  <c r="AD122" i="18" s="1"/>
  <c r="AD123" i="18" s="1"/>
  <c r="AD124" i="18" s="1"/>
  <c r="AD125" i="18" s="1"/>
  <c r="AD126" i="18" s="1"/>
  <c r="AD127" i="18" s="1"/>
  <c r="AD128" i="18" s="1"/>
  <c r="AD129" i="18" s="1"/>
  <c r="AD130" i="18" s="1"/>
  <c r="AD131" i="18" s="1"/>
  <c r="AD132" i="18" s="1"/>
  <c r="AD133" i="18" s="1"/>
  <c r="AD134" i="18" s="1"/>
  <c r="AA10" i="18"/>
  <c r="Z10" i="18"/>
  <c r="X10" i="18"/>
  <c r="U120" i="17" l="1"/>
  <c r="V120" i="17"/>
  <c r="U5" i="17"/>
  <c r="V5" i="17"/>
  <c r="U19" i="17"/>
  <c r="V19" i="17"/>
  <c r="U33" i="17"/>
  <c r="V33" i="17"/>
  <c r="U47" i="17"/>
  <c r="V47" i="17"/>
  <c r="U64" i="17"/>
  <c r="V64" i="17"/>
  <c r="U79" i="17"/>
  <c r="V79" i="17"/>
  <c r="U94" i="17"/>
  <c r="V94" i="17"/>
  <c r="U108" i="17"/>
  <c r="V108" i="17"/>
  <c r="U121" i="17"/>
  <c r="V121" i="17"/>
  <c r="U135" i="17"/>
  <c r="V135" i="17"/>
  <c r="U149" i="17"/>
  <c r="V149" i="17"/>
  <c r="U46" i="17"/>
  <c r="V46" i="17"/>
  <c r="U6" i="17"/>
  <c r="V6" i="17"/>
  <c r="U20" i="17"/>
  <c r="V20" i="17"/>
  <c r="U34" i="17"/>
  <c r="V34" i="17"/>
  <c r="U48" i="17"/>
  <c r="V48" i="17"/>
  <c r="U65" i="17"/>
  <c r="V65" i="17"/>
  <c r="U80" i="17"/>
  <c r="V80" i="17"/>
  <c r="U95" i="17"/>
  <c r="V95" i="17"/>
  <c r="U109" i="17"/>
  <c r="V109" i="17"/>
  <c r="U122" i="17"/>
  <c r="V122" i="17"/>
  <c r="U136" i="17"/>
  <c r="V136" i="17"/>
  <c r="U150" i="17"/>
  <c r="V150" i="17"/>
  <c r="U107" i="17"/>
  <c r="V107" i="17"/>
  <c r="U7" i="17"/>
  <c r="V7" i="17"/>
  <c r="U21" i="17"/>
  <c r="V21" i="17"/>
  <c r="U35" i="17"/>
  <c r="V35" i="17"/>
  <c r="U50" i="17"/>
  <c r="V50" i="17"/>
  <c r="U66" i="17"/>
  <c r="V66" i="17"/>
  <c r="U81" i="17"/>
  <c r="V81" i="17"/>
  <c r="U96" i="17"/>
  <c r="V96" i="17"/>
  <c r="U110" i="17"/>
  <c r="V110" i="17"/>
  <c r="U123" i="17"/>
  <c r="V123" i="17"/>
  <c r="U137" i="17"/>
  <c r="V137" i="17"/>
  <c r="U151" i="17"/>
  <c r="V151" i="17"/>
  <c r="U8" i="17"/>
  <c r="V8" i="17"/>
  <c r="U22" i="17"/>
  <c r="V22" i="17"/>
  <c r="U36" i="17"/>
  <c r="V36" i="17"/>
  <c r="U51" i="17"/>
  <c r="V51" i="17"/>
  <c r="U67" i="17"/>
  <c r="V67" i="17"/>
  <c r="U82" i="17"/>
  <c r="V82" i="17"/>
  <c r="U97" i="17"/>
  <c r="V97" i="17"/>
  <c r="U111" i="17"/>
  <c r="V111" i="17"/>
  <c r="U124" i="17"/>
  <c r="V124" i="17"/>
  <c r="U138" i="17"/>
  <c r="V138" i="17"/>
  <c r="U152" i="17"/>
  <c r="V152" i="17"/>
  <c r="U63" i="17"/>
  <c r="V63" i="17"/>
  <c r="U9" i="17"/>
  <c r="V9" i="17"/>
  <c r="U23" i="17"/>
  <c r="V23" i="17"/>
  <c r="U37" i="17"/>
  <c r="V37" i="17"/>
  <c r="U52" i="17"/>
  <c r="V52" i="17"/>
  <c r="U68" i="17"/>
  <c r="V68" i="17"/>
  <c r="U83" i="17"/>
  <c r="V83" i="17"/>
  <c r="U98" i="17"/>
  <c r="V98" i="17"/>
  <c r="U112" i="17"/>
  <c r="V112" i="17"/>
  <c r="U125" i="17"/>
  <c r="V125" i="17"/>
  <c r="U139" i="17"/>
  <c r="V139" i="17"/>
  <c r="U153" i="17"/>
  <c r="V153" i="17"/>
  <c r="U32" i="17"/>
  <c r="V32" i="17"/>
  <c r="U148" i="17"/>
  <c r="V148" i="17"/>
  <c r="U10" i="17"/>
  <c r="V10" i="17"/>
  <c r="U24" i="17"/>
  <c r="V24" i="17"/>
  <c r="U38" i="17"/>
  <c r="V38" i="17"/>
  <c r="U53" i="17"/>
  <c r="V53" i="17"/>
  <c r="U69" i="17"/>
  <c r="V69" i="17"/>
  <c r="U85" i="17"/>
  <c r="V85" i="17"/>
  <c r="U99" i="17"/>
  <c r="V99" i="17"/>
  <c r="U113" i="17"/>
  <c r="V113" i="17"/>
  <c r="U126" i="17"/>
  <c r="V126" i="17"/>
  <c r="U140" i="17"/>
  <c r="V140" i="17"/>
  <c r="U154" i="17"/>
  <c r="V154" i="17"/>
  <c r="U134" i="17"/>
  <c r="V134" i="17"/>
  <c r="U11" i="17"/>
  <c r="V11" i="17"/>
  <c r="U25" i="17"/>
  <c r="V25" i="17"/>
  <c r="U39" i="17"/>
  <c r="V39" i="17"/>
  <c r="U55" i="17"/>
  <c r="V55" i="17"/>
  <c r="U71" i="17"/>
  <c r="V71" i="17"/>
  <c r="U87" i="17"/>
  <c r="V87" i="17"/>
  <c r="U102" i="17"/>
  <c r="V102" i="17"/>
  <c r="U115" i="17"/>
  <c r="V115" i="17"/>
  <c r="U129" i="17"/>
  <c r="V129" i="17"/>
  <c r="U141" i="17"/>
  <c r="V141" i="17"/>
  <c r="U155" i="17"/>
  <c r="V155" i="17"/>
  <c r="U18" i="17"/>
  <c r="V18" i="17"/>
  <c r="U12" i="17"/>
  <c r="V12" i="17"/>
  <c r="U27" i="17"/>
  <c r="V27" i="17"/>
  <c r="U41" i="17"/>
  <c r="V41" i="17"/>
  <c r="U57" i="17"/>
  <c r="V57" i="17"/>
  <c r="U73" i="17"/>
  <c r="V73" i="17"/>
  <c r="U89" i="17"/>
  <c r="V89" i="17"/>
  <c r="U103" i="17"/>
  <c r="V103" i="17"/>
  <c r="U116" i="17"/>
  <c r="V116" i="17"/>
  <c r="U130" i="17"/>
  <c r="V130" i="17"/>
  <c r="U143" i="17"/>
  <c r="V143" i="17"/>
  <c r="U157" i="17"/>
  <c r="V157" i="17"/>
  <c r="U4" i="17"/>
  <c r="V4" i="17"/>
  <c r="U1" i="17"/>
  <c r="V1" i="17"/>
  <c r="U15" i="17"/>
  <c r="V15" i="17"/>
  <c r="U29" i="17"/>
  <c r="V29" i="17"/>
  <c r="U43" i="17"/>
  <c r="V43" i="17"/>
  <c r="U59" i="17"/>
  <c r="V59" i="17"/>
  <c r="U74" i="17"/>
  <c r="V74" i="17"/>
  <c r="U90" i="17"/>
  <c r="V90" i="17"/>
  <c r="U104" i="17"/>
  <c r="V104" i="17"/>
  <c r="U117" i="17"/>
  <c r="V117" i="17"/>
  <c r="U131" i="17"/>
  <c r="V131" i="17"/>
  <c r="U144" i="17"/>
  <c r="V144" i="17"/>
  <c r="U158" i="17"/>
  <c r="V158" i="17"/>
  <c r="U93" i="17"/>
  <c r="V93" i="17"/>
  <c r="U2" i="17"/>
  <c r="V2" i="17"/>
  <c r="U16" i="17"/>
  <c r="V16" i="17"/>
  <c r="U30" i="17"/>
  <c r="V30" i="17"/>
  <c r="U44" i="17"/>
  <c r="V44" i="17"/>
  <c r="U60" i="17"/>
  <c r="V60" i="17"/>
  <c r="U76" i="17"/>
  <c r="V76" i="17"/>
  <c r="U91" i="17"/>
  <c r="V91" i="17"/>
  <c r="U105" i="17"/>
  <c r="V105" i="17"/>
  <c r="U118" i="17"/>
  <c r="V118" i="17"/>
  <c r="U132" i="17"/>
  <c r="V132" i="17"/>
  <c r="U145" i="17"/>
  <c r="V145" i="17"/>
  <c r="U159" i="17"/>
  <c r="V159" i="17"/>
  <c r="U78" i="17"/>
  <c r="V78" i="17"/>
  <c r="U3" i="17"/>
  <c r="V3" i="17"/>
  <c r="U17" i="17"/>
  <c r="V17" i="17"/>
  <c r="U31" i="17"/>
  <c r="V31" i="17"/>
  <c r="U45" i="17"/>
  <c r="V45" i="17"/>
  <c r="U61" i="17"/>
  <c r="V61" i="17"/>
  <c r="U77" i="17"/>
  <c r="V77" i="17"/>
  <c r="U92" i="17"/>
  <c r="V92" i="17"/>
  <c r="U106" i="17"/>
  <c r="V106" i="17"/>
  <c r="U119" i="17"/>
  <c r="V119" i="17"/>
  <c r="U133" i="17"/>
  <c r="V133" i="17"/>
  <c r="U146" i="17"/>
  <c r="V146" i="17"/>
  <c r="U160" i="17"/>
  <c r="V160" i="17"/>
  <c r="AG75" i="18"/>
  <c r="AH75" i="18" s="1"/>
  <c r="AE75" i="18"/>
  <c r="X11" i="18"/>
  <c r="W12" i="18"/>
  <c r="AE11" i="18"/>
  <c r="AG27" i="18"/>
  <c r="AH27" i="18" s="1"/>
  <c r="AE27" i="18"/>
  <c r="AE67" i="18"/>
  <c r="AG83" i="18"/>
  <c r="AH83" i="18" s="1"/>
  <c r="AE83" i="18"/>
  <c r="AG19" i="18"/>
  <c r="AH19" i="18" s="1"/>
  <c r="AE19" i="18"/>
  <c r="AB12" i="18"/>
  <c r="AC12" i="18"/>
  <c r="AE51" i="18"/>
  <c r="AE35" i="18"/>
  <c r="AE59" i="18"/>
  <c r="R37" i="17"/>
  <c r="S37" i="17"/>
  <c r="R3" i="17"/>
  <c r="S3" i="17"/>
  <c r="R18" i="17"/>
  <c r="S18" i="17"/>
  <c r="R32" i="17"/>
  <c r="S32" i="17"/>
  <c r="R46" i="17"/>
  <c r="S46" i="17"/>
  <c r="R63" i="17"/>
  <c r="S63" i="17"/>
  <c r="R78" i="17"/>
  <c r="S78" i="17"/>
  <c r="R93" i="17"/>
  <c r="S93" i="17"/>
  <c r="R107" i="17"/>
  <c r="S107" i="17"/>
  <c r="R120" i="17"/>
  <c r="S120" i="17"/>
  <c r="R134" i="17"/>
  <c r="S134" i="17"/>
  <c r="R148" i="17"/>
  <c r="S148" i="17"/>
  <c r="R14" i="17"/>
  <c r="S14" i="17"/>
  <c r="R97" i="17"/>
  <c r="S97" i="17"/>
  <c r="R138" i="17"/>
  <c r="S138" i="17"/>
  <c r="R23" i="17"/>
  <c r="S23" i="17"/>
  <c r="R153" i="17"/>
  <c r="S153" i="17"/>
  <c r="R4" i="17"/>
  <c r="S4" i="17"/>
  <c r="R19" i="17"/>
  <c r="S19" i="17"/>
  <c r="R33" i="17"/>
  <c r="S33" i="17"/>
  <c r="R47" i="17"/>
  <c r="S47" i="17"/>
  <c r="R64" i="17"/>
  <c r="S64" i="17"/>
  <c r="R79" i="17"/>
  <c r="S79" i="17"/>
  <c r="R94" i="17"/>
  <c r="S94" i="17"/>
  <c r="R108" i="17"/>
  <c r="S108" i="17"/>
  <c r="R121" i="17"/>
  <c r="S121" i="17"/>
  <c r="R135" i="17"/>
  <c r="S135" i="17"/>
  <c r="R149" i="17"/>
  <c r="S149" i="17"/>
  <c r="R82" i="17"/>
  <c r="S82" i="17"/>
  <c r="R52" i="17"/>
  <c r="S52" i="17"/>
  <c r="R5" i="17"/>
  <c r="S5" i="17"/>
  <c r="R20" i="17"/>
  <c r="S20" i="17"/>
  <c r="R34" i="17"/>
  <c r="S34" i="17"/>
  <c r="R49" i="17"/>
  <c r="S49" i="17"/>
  <c r="R65" i="17"/>
  <c r="S65" i="17"/>
  <c r="R80" i="17"/>
  <c r="S80" i="17"/>
  <c r="R95" i="17"/>
  <c r="S95" i="17"/>
  <c r="R109" i="17"/>
  <c r="S109" i="17"/>
  <c r="R122" i="17"/>
  <c r="S122" i="17"/>
  <c r="R136" i="17"/>
  <c r="S136" i="17"/>
  <c r="R150" i="17"/>
  <c r="S150" i="17"/>
  <c r="R7" i="17"/>
  <c r="S7" i="17"/>
  <c r="R84" i="17"/>
  <c r="S84" i="17"/>
  <c r="R6" i="17"/>
  <c r="S6" i="17"/>
  <c r="R21" i="17"/>
  <c r="S21" i="17"/>
  <c r="R35" i="17"/>
  <c r="S35" i="17"/>
  <c r="R50" i="17"/>
  <c r="S50" i="17"/>
  <c r="R66" i="17"/>
  <c r="S66" i="17"/>
  <c r="R81" i="17"/>
  <c r="S81" i="17"/>
  <c r="R96" i="17"/>
  <c r="S96" i="17"/>
  <c r="R110" i="17"/>
  <c r="S110" i="17"/>
  <c r="R123" i="17"/>
  <c r="S123" i="17"/>
  <c r="R137" i="17"/>
  <c r="S137" i="17"/>
  <c r="R151" i="17"/>
  <c r="S151" i="17"/>
  <c r="R67" i="17"/>
  <c r="S67" i="17"/>
  <c r="R68" i="17"/>
  <c r="S68" i="17"/>
  <c r="R9" i="17"/>
  <c r="S9" i="17"/>
  <c r="R24" i="17"/>
  <c r="S24" i="17"/>
  <c r="R38" i="17"/>
  <c r="S38" i="17"/>
  <c r="R54" i="17"/>
  <c r="S54" i="17"/>
  <c r="R70" i="17"/>
  <c r="S70" i="17"/>
  <c r="R86" i="17"/>
  <c r="S86" i="17"/>
  <c r="R101" i="17"/>
  <c r="S101" i="17"/>
  <c r="R114" i="17"/>
  <c r="S114" i="17"/>
  <c r="R128" i="17"/>
  <c r="S128" i="17"/>
  <c r="R140" i="17"/>
  <c r="S140" i="17"/>
  <c r="R154" i="17"/>
  <c r="S154" i="17"/>
  <c r="R98" i="17"/>
  <c r="S98" i="17"/>
  <c r="R10" i="17"/>
  <c r="S10" i="17"/>
  <c r="R26" i="17"/>
  <c r="S26" i="17"/>
  <c r="R40" i="17"/>
  <c r="S40" i="17"/>
  <c r="R56" i="17"/>
  <c r="S56" i="17"/>
  <c r="R72" i="17"/>
  <c r="S72" i="17"/>
  <c r="R88" i="17"/>
  <c r="S88" i="17"/>
  <c r="R102" i="17"/>
  <c r="S102" i="17"/>
  <c r="R115" i="17"/>
  <c r="S115" i="17"/>
  <c r="R129" i="17"/>
  <c r="S129" i="17"/>
  <c r="R142" i="17"/>
  <c r="S142" i="17"/>
  <c r="R156" i="17"/>
  <c r="S156" i="17"/>
  <c r="R152" i="17"/>
  <c r="S152" i="17"/>
  <c r="R139" i="17"/>
  <c r="S139" i="17"/>
  <c r="R11" i="17"/>
  <c r="S11" i="17"/>
  <c r="R28" i="17"/>
  <c r="S28" i="17"/>
  <c r="R42" i="17"/>
  <c r="S42" i="17"/>
  <c r="R58" i="17"/>
  <c r="S58" i="17"/>
  <c r="R73" i="17"/>
  <c r="S73" i="17"/>
  <c r="R89" i="17"/>
  <c r="S89" i="17"/>
  <c r="R103" i="17"/>
  <c r="S103" i="17"/>
  <c r="R116" i="17"/>
  <c r="S116" i="17"/>
  <c r="R130" i="17"/>
  <c r="S130" i="17"/>
  <c r="R143" i="17"/>
  <c r="S143" i="17"/>
  <c r="R157" i="17"/>
  <c r="S157" i="17"/>
  <c r="R36" i="17"/>
  <c r="S36" i="17"/>
  <c r="R111" i="17"/>
  <c r="S111" i="17"/>
  <c r="R8" i="17"/>
  <c r="S8" i="17"/>
  <c r="R15" i="17"/>
  <c r="S15" i="17"/>
  <c r="R29" i="17"/>
  <c r="S29" i="17"/>
  <c r="R43" i="17"/>
  <c r="S43" i="17"/>
  <c r="R59" i="17"/>
  <c r="S59" i="17"/>
  <c r="R75" i="17"/>
  <c r="S75" i="17"/>
  <c r="R90" i="17"/>
  <c r="S90" i="17"/>
  <c r="R104" i="17"/>
  <c r="S104" i="17"/>
  <c r="R117" i="17"/>
  <c r="S117" i="17"/>
  <c r="R131" i="17"/>
  <c r="S131" i="17"/>
  <c r="R144" i="17"/>
  <c r="S144" i="17"/>
  <c r="R158" i="17"/>
  <c r="S158" i="17"/>
  <c r="R22" i="17"/>
  <c r="S22" i="17"/>
  <c r="R112" i="17"/>
  <c r="S112" i="17"/>
  <c r="R1" i="17"/>
  <c r="S1" i="17"/>
  <c r="R16" i="17"/>
  <c r="S16" i="17"/>
  <c r="R30" i="17"/>
  <c r="S30" i="17"/>
  <c r="R44" i="17"/>
  <c r="S44" i="17"/>
  <c r="R60" i="17"/>
  <c r="S60" i="17"/>
  <c r="R76" i="17"/>
  <c r="S76" i="17"/>
  <c r="R91" i="17"/>
  <c r="S91" i="17"/>
  <c r="R105" i="17"/>
  <c r="S105" i="17"/>
  <c r="R118" i="17"/>
  <c r="S118" i="17"/>
  <c r="R132" i="17"/>
  <c r="S132" i="17"/>
  <c r="R145" i="17"/>
  <c r="S145" i="17"/>
  <c r="R159" i="17"/>
  <c r="S159" i="17"/>
  <c r="R51" i="17"/>
  <c r="S51" i="17"/>
  <c r="R124" i="17"/>
  <c r="S124" i="17"/>
  <c r="R125" i="17"/>
  <c r="S125" i="17"/>
  <c r="R2" i="17"/>
  <c r="S2" i="17"/>
  <c r="R17" i="17"/>
  <c r="S17" i="17"/>
  <c r="R31" i="17"/>
  <c r="S31" i="17"/>
  <c r="R45" i="17"/>
  <c r="S45" i="17"/>
  <c r="R62" i="17"/>
  <c r="S62" i="17"/>
  <c r="R77" i="17"/>
  <c r="S77" i="17"/>
  <c r="R92" i="17"/>
  <c r="S92" i="17"/>
  <c r="R106" i="17"/>
  <c r="S106" i="17"/>
  <c r="R119" i="17"/>
  <c r="S119" i="17"/>
  <c r="R133" i="17"/>
  <c r="S133" i="17"/>
  <c r="R147" i="17"/>
  <c r="S147" i="17"/>
  <c r="R161" i="17"/>
  <c r="S161" i="17"/>
  <c r="O5" i="17"/>
  <c r="P5" i="17"/>
  <c r="O19" i="17"/>
  <c r="P19" i="17"/>
  <c r="O35" i="17"/>
  <c r="P35" i="17"/>
  <c r="O57" i="17"/>
  <c r="P57" i="17"/>
  <c r="O75" i="17"/>
  <c r="P75" i="17"/>
  <c r="O91" i="17"/>
  <c r="P91" i="17"/>
  <c r="O107" i="17"/>
  <c r="P107" i="17"/>
  <c r="O121" i="17"/>
  <c r="P121" i="17"/>
  <c r="O136" i="17"/>
  <c r="P136" i="17"/>
  <c r="O150" i="17"/>
  <c r="P150" i="17"/>
  <c r="O6" i="17"/>
  <c r="P6" i="17"/>
  <c r="O20" i="17"/>
  <c r="P20" i="17"/>
  <c r="O39" i="17"/>
  <c r="P39" i="17"/>
  <c r="O58" i="17"/>
  <c r="P58" i="17"/>
  <c r="O76" i="17"/>
  <c r="P76" i="17"/>
  <c r="O92" i="17"/>
  <c r="P92" i="17"/>
  <c r="O108" i="17"/>
  <c r="P108" i="17"/>
  <c r="O122" i="17"/>
  <c r="P122" i="17"/>
  <c r="O137" i="17"/>
  <c r="P137" i="17"/>
  <c r="O151" i="17"/>
  <c r="P151" i="17"/>
  <c r="O8" i="17"/>
  <c r="P8" i="17"/>
  <c r="O23" i="17"/>
  <c r="P23" i="17"/>
  <c r="O42" i="17"/>
  <c r="P42" i="17"/>
  <c r="O62" i="17"/>
  <c r="P62" i="17"/>
  <c r="O78" i="17"/>
  <c r="P78" i="17"/>
  <c r="O95" i="17"/>
  <c r="P95" i="17"/>
  <c r="O110" i="17"/>
  <c r="P110" i="17"/>
  <c r="O124" i="17"/>
  <c r="P124" i="17"/>
  <c r="O139" i="17"/>
  <c r="P139" i="17"/>
  <c r="O153" i="17"/>
  <c r="P153" i="17"/>
  <c r="O41" i="17"/>
  <c r="P41" i="17"/>
  <c r="O109" i="17"/>
  <c r="P109" i="17"/>
  <c r="O9" i="17"/>
  <c r="P9" i="17"/>
  <c r="O25" i="17"/>
  <c r="P25" i="17"/>
  <c r="O43" i="17"/>
  <c r="P43" i="17"/>
  <c r="O63" i="17"/>
  <c r="P63" i="17"/>
  <c r="O80" i="17"/>
  <c r="P80" i="17"/>
  <c r="O96" i="17"/>
  <c r="P96" i="17"/>
  <c r="O111" i="17"/>
  <c r="P111" i="17"/>
  <c r="O127" i="17"/>
  <c r="P127" i="17"/>
  <c r="O141" i="17"/>
  <c r="P141" i="17"/>
  <c r="O155" i="17"/>
  <c r="P155" i="17"/>
  <c r="O7" i="17"/>
  <c r="P7" i="17"/>
  <c r="O77" i="17"/>
  <c r="P77" i="17"/>
  <c r="O123" i="17"/>
  <c r="P123" i="17"/>
  <c r="O152" i="17"/>
  <c r="P152" i="17"/>
  <c r="O10" i="17"/>
  <c r="P10" i="17"/>
  <c r="O27" i="17"/>
  <c r="P27" i="17"/>
  <c r="O45" i="17"/>
  <c r="P45" i="17"/>
  <c r="O64" i="17"/>
  <c r="P64" i="17"/>
  <c r="O81" i="17"/>
  <c r="P81" i="17"/>
  <c r="O97" i="17"/>
  <c r="P97" i="17"/>
  <c r="O113" i="17"/>
  <c r="P113" i="17"/>
  <c r="O128" i="17"/>
  <c r="P128" i="17"/>
  <c r="O142" i="17"/>
  <c r="P142" i="17"/>
  <c r="O156" i="17"/>
  <c r="P156" i="17"/>
  <c r="O21" i="17"/>
  <c r="P21" i="17"/>
  <c r="O61" i="17"/>
  <c r="P61" i="17"/>
  <c r="O93" i="17"/>
  <c r="P93" i="17"/>
  <c r="O138" i="17"/>
  <c r="P138" i="17"/>
  <c r="O13" i="17"/>
  <c r="P13" i="17"/>
  <c r="O28" i="17"/>
  <c r="P28" i="17"/>
  <c r="O46" i="17"/>
  <c r="P46" i="17"/>
  <c r="O65" i="17"/>
  <c r="P65" i="17"/>
  <c r="O83" i="17"/>
  <c r="P83" i="17"/>
  <c r="O100" i="17"/>
  <c r="P100" i="17"/>
  <c r="O114" i="17"/>
  <c r="P114" i="17"/>
  <c r="O129" i="17"/>
  <c r="P129" i="17"/>
  <c r="O143" i="17"/>
  <c r="P143" i="17"/>
  <c r="O157" i="17"/>
  <c r="P157" i="17"/>
  <c r="O14" i="17"/>
  <c r="P14" i="17"/>
  <c r="O29" i="17"/>
  <c r="P29" i="17"/>
  <c r="O49" i="17"/>
  <c r="P49" i="17"/>
  <c r="O66" i="17"/>
  <c r="P66" i="17"/>
  <c r="O85" i="17"/>
  <c r="P85" i="17"/>
  <c r="O101" i="17"/>
  <c r="P101" i="17"/>
  <c r="O115" i="17"/>
  <c r="P115" i="17"/>
  <c r="O131" i="17"/>
  <c r="P131" i="17"/>
  <c r="O144" i="17"/>
  <c r="P144" i="17"/>
  <c r="O158" i="17"/>
  <c r="P158" i="17"/>
  <c r="O1" i="17"/>
  <c r="P1" i="17"/>
  <c r="O15" i="17"/>
  <c r="P15" i="17"/>
  <c r="O30" i="17"/>
  <c r="P30" i="17"/>
  <c r="O50" i="17"/>
  <c r="P50" i="17"/>
  <c r="O67" i="17"/>
  <c r="P67" i="17"/>
  <c r="O87" i="17"/>
  <c r="P87" i="17"/>
  <c r="O102" i="17"/>
  <c r="P102" i="17"/>
  <c r="O116" i="17"/>
  <c r="P116" i="17"/>
  <c r="O132" i="17"/>
  <c r="P132" i="17"/>
  <c r="O146" i="17"/>
  <c r="P146" i="17"/>
  <c r="O160" i="17"/>
  <c r="P160" i="17"/>
  <c r="O2" i="17"/>
  <c r="P2" i="17"/>
  <c r="O16" i="17"/>
  <c r="P16" i="17"/>
  <c r="O31" i="17"/>
  <c r="P31" i="17"/>
  <c r="O51" i="17"/>
  <c r="P51" i="17"/>
  <c r="O71" i="17"/>
  <c r="P71" i="17"/>
  <c r="O88" i="17"/>
  <c r="P88" i="17"/>
  <c r="O103" i="17"/>
  <c r="P103" i="17"/>
  <c r="O117" i="17"/>
  <c r="P117" i="17"/>
  <c r="O133" i="17"/>
  <c r="P133" i="17"/>
  <c r="O147" i="17"/>
  <c r="P147" i="17"/>
  <c r="O161" i="17"/>
  <c r="P161" i="17"/>
  <c r="O3" i="17"/>
  <c r="P3" i="17"/>
  <c r="O17" i="17"/>
  <c r="P17" i="17"/>
  <c r="O32" i="17"/>
  <c r="P32" i="17"/>
  <c r="O53" i="17"/>
  <c r="P53" i="17"/>
  <c r="O72" i="17"/>
  <c r="P72" i="17"/>
  <c r="O89" i="17"/>
  <c r="P89" i="17"/>
  <c r="O104" i="17"/>
  <c r="P104" i="17"/>
  <c r="O119" i="17"/>
  <c r="P119" i="17"/>
  <c r="O134" i="17"/>
  <c r="P134" i="17"/>
  <c r="O148" i="17"/>
  <c r="P148" i="17"/>
  <c r="O4" i="17"/>
  <c r="P4" i="17"/>
  <c r="O18" i="17"/>
  <c r="P18" i="17"/>
  <c r="O34" i="17"/>
  <c r="P34" i="17"/>
  <c r="O55" i="17"/>
  <c r="P55" i="17"/>
  <c r="O74" i="17"/>
  <c r="P74" i="17"/>
  <c r="O90" i="17"/>
  <c r="P90" i="17"/>
  <c r="O105" i="17"/>
  <c r="P105" i="17"/>
  <c r="O120" i="17"/>
  <c r="P120" i="17"/>
  <c r="O135" i="17"/>
  <c r="P135" i="17"/>
  <c r="O149" i="17"/>
  <c r="P149" i="17"/>
  <c r="C2" i="20"/>
  <c r="E3" i="17"/>
  <c r="D2" i="17"/>
  <c r="N159" i="17"/>
  <c r="Q160" i="17"/>
  <c r="I150" i="17"/>
  <c r="J150" i="17" s="1"/>
  <c r="K150" i="17" s="1"/>
  <c r="G151" i="17"/>
  <c r="H151" i="17" s="1"/>
  <c r="L152" i="17"/>
  <c r="M152" i="17" s="1"/>
  <c r="C1" i="20" l="1"/>
  <c r="AG36" i="18"/>
  <c r="AH36" i="18" s="1"/>
  <c r="AG68" i="18"/>
  <c r="AH68" i="18" s="1"/>
  <c r="AG12" i="18"/>
  <c r="AH12" i="18" s="1"/>
  <c r="W13" i="18"/>
  <c r="X12" i="18"/>
  <c r="AB13" i="18"/>
  <c r="AC13" i="18"/>
  <c r="AG52" i="18"/>
  <c r="AH52" i="18" s="1"/>
  <c r="AG20" i="18"/>
  <c r="AH20" i="18" s="1"/>
  <c r="AG105" i="18"/>
  <c r="AH105" i="18" s="1"/>
  <c r="AI105" i="18"/>
  <c r="AG76" i="18"/>
  <c r="AH76" i="18" s="1"/>
  <c r="AG60" i="18"/>
  <c r="AH60" i="18" s="1"/>
  <c r="AG84" i="18"/>
  <c r="AH84" i="18" s="1"/>
  <c r="AG28" i="18"/>
  <c r="AH28" i="18" s="1"/>
  <c r="R160" i="17"/>
  <c r="S160" i="17"/>
  <c r="O159" i="17"/>
  <c r="P159" i="17"/>
  <c r="D3" i="17"/>
  <c r="G3" i="17"/>
  <c r="H3" i="17" s="1"/>
  <c r="I3" i="17"/>
  <c r="J3" i="17" s="1"/>
  <c r="K3" i="17" s="1"/>
  <c r="E4" i="17"/>
  <c r="G4" i="17" s="1"/>
  <c r="H4" i="17" s="1"/>
  <c r="C2" i="19"/>
  <c r="AG106" i="18" l="1"/>
  <c r="AH106" i="18" s="1"/>
  <c r="AG85" i="18"/>
  <c r="AH85" i="18" s="1"/>
  <c r="AG53" i="18"/>
  <c r="AH53" i="18" s="1"/>
  <c r="AG69" i="18"/>
  <c r="AH69" i="18" s="1"/>
  <c r="AG61" i="18"/>
  <c r="AH61" i="18" s="1"/>
  <c r="AG21" i="18"/>
  <c r="AH21" i="18" s="1"/>
  <c r="AG37" i="18"/>
  <c r="AH37" i="18" s="1"/>
  <c r="AG13" i="18"/>
  <c r="AH13" i="18" s="1"/>
  <c r="W14" i="18"/>
  <c r="X13" i="18"/>
  <c r="AB14" i="18"/>
  <c r="AC14" i="18"/>
  <c r="AG29" i="18"/>
  <c r="AH29" i="18" s="1"/>
  <c r="AG77" i="18"/>
  <c r="AH77" i="18" s="1"/>
  <c r="D4" i="17"/>
  <c r="L4" i="17"/>
  <c r="E5" i="17"/>
  <c r="E6" i="17" s="1"/>
  <c r="W6" i="17" s="1"/>
  <c r="X6" i="17" s="1"/>
  <c r="AI70" i="18" l="1"/>
  <c r="AI54" i="18"/>
  <c r="AK22" i="18"/>
  <c r="AI22" i="18"/>
  <c r="AG14" i="18"/>
  <c r="AH14" i="18" s="1"/>
  <c r="AI14" i="18"/>
  <c r="X14" i="18"/>
  <c r="W15" i="18"/>
  <c r="AI86" i="18"/>
  <c r="AB15" i="18"/>
  <c r="AC15" i="18"/>
  <c r="AG107" i="18"/>
  <c r="AH107" i="18" s="1"/>
  <c r="AK30" i="18"/>
  <c r="AI30" i="18"/>
  <c r="AG38" i="18"/>
  <c r="AH38" i="18" s="1"/>
  <c r="AI38" i="18"/>
  <c r="AI62" i="18"/>
  <c r="AK78" i="18"/>
  <c r="AI78" i="18"/>
  <c r="L5" i="17"/>
  <c r="M5" i="17" s="1"/>
  <c r="D5" i="17"/>
  <c r="D6" i="17" s="1"/>
  <c r="W5" i="17"/>
  <c r="E7" i="17"/>
  <c r="Y7" i="17" s="1"/>
  <c r="Z7" i="17" s="1"/>
  <c r="Y6" i="17"/>
  <c r="M4" i="17"/>
  <c r="AG87" i="18" l="1"/>
  <c r="AH87" i="18" s="1"/>
  <c r="AC16" i="18"/>
  <c r="AB16" i="18"/>
  <c r="AK55" i="18"/>
  <c r="AG15" i="18"/>
  <c r="AH15" i="18" s="1"/>
  <c r="W16" i="18"/>
  <c r="X15" i="18"/>
  <c r="AK71" i="18"/>
  <c r="AG31" i="18"/>
  <c r="AH31" i="18" s="1"/>
  <c r="AK63" i="18"/>
  <c r="AG23" i="18"/>
  <c r="AH23" i="18" s="1"/>
  <c r="Z6" i="17"/>
  <c r="E8" i="17"/>
  <c r="L8" i="17" s="1"/>
  <c r="M8" i="17" s="1"/>
  <c r="AA7" i="17"/>
  <c r="X5" i="17"/>
  <c r="D7" i="17"/>
  <c r="AB17" i="18" l="1"/>
  <c r="AC17" i="18"/>
  <c r="AG56" i="18"/>
  <c r="AH56" i="18" s="1"/>
  <c r="AG40" i="18"/>
  <c r="AH40" i="18" s="1"/>
  <c r="AG109" i="18"/>
  <c r="AH109" i="18" s="1"/>
  <c r="AG16" i="18"/>
  <c r="AH16" i="18" s="1"/>
  <c r="W17" i="18"/>
  <c r="W18" i="18" s="1"/>
  <c r="X16" i="18"/>
  <c r="AG24" i="18"/>
  <c r="AH24" i="18" s="1"/>
  <c r="AG64" i="18"/>
  <c r="AH64" i="18" s="1"/>
  <c r="AG80" i="18"/>
  <c r="AH80" i="18" s="1"/>
  <c r="AG88" i="18"/>
  <c r="AH88" i="18" s="1"/>
  <c r="AG32" i="18"/>
  <c r="AH32" i="18" s="1"/>
  <c r="AG72" i="18"/>
  <c r="AH72" i="18" s="1"/>
  <c r="E9" i="17"/>
  <c r="AA8" i="17"/>
  <c r="AB8" i="17" s="1"/>
  <c r="D8" i="17"/>
  <c r="AB7" i="17"/>
  <c r="X18" i="18" l="1"/>
  <c r="W19" i="18"/>
  <c r="AC18" i="18"/>
  <c r="AB18" i="18"/>
  <c r="AG81" i="18"/>
  <c r="AH81" i="18" s="1"/>
  <c r="AG73" i="18"/>
  <c r="AH73" i="18" s="1"/>
  <c r="AG17" i="18"/>
  <c r="AH17" i="18" s="1"/>
  <c r="X17" i="18"/>
  <c r="AG25" i="18"/>
  <c r="AH25" i="18" s="1"/>
  <c r="AG33" i="18"/>
  <c r="AH33" i="18" s="1"/>
  <c r="AG57" i="18"/>
  <c r="AH57" i="18" s="1"/>
  <c r="AG41" i="18"/>
  <c r="AH41" i="18" s="1"/>
  <c r="AG65" i="18"/>
  <c r="AH65" i="18" s="1"/>
  <c r="AG89" i="18"/>
  <c r="AH89" i="18" s="1"/>
  <c r="AK110" i="18"/>
  <c r="E10" i="17"/>
  <c r="E11" i="17" s="1"/>
  <c r="L9" i="17"/>
  <c r="M9" i="17" s="1"/>
  <c r="D9" i="17"/>
  <c r="N12" i="17"/>
  <c r="I13" i="17"/>
  <c r="I136" i="17"/>
  <c r="J136" i="17" s="1"/>
  <c r="K136" i="17" s="1"/>
  <c r="AC19" i="18" l="1"/>
  <c r="AB19" i="18"/>
  <c r="X19" i="18"/>
  <c r="W20" i="18"/>
  <c r="AG111" i="18"/>
  <c r="AH111" i="18" s="1"/>
  <c r="AK90" i="18"/>
  <c r="AG42" i="18"/>
  <c r="AH42" i="18" s="1"/>
  <c r="O12" i="17"/>
  <c r="P12" i="17"/>
  <c r="D10" i="17"/>
  <c r="D11" i="17" s="1"/>
  <c r="E12" i="17"/>
  <c r="N11" i="17"/>
  <c r="C31" i="19"/>
  <c r="Q13" i="17"/>
  <c r="J13" i="17"/>
  <c r="K13" i="17" s="1"/>
  <c r="T14" i="17"/>
  <c r="V14" i="17" s="1"/>
  <c r="G14" i="17"/>
  <c r="G137" i="17"/>
  <c r="H137" i="17" s="1"/>
  <c r="W21" i="18" l="1"/>
  <c r="X20" i="18"/>
  <c r="AB20" i="18"/>
  <c r="AC20" i="18"/>
  <c r="AK43" i="18"/>
  <c r="R13" i="17"/>
  <c r="S13" i="17"/>
  <c r="O11" i="17"/>
  <c r="P11" i="17"/>
  <c r="Q12" i="17"/>
  <c r="E13" i="17"/>
  <c r="D12" i="17"/>
  <c r="I33" i="19"/>
  <c r="C30" i="19"/>
  <c r="J30" i="19"/>
  <c r="A33" i="19"/>
  <c r="L31" i="19"/>
  <c r="H14" i="17"/>
  <c r="L15" i="17"/>
  <c r="U14" i="17"/>
  <c r="L138" i="17"/>
  <c r="M138" i="17" s="1"/>
  <c r="AB21" i="18" l="1"/>
  <c r="AC21" i="18"/>
  <c r="W22" i="18"/>
  <c r="X21" i="18"/>
  <c r="AG44" i="18"/>
  <c r="AH44" i="18" s="1"/>
  <c r="AG113" i="18"/>
  <c r="AH113" i="18" s="1"/>
  <c r="C292" i="19"/>
  <c r="R12" i="17"/>
  <c r="S12" i="17"/>
  <c r="E14" i="17"/>
  <c r="E15" i="17" s="1"/>
  <c r="D13" i="17"/>
  <c r="T13" i="17"/>
  <c r="G16" i="17"/>
  <c r="H16" i="17" s="1"/>
  <c r="M15" i="17"/>
  <c r="W16" i="17"/>
  <c r="N145" i="17"/>
  <c r="W23" i="18" l="1"/>
  <c r="X22" i="18"/>
  <c r="AC22" i="18"/>
  <c r="AB22" i="18"/>
  <c r="U13" i="17"/>
  <c r="V13" i="17"/>
  <c r="AK114" i="18"/>
  <c r="AG93" i="18"/>
  <c r="AH93" i="18" s="1"/>
  <c r="AG45" i="18"/>
  <c r="AH45" i="18" s="1"/>
  <c r="H317" i="19"/>
  <c r="H319" i="19"/>
  <c r="H318" i="19"/>
  <c r="C321" i="19"/>
  <c r="O145" i="17"/>
  <c r="P145" i="17"/>
  <c r="D14" i="17"/>
  <c r="D15" i="17" s="1"/>
  <c r="I15" i="17"/>
  <c r="J15" i="17" s="1"/>
  <c r="K15" i="17" s="1"/>
  <c r="E16" i="17"/>
  <c r="I17" i="17"/>
  <c r="J17" i="17" s="1"/>
  <c r="K17" i="17" s="1"/>
  <c r="X16" i="17"/>
  <c r="Y17" i="17"/>
  <c r="Q146" i="17"/>
  <c r="AC23" i="18" l="1"/>
  <c r="AB23" i="18"/>
  <c r="X23" i="18"/>
  <c r="W24" i="18"/>
  <c r="AG46" i="18"/>
  <c r="AH46" i="18" s="1"/>
  <c r="AK94" i="18"/>
  <c r="AG115" i="18"/>
  <c r="AH115" i="18" s="1"/>
  <c r="H348" i="19"/>
  <c r="H347" i="19"/>
  <c r="H346" i="19"/>
  <c r="J320" i="19"/>
  <c r="A323" i="19"/>
  <c r="B320" i="19"/>
  <c r="D347" i="19"/>
  <c r="I323" i="19"/>
  <c r="D348" i="19"/>
  <c r="D346" i="19"/>
  <c r="L320" i="19"/>
  <c r="L321" i="19"/>
  <c r="R146" i="17"/>
  <c r="S146" i="17"/>
  <c r="D16" i="17"/>
  <c r="E17" i="17"/>
  <c r="I16" i="17"/>
  <c r="J16" i="17" s="1"/>
  <c r="K16" i="17" s="1"/>
  <c r="G18" i="17"/>
  <c r="H18" i="17" s="1"/>
  <c r="Z17" i="17"/>
  <c r="AA18" i="17"/>
  <c r="X24" i="18" l="1"/>
  <c r="W25" i="18"/>
  <c r="AC24" i="18"/>
  <c r="AB24" i="18"/>
  <c r="L17" i="17"/>
  <c r="M17" i="17" s="1"/>
  <c r="G17" i="17"/>
  <c r="H17" i="17" s="1"/>
  <c r="D17" i="17"/>
  <c r="E18" i="17"/>
  <c r="L19" i="17"/>
  <c r="AB18" i="17"/>
  <c r="AB25" i="18" l="1"/>
  <c r="AC25" i="18"/>
  <c r="W26" i="18"/>
  <c r="X25" i="18"/>
  <c r="AG48" i="18"/>
  <c r="AH48" i="18" s="1"/>
  <c r="AG117" i="18"/>
  <c r="AH117" i="18" s="1"/>
  <c r="E19" i="17"/>
  <c r="W18" i="17"/>
  <c r="X18" i="17" s="1"/>
  <c r="D18" i="17"/>
  <c r="M19" i="17"/>
  <c r="W20" i="17"/>
  <c r="I24" i="17"/>
  <c r="AG26" i="18" l="1"/>
  <c r="AH26" i="18" s="1"/>
  <c r="X26" i="18"/>
  <c r="W27" i="18"/>
  <c r="AB26" i="18"/>
  <c r="AC26" i="18"/>
  <c r="AG118" i="18"/>
  <c r="AH118" i="18" s="1"/>
  <c r="AG97" i="18"/>
  <c r="AH97" i="18" s="1"/>
  <c r="Y19" i="17"/>
  <c r="Z19" i="17" s="1"/>
  <c r="D19" i="17"/>
  <c r="E20" i="17"/>
  <c r="J24" i="17"/>
  <c r="K24" i="17" s="1"/>
  <c r="Y21" i="17"/>
  <c r="X20" i="17"/>
  <c r="G25" i="17"/>
  <c r="AB27" i="18" l="1"/>
  <c r="AC27" i="18"/>
  <c r="X27" i="18"/>
  <c r="W28" i="18"/>
  <c r="AK98" i="18"/>
  <c r="AA20" i="17"/>
  <c r="AB20" i="17" s="1"/>
  <c r="E21" i="17"/>
  <c r="D20" i="17"/>
  <c r="C60" i="19"/>
  <c r="H25" i="17"/>
  <c r="Z21" i="17"/>
  <c r="AA22" i="17"/>
  <c r="L26" i="17"/>
  <c r="W29" i="18" l="1"/>
  <c r="X28" i="18"/>
  <c r="AC28" i="18"/>
  <c r="AB28" i="18"/>
  <c r="L21" i="17"/>
  <c r="M21" i="17" s="1"/>
  <c r="D21" i="17"/>
  <c r="E22" i="17"/>
  <c r="L22" i="17" s="1"/>
  <c r="M22" i="17" s="1"/>
  <c r="A62" i="19"/>
  <c r="C59" i="19"/>
  <c r="L60" i="19"/>
  <c r="M26" i="17"/>
  <c r="AB22" i="17"/>
  <c r="W27" i="17"/>
  <c r="AB29" i="18" l="1"/>
  <c r="AC29" i="18"/>
  <c r="W30" i="18"/>
  <c r="X29" i="18"/>
  <c r="AG121" i="18"/>
  <c r="AH121" i="18" s="1"/>
  <c r="N22" i="17"/>
  <c r="E23" i="17"/>
  <c r="D22" i="17"/>
  <c r="X27" i="17"/>
  <c r="Y28" i="17"/>
  <c r="X30" i="18" l="1"/>
  <c r="W31" i="18"/>
  <c r="AB30" i="18"/>
  <c r="AC30" i="18"/>
  <c r="AG122" i="18"/>
  <c r="AH122" i="18" s="1"/>
  <c r="O22" i="17"/>
  <c r="P22" i="17"/>
  <c r="E24" i="17"/>
  <c r="D23" i="17"/>
  <c r="Z28" i="17"/>
  <c r="AA29" i="17"/>
  <c r="AB29" i="17" s="1"/>
  <c r="X31" i="18" l="1"/>
  <c r="W32" i="18"/>
  <c r="AB31" i="18"/>
  <c r="AC31" i="18"/>
  <c r="E25" i="17"/>
  <c r="N24" i="17"/>
  <c r="D24" i="17"/>
  <c r="I31" i="17"/>
  <c r="N33" i="17"/>
  <c r="P33" i="17" s="1"/>
  <c r="D25" i="17" l="1"/>
  <c r="W33" i="18"/>
  <c r="X32" i="18"/>
  <c r="AC32" i="18"/>
  <c r="AB32" i="18"/>
  <c r="AG124" i="18"/>
  <c r="AH124" i="18" s="1"/>
  <c r="O24" i="17"/>
  <c r="P24" i="17"/>
  <c r="E26" i="17"/>
  <c r="E27" i="17" s="1"/>
  <c r="E28" i="17" s="1"/>
  <c r="I28" i="17" s="1"/>
  <c r="J28" i="17" s="1"/>
  <c r="K28" i="17" s="1"/>
  <c r="Q25" i="17"/>
  <c r="Q27" i="17"/>
  <c r="I29" i="17"/>
  <c r="J29" i="17" s="1"/>
  <c r="K29" i="17" s="1"/>
  <c r="G30" i="17"/>
  <c r="H30" i="17" s="1"/>
  <c r="J31" i="17"/>
  <c r="K31" i="17" s="1"/>
  <c r="O33" i="17"/>
  <c r="G32" i="17"/>
  <c r="I35" i="17"/>
  <c r="J35" i="17" s="1"/>
  <c r="K35" i="17" s="1"/>
  <c r="AB33" i="18" l="1"/>
  <c r="AC33" i="18"/>
  <c r="W34" i="18"/>
  <c r="X33" i="18"/>
  <c r="AG125" i="18"/>
  <c r="AH125" i="18" s="1"/>
  <c r="R27" i="17"/>
  <c r="S27" i="17"/>
  <c r="R25" i="17"/>
  <c r="S25" i="17"/>
  <c r="N26" i="17"/>
  <c r="T26" i="17"/>
  <c r="D26" i="17"/>
  <c r="D27" i="17" s="1"/>
  <c r="D28" i="17" s="1"/>
  <c r="E29" i="17"/>
  <c r="T28" i="17"/>
  <c r="W31" i="17"/>
  <c r="X31" i="17" s="1"/>
  <c r="H32" i="17"/>
  <c r="L33" i="17"/>
  <c r="G36" i="17"/>
  <c r="H36" i="17" s="1"/>
  <c r="AK34" i="18" l="1"/>
  <c r="W35" i="18"/>
  <c r="X34" i="18"/>
  <c r="AB34" i="18"/>
  <c r="AC34" i="18"/>
  <c r="U26" i="17"/>
  <c r="V26" i="17"/>
  <c r="U28" i="17"/>
  <c r="V28" i="17"/>
  <c r="AG126" i="18"/>
  <c r="AH126" i="18" s="1"/>
  <c r="O26" i="17"/>
  <c r="P26" i="17"/>
  <c r="E30" i="17"/>
  <c r="G29" i="17"/>
  <c r="H29" i="17" s="1"/>
  <c r="D29" i="17"/>
  <c r="Y32" i="17"/>
  <c r="Z32" i="17" s="1"/>
  <c r="M33" i="17"/>
  <c r="W34" i="17"/>
  <c r="X34" i="17" s="1"/>
  <c r="L37" i="17"/>
  <c r="M37" i="17" s="1"/>
  <c r="AB35" i="18" l="1"/>
  <c r="AC35" i="18"/>
  <c r="X35" i="18"/>
  <c r="W36" i="18"/>
  <c r="D30" i="17"/>
  <c r="AG127" i="18"/>
  <c r="AH127" i="18" s="1"/>
  <c r="E31" i="17"/>
  <c r="W30" i="17"/>
  <c r="X30" i="17" s="1"/>
  <c r="C89" i="19"/>
  <c r="AA33" i="17"/>
  <c r="AB33" i="17" s="1"/>
  <c r="Y35" i="17"/>
  <c r="Z35" i="17" s="1"/>
  <c r="W38" i="17"/>
  <c r="X38" i="17" s="1"/>
  <c r="W37" i="18" l="1"/>
  <c r="X36" i="18"/>
  <c r="AB36" i="18"/>
  <c r="AC36" i="18"/>
  <c r="L31" i="17"/>
  <c r="M31" i="17" s="1"/>
  <c r="Y31" i="17"/>
  <c r="Z31" i="17" s="1"/>
  <c r="E32" i="17"/>
  <c r="D31" i="17"/>
  <c r="L89" i="19"/>
  <c r="C88" i="19"/>
  <c r="AA36" i="17"/>
  <c r="AB36" i="17" s="1"/>
  <c r="Y39" i="17"/>
  <c r="Z39" i="17" s="1"/>
  <c r="AB37" i="18" l="1"/>
  <c r="AC37" i="18"/>
  <c r="W38" i="18"/>
  <c r="X37" i="18"/>
  <c r="AK129" i="18"/>
  <c r="W32" i="17"/>
  <c r="X32" i="17" s="1"/>
  <c r="AA32" i="17"/>
  <c r="AB32" i="17" s="1"/>
  <c r="D32" i="17"/>
  <c r="E33" i="17"/>
  <c r="N37" i="17"/>
  <c r="AA40" i="17"/>
  <c r="AB40" i="17" s="1"/>
  <c r="W39" i="18" l="1"/>
  <c r="X38" i="18"/>
  <c r="AB38" i="18"/>
  <c r="AC38" i="18"/>
  <c r="AG130" i="18"/>
  <c r="AH130" i="18" s="1"/>
  <c r="O37" i="17"/>
  <c r="P37" i="17"/>
  <c r="Y33" i="17"/>
  <c r="Z33" i="17" s="1"/>
  <c r="D33" i="17"/>
  <c r="E34" i="17"/>
  <c r="L34" i="17" s="1"/>
  <c r="M34" i="17" s="1"/>
  <c r="N38" i="17"/>
  <c r="N40" i="17"/>
  <c r="I40" i="17"/>
  <c r="J40" i="17" s="1"/>
  <c r="K40" i="17" s="1"/>
  <c r="N44" i="17"/>
  <c r="AC39" i="18" l="1"/>
  <c r="AB39" i="18"/>
  <c r="X39" i="18"/>
  <c r="W40" i="18"/>
  <c r="AG131" i="18"/>
  <c r="AH131" i="18" s="1"/>
  <c r="O44" i="17"/>
  <c r="P44" i="17"/>
  <c r="O38" i="17"/>
  <c r="P38" i="17"/>
  <c r="O40" i="17"/>
  <c r="P40" i="17"/>
  <c r="AA34" i="17"/>
  <c r="AB34" i="17" s="1"/>
  <c r="E35" i="17"/>
  <c r="D34" i="17"/>
  <c r="Q39" i="17"/>
  <c r="Q41" i="17"/>
  <c r="I47" i="17"/>
  <c r="J47" i="17" s="1"/>
  <c r="K47" i="17" s="1"/>
  <c r="W41" i="18" l="1"/>
  <c r="X40" i="18"/>
  <c r="AB40" i="18"/>
  <c r="AC40" i="18"/>
  <c r="R41" i="17"/>
  <c r="S41" i="17"/>
  <c r="R39" i="17"/>
  <c r="S39" i="17"/>
  <c r="E36" i="17"/>
  <c r="E37" i="17" s="1"/>
  <c r="E38" i="17" s="1"/>
  <c r="E39" i="17" s="1"/>
  <c r="D35" i="17"/>
  <c r="T40" i="17"/>
  <c r="T42" i="17"/>
  <c r="G48" i="17"/>
  <c r="H48" i="17" s="1"/>
  <c r="AC41" i="18" l="1"/>
  <c r="AB41" i="18"/>
  <c r="X41" i="18"/>
  <c r="W42" i="18"/>
  <c r="I39" i="17"/>
  <c r="J39" i="17" s="1"/>
  <c r="K39" i="17" s="1"/>
  <c r="E40" i="17"/>
  <c r="U40" i="17"/>
  <c r="V40" i="17"/>
  <c r="U42" i="17"/>
  <c r="V42" i="17"/>
  <c r="AG133" i="18"/>
  <c r="AH133" i="18" s="1"/>
  <c r="D36" i="17"/>
  <c r="D37" i="17" s="1"/>
  <c r="D38" i="17" s="1"/>
  <c r="D39" i="17" s="1"/>
  <c r="D40" i="17" s="1"/>
  <c r="N36" i="17"/>
  <c r="G41" i="17"/>
  <c r="H41" i="17" s="1"/>
  <c r="Y43" i="17"/>
  <c r="Z43" i="17" s="1"/>
  <c r="I45" i="17"/>
  <c r="J45" i="17" s="1"/>
  <c r="K45" i="17" s="1"/>
  <c r="L49" i="17"/>
  <c r="M49" i="17" s="1"/>
  <c r="C1" i="19"/>
  <c r="X42" i="18" l="1"/>
  <c r="W43" i="18"/>
  <c r="AC42" i="18"/>
  <c r="AB42" i="18"/>
  <c r="G40" i="17"/>
  <c r="H40" i="17" s="1"/>
  <c r="E41" i="17"/>
  <c r="AG134" i="18"/>
  <c r="AH134" i="18" s="1"/>
  <c r="O36" i="17"/>
  <c r="P36" i="17"/>
  <c r="W42" i="17"/>
  <c r="X42" i="17" s="1"/>
  <c r="AA44" i="17"/>
  <c r="AB44" i="17" s="1"/>
  <c r="G46" i="17"/>
  <c r="H46" i="17" s="1"/>
  <c r="W50" i="17"/>
  <c r="X50" i="17" s="1"/>
  <c r="X43" i="18" l="1"/>
  <c r="W44" i="18"/>
  <c r="AC43" i="18"/>
  <c r="AB43" i="18"/>
  <c r="W41" i="17"/>
  <c r="X41" i="17" s="1"/>
  <c r="E42" i="17"/>
  <c r="D41" i="17"/>
  <c r="I43" i="17"/>
  <c r="J43" i="17" s="1"/>
  <c r="K43" i="17" s="1"/>
  <c r="L47" i="17"/>
  <c r="M47" i="17" s="1"/>
  <c r="Y51" i="17"/>
  <c r="Z51" i="17" s="1"/>
  <c r="A91" i="19"/>
  <c r="J59" i="19"/>
  <c r="I91" i="19"/>
  <c r="J88" i="19"/>
  <c r="I62" i="19"/>
  <c r="AC44" i="18" l="1"/>
  <c r="AB44" i="18"/>
  <c r="W45" i="18"/>
  <c r="X44" i="18"/>
  <c r="Y42" i="17"/>
  <c r="Z42" i="17" s="1"/>
  <c r="E43" i="17"/>
  <c r="D42" i="17"/>
  <c r="G44" i="17"/>
  <c r="H44" i="17" s="1"/>
  <c r="W48" i="17"/>
  <c r="X48" i="17" s="1"/>
  <c r="AA52" i="17"/>
  <c r="AB52" i="17" s="1"/>
  <c r="AC45" i="18" l="1"/>
  <c r="AB45" i="18"/>
  <c r="X45" i="18"/>
  <c r="W46" i="18"/>
  <c r="AA43" i="17"/>
  <c r="AB43" i="17" s="1"/>
  <c r="E44" i="17"/>
  <c r="D43" i="17"/>
  <c r="L45" i="17"/>
  <c r="M45" i="17" s="1"/>
  <c r="Y49" i="17"/>
  <c r="Z49" i="17" s="1"/>
  <c r="N56" i="17"/>
  <c r="X46" i="18" l="1"/>
  <c r="W47" i="18"/>
  <c r="AC46" i="18"/>
  <c r="AB46" i="18"/>
  <c r="D44" i="17"/>
  <c r="E45" i="17"/>
  <c r="O56" i="17"/>
  <c r="P56" i="17"/>
  <c r="W46" i="17"/>
  <c r="X46" i="17" s="1"/>
  <c r="AA48" i="17"/>
  <c r="AB48" i="17" s="1"/>
  <c r="N48" i="17"/>
  <c r="AA50" i="17"/>
  <c r="AB50" i="17" s="1"/>
  <c r="Q57" i="17"/>
  <c r="S57" i="17" s="1"/>
  <c r="X47" i="18" l="1"/>
  <c r="W48" i="18"/>
  <c r="AB47" i="18"/>
  <c r="AC47" i="18"/>
  <c r="D45" i="17"/>
  <c r="E46" i="17"/>
  <c r="O48" i="17"/>
  <c r="P48" i="17"/>
  <c r="Y47" i="17"/>
  <c r="Z47" i="17" s="1"/>
  <c r="R57" i="17"/>
  <c r="T58" i="17"/>
  <c r="V58" i="17" s="1"/>
  <c r="W49" i="18" l="1"/>
  <c r="X48" i="18"/>
  <c r="AB48" i="18"/>
  <c r="AC48" i="18"/>
  <c r="E47" i="17"/>
  <c r="D46" i="17"/>
  <c r="G52" i="17"/>
  <c r="H52" i="17" s="1"/>
  <c r="I59" i="17"/>
  <c r="J59" i="17" s="1"/>
  <c r="K59" i="17" s="1"/>
  <c r="U58" i="17"/>
  <c r="AB49" i="18" l="1"/>
  <c r="AC49" i="18"/>
  <c r="AG49" i="18"/>
  <c r="AH49" i="18" s="1"/>
  <c r="W50" i="18"/>
  <c r="X49" i="18"/>
  <c r="N47" i="17"/>
  <c r="D47" i="17"/>
  <c r="E48" i="17"/>
  <c r="I51" i="17"/>
  <c r="J51" i="17" s="1"/>
  <c r="K51" i="17" s="1"/>
  <c r="Y54" i="17"/>
  <c r="Z54" i="17" s="1"/>
  <c r="T54" i="17"/>
  <c r="W53" i="17"/>
  <c r="X53" i="17" s="1"/>
  <c r="Q53" i="17"/>
  <c r="N54" i="17"/>
  <c r="G60" i="17"/>
  <c r="H60" i="17" s="1"/>
  <c r="AG50" i="18" l="1"/>
  <c r="AH50" i="18" s="1"/>
  <c r="X50" i="18"/>
  <c r="W51" i="18"/>
  <c r="AC50" i="18"/>
  <c r="AB50" i="18"/>
  <c r="U54" i="17"/>
  <c r="V54" i="17"/>
  <c r="Q48" i="17"/>
  <c r="E49" i="17"/>
  <c r="T49" i="17" s="1"/>
  <c r="V49" i="17" s="1"/>
  <c r="D48" i="17"/>
  <c r="O47" i="17"/>
  <c r="P47" i="17"/>
  <c r="R53" i="17"/>
  <c r="S53" i="17"/>
  <c r="O54" i="17"/>
  <c r="P54" i="17"/>
  <c r="N52" i="17"/>
  <c r="L61" i="17"/>
  <c r="M61" i="17" s="1"/>
  <c r="Q55" i="17"/>
  <c r="L63" i="17"/>
  <c r="M63" i="17" s="1"/>
  <c r="X51" i="18" l="1"/>
  <c r="W52" i="18"/>
  <c r="AC51" i="18"/>
  <c r="AB51" i="18"/>
  <c r="U49" i="17"/>
  <c r="E50" i="17"/>
  <c r="D49" i="17"/>
  <c r="S48" i="17"/>
  <c r="R48" i="17"/>
  <c r="R55" i="17"/>
  <c r="S55" i="17"/>
  <c r="O52" i="17"/>
  <c r="P52" i="17"/>
  <c r="C118" i="19"/>
  <c r="T56" i="17"/>
  <c r="W62" i="17"/>
  <c r="X62" i="17" s="1"/>
  <c r="W64" i="17"/>
  <c r="X64" i="17" s="1"/>
  <c r="AB52" i="18" l="1"/>
  <c r="AC52" i="18"/>
  <c r="X52" i="18"/>
  <c r="W53" i="18"/>
  <c r="U56" i="17"/>
  <c r="V56" i="17"/>
  <c r="E51" i="17"/>
  <c r="E52" i="17" s="1"/>
  <c r="D50" i="17"/>
  <c r="L118" i="19"/>
  <c r="C117" i="19"/>
  <c r="I120" i="19"/>
  <c r="J117" i="19"/>
  <c r="A120" i="19"/>
  <c r="N59" i="17"/>
  <c r="Y63" i="17"/>
  <c r="Z63" i="17" s="1"/>
  <c r="Y65" i="17"/>
  <c r="Z65" i="17" s="1"/>
  <c r="W54" i="18" l="1"/>
  <c r="X53" i="18"/>
  <c r="AB53" i="18"/>
  <c r="AC53" i="18"/>
  <c r="I52" i="17"/>
  <c r="J52" i="17" s="1"/>
  <c r="K52" i="17" s="1"/>
  <c r="E53" i="17"/>
  <c r="D51" i="17"/>
  <c r="D52" i="17" s="1"/>
  <c r="O59" i="17"/>
  <c r="P59" i="17"/>
  <c r="AA55" i="17"/>
  <c r="AB55" i="17" s="1"/>
  <c r="I61" i="17"/>
  <c r="J61" i="17" s="1"/>
  <c r="K61" i="17" s="1"/>
  <c r="AA64" i="17"/>
  <c r="AB64" i="17" s="1"/>
  <c r="AA66" i="17"/>
  <c r="AB66" i="17" s="1"/>
  <c r="AB54" i="18" l="1"/>
  <c r="AC54" i="18"/>
  <c r="X54" i="18"/>
  <c r="W55" i="18"/>
  <c r="G53" i="17"/>
  <c r="H53" i="17" s="1"/>
  <c r="E54" i="17"/>
  <c r="D53" i="17"/>
  <c r="L56" i="17"/>
  <c r="M56" i="17" s="1"/>
  <c r="G62" i="17"/>
  <c r="H62" i="17" s="1"/>
  <c r="N68" i="17"/>
  <c r="N70" i="17"/>
  <c r="X55" i="18" l="1"/>
  <c r="W56" i="18"/>
  <c r="AC55" i="18"/>
  <c r="AB55" i="18"/>
  <c r="W54" i="17"/>
  <c r="X54" i="17" s="1"/>
  <c r="E55" i="17"/>
  <c r="D54" i="17"/>
  <c r="O70" i="17"/>
  <c r="P70" i="17"/>
  <c r="O68" i="17"/>
  <c r="P68" i="17"/>
  <c r="W63" i="17"/>
  <c r="X63" i="17" s="1"/>
  <c r="Q69" i="17"/>
  <c r="Q71" i="17"/>
  <c r="S71" i="17" s="1"/>
  <c r="W57" i="18" l="1"/>
  <c r="X56" i="18"/>
  <c r="AB56" i="18"/>
  <c r="AC56" i="18"/>
  <c r="Y55" i="17"/>
  <c r="Z55" i="17" s="1"/>
  <c r="D55" i="17"/>
  <c r="E56" i="17"/>
  <c r="R69" i="17"/>
  <c r="S69" i="17"/>
  <c r="Y64" i="17"/>
  <c r="Z64" i="17" s="1"/>
  <c r="T70" i="17"/>
  <c r="R71" i="17"/>
  <c r="T72" i="17"/>
  <c r="V72" i="17" s="1"/>
  <c r="AC57" i="18" l="1"/>
  <c r="AB57" i="18"/>
  <c r="W58" i="18"/>
  <c r="X57" i="18"/>
  <c r="U70" i="17"/>
  <c r="V70" i="17"/>
  <c r="AA56" i="17"/>
  <c r="AB56" i="17" s="1"/>
  <c r="D56" i="17"/>
  <c r="E57" i="17"/>
  <c r="I71" i="17"/>
  <c r="J71" i="17" s="1"/>
  <c r="K71" i="17" s="1"/>
  <c r="AA65" i="17"/>
  <c r="AB65" i="17" s="1"/>
  <c r="I73" i="17"/>
  <c r="J73" i="17" s="1"/>
  <c r="K73" i="17" s="1"/>
  <c r="I75" i="17"/>
  <c r="J75" i="17" s="1"/>
  <c r="K75" i="17" s="1"/>
  <c r="U72" i="17"/>
  <c r="AB58" i="18" l="1"/>
  <c r="AC58" i="18"/>
  <c r="AG58" i="18"/>
  <c r="AH58" i="18" s="1"/>
  <c r="X58" i="18"/>
  <c r="W59" i="18"/>
  <c r="E58" i="17"/>
  <c r="D57" i="17"/>
  <c r="N69" i="17"/>
  <c r="G72" i="17"/>
  <c r="H72" i="17" s="1"/>
  <c r="G74" i="17"/>
  <c r="H74" i="17" s="1"/>
  <c r="G76" i="17"/>
  <c r="H76" i="17" s="1"/>
  <c r="D58" i="17" l="1"/>
  <c r="X59" i="18"/>
  <c r="W60" i="18"/>
  <c r="AB59" i="18"/>
  <c r="AC59" i="18"/>
  <c r="L58" i="17"/>
  <c r="M58" i="17" s="1"/>
  <c r="E59" i="17"/>
  <c r="O69" i="17"/>
  <c r="P69" i="17"/>
  <c r="C147" i="19"/>
  <c r="W73" i="17"/>
  <c r="X73" i="17" s="1"/>
  <c r="L75" i="17"/>
  <c r="M75" i="17" s="1"/>
  <c r="L77" i="17"/>
  <c r="M77" i="17" s="1"/>
  <c r="X60" i="18" l="1"/>
  <c r="W61" i="18"/>
  <c r="AC60" i="18"/>
  <c r="AB60" i="18"/>
  <c r="E60" i="17"/>
  <c r="D59" i="17"/>
  <c r="C146" i="19"/>
  <c r="L147" i="19"/>
  <c r="A149" i="19"/>
  <c r="I149" i="19"/>
  <c r="J146" i="19"/>
  <c r="Y74" i="17"/>
  <c r="Z74" i="17" s="1"/>
  <c r="W76" i="17"/>
  <c r="X76" i="17" s="1"/>
  <c r="W78" i="17"/>
  <c r="X78" i="17" s="1"/>
  <c r="W62" i="18" l="1"/>
  <c r="X61" i="18"/>
  <c r="AB61" i="18"/>
  <c r="AC61" i="18"/>
  <c r="D60" i="17"/>
  <c r="N60" i="17"/>
  <c r="E61" i="17"/>
  <c r="Q61" i="17" s="1"/>
  <c r="AA75" i="17"/>
  <c r="AB75" i="17" s="1"/>
  <c r="Y77" i="17"/>
  <c r="Z77" i="17" s="1"/>
  <c r="Y79" i="17"/>
  <c r="Z79" i="17" s="1"/>
  <c r="AB62" i="18" l="1"/>
  <c r="AC62" i="18"/>
  <c r="W63" i="18"/>
  <c r="X62" i="18"/>
  <c r="R61" i="17"/>
  <c r="S61" i="17"/>
  <c r="E62" i="17"/>
  <c r="D61" i="17"/>
  <c r="P60" i="17"/>
  <c r="O60" i="17"/>
  <c r="AA78" i="17"/>
  <c r="AB78" i="17" s="1"/>
  <c r="AA80" i="17"/>
  <c r="AB80" i="17" s="1"/>
  <c r="W64" i="18" l="1"/>
  <c r="X63" i="18"/>
  <c r="AB63" i="18"/>
  <c r="AC63" i="18"/>
  <c r="T62" i="17"/>
  <c r="E63" i="17"/>
  <c r="D62" i="17"/>
  <c r="N84" i="17"/>
  <c r="AC64" i="18" l="1"/>
  <c r="AB64" i="18"/>
  <c r="X64" i="18"/>
  <c r="W65" i="18"/>
  <c r="E64" i="17"/>
  <c r="D63" i="17"/>
  <c r="U62" i="17"/>
  <c r="V62" i="17"/>
  <c r="O84" i="17"/>
  <c r="P84" i="17"/>
  <c r="L71" i="17"/>
  <c r="M71" i="17" s="1"/>
  <c r="N82" i="17"/>
  <c r="Q85" i="17"/>
  <c r="S85" i="17" s="1"/>
  <c r="W66" i="18" l="1"/>
  <c r="X65" i="18"/>
  <c r="AC65" i="18"/>
  <c r="AB65" i="18"/>
  <c r="D64" i="17"/>
  <c r="E65" i="17"/>
  <c r="O82" i="17"/>
  <c r="P82" i="17"/>
  <c r="N79" i="17"/>
  <c r="Q83" i="17"/>
  <c r="R85" i="17"/>
  <c r="T86" i="17"/>
  <c r="V86" i="17" s="1"/>
  <c r="AB66" i="18" l="1"/>
  <c r="AC66" i="18"/>
  <c r="AG66" i="18"/>
  <c r="AH66" i="18" s="1"/>
  <c r="W67" i="18"/>
  <c r="X66" i="18"/>
  <c r="I65" i="17"/>
  <c r="J65" i="17" s="1"/>
  <c r="K65" i="17" s="1"/>
  <c r="E66" i="17"/>
  <c r="D65" i="17"/>
  <c r="R83" i="17"/>
  <c r="S83" i="17"/>
  <c r="O79" i="17"/>
  <c r="P79" i="17"/>
  <c r="T84" i="17"/>
  <c r="G87" i="17"/>
  <c r="H87" i="17" s="1"/>
  <c r="U86" i="17"/>
  <c r="I89" i="17"/>
  <c r="J89" i="17" s="1"/>
  <c r="K89" i="17" s="1"/>
  <c r="X67" i="18" l="1"/>
  <c r="W68" i="18"/>
  <c r="AC67" i="18"/>
  <c r="AB67" i="18"/>
  <c r="G66" i="17"/>
  <c r="H66" i="17" s="1"/>
  <c r="D66" i="17"/>
  <c r="E67" i="17"/>
  <c r="W67" i="17" s="1"/>
  <c r="X67" i="17" s="1"/>
  <c r="U84" i="17"/>
  <c r="V84" i="17"/>
  <c r="C176" i="19"/>
  <c r="I86" i="17"/>
  <c r="J86" i="17" s="1"/>
  <c r="K86" i="17" s="1"/>
  <c r="W88" i="17"/>
  <c r="X88" i="17" s="1"/>
  <c r="G90" i="17"/>
  <c r="H90" i="17" s="1"/>
  <c r="X68" i="18" l="1"/>
  <c r="W69" i="18"/>
  <c r="AB68" i="18"/>
  <c r="AC68" i="18"/>
  <c r="E68" i="17"/>
  <c r="D67" i="17"/>
  <c r="L176" i="19"/>
  <c r="C175" i="19"/>
  <c r="I178" i="19"/>
  <c r="J175" i="19"/>
  <c r="A178" i="19"/>
  <c r="Y89" i="17"/>
  <c r="Z89" i="17" s="1"/>
  <c r="L91" i="17"/>
  <c r="M91" i="17" s="1"/>
  <c r="W70" i="18" l="1"/>
  <c r="X69" i="18"/>
  <c r="AC69" i="18"/>
  <c r="AB69" i="18"/>
  <c r="D68" i="17"/>
  <c r="Y68" i="17"/>
  <c r="Z68" i="17" s="1"/>
  <c r="E69" i="17"/>
  <c r="AA69" i="17" s="1"/>
  <c r="AB69" i="17" s="1"/>
  <c r="AA90" i="17"/>
  <c r="AB90" i="17" s="1"/>
  <c r="W92" i="17"/>
  <c r="X92" i="17" s="1"/>
  <c r="AB70" i="18" l="1"/>
  <c r="AC70" i="18"/>
  <c r="X70" i="18"/>
  <c r="W71" i="18"/>
  <c r="E70" i="17"/>
  <c r="D69" i="17"/>
  <c r="Y93" i="17"/>
  <c r="Z93" i="17" s="1"/>
  <c r="W72" i="18" l="1"/>
  <c r="X71" i="18"/>
  <c r="AC71" i="18"/>
  <c r="AB71" i="18"/>
  <c r="E71" i="17"/>
  <c r="D70" i="17"/>
  <c r="AA94" i="17"/>
  <c r="AB94" i="17" s="1"/>
  <c r="AB72" i="18" l="1"/>
  <c r="AC72" i="18"/>
  <c r="W73" i="18"/>
  <c r="X72" i="18"/>
  <c r="E72" i="17"/>
  <c r="D71" i="17"/>
  <c r="I97" i="17"/>
  <c r="J97" i="17" s="1"/>
  <c r="K97" i="17" s="1"/>
  <c r="N98" i="17"/>
  <c r="W74" i="18" l="1"/>
  <c r="X73" i="18"/>
  <c r="AB73" i="18"/>
  <c r="AC73" i="18"/>
  <c r="E73" i="17"/>
  <c r="D72" i="17"/>
  <c r="O98" i="17"/>
  <c r="P98" i="17"/>
  <c r="G98" i="17"/>
  <c r="H98" i="17" s="1"/>
  <c r="Q99" i="17"/>
  <c r="S99" i="17" s="1"/>
  <c r="AB74" i="18" l="1"/>
  <c r="AC74" i="18"/>
  <c r="X74" i="18"/>
  <c r="W75" i="18"/>
  <c r="D73" i="17"/>
  <c r="N73" i="17"/>
  <c r="E74" i="17"/>
  <c r="R99" i="17"/>
  <c r="T100" i="17"/>
  <c r="V100" i="17" s="1"/>
  <c r="X75" i="18" l="1"/>
  <c r="W76" i="18"/>
  <c r="AC75" i="18"/>
  <c r="AB75" i="18"/>
  <c r="Q74" i="17"/>
  <c r="E75" i="17"/>
  <c r="D74" i="17"/>
  <c r="O73" i="17"/>
  <c r="P73" i="17"/>
  <c r="C205" i="19"/>
  <c r="Y101" i="17"/>
  <c r="Z101" i="17" s="1"/>
  <c r="U100" i="17"/>
  <c r="I103" i="17"/>
  <c r="J103" i="17" s="1"/>
  <c r="K103" i="17" s="1"/>
  <c r="AB76" i="18" l="1"/>
  <c r="AC76" i="18"/>
  <c r="X76" i="18"/>
  <c r="W77" i="18"/>
  <c r="T75" i="17"/>
  <c r="E76" i="17"/>
  <c r="D75" i="17"/>
  <c r="R74" i="17"/>
  <c r="S74" i="17"/>
  <c r="C204" i="19"/>
  <c r="L205" i="19"/>
  <c r="I207" i="19"/>
  <c r="A207" i="19"/>
  <c r="J204" i="19"/>
  <c r="AA102" i="17"/>
  <c r="AB102" i="17" s="1"/>
  <c r="G104" i="17"/>
  <c r="H104" i="17" s="1"/>
  <c r="X77" i="18" l="1"/>
  <c r="W78" i="18"/>
  <c r="AB77" i="18"/>
  <c r="AC77" i="18"/>
  <c r="E77" i="17"/>
  <c r="D76" i="17"/>
  <c r="U75" i="17"/>
  <c r="V75" i="17"/>
  <c r="L105" i="17"/>
  <c r="M105" i="17" s="1"/>
  <c r="W79" i="18" l="1"/>
  <c r="X78" i="18"/>
  <c r="AC78" i="18"/>
  <c r="AB78" i="18"/>
  <c r="D77" i="17"/>
  <c r="E78" i="17"/>
  <c r="AB79" i="18" l="1"/>
  <c r="AC79" i="18"/>
  <c r="W80" i="18"/>
  <c r="X79" i="18"/>
  <c r="I78" i="17"/>
  <c r="J78" i="17" s="1"/>
  <c r="K78" i="17" s="1"/>
  <c r="E79" i="17"/>
  <c r="D78" i="17"/>
  <c r="W81" i="18" l="1"/>
  <c r="X80" i="18"/>
  <c r="AC80" i="18"/>
  <c r="AB80" i="18"/>
  <c r="G79" i="17"/>
  <c r="H79" i="17" s="1"/>
  <c r="E80" i="17"/>
  <c r="D79" i="17"/>
  <c r="AB81" i="18" l="1"/>
  <c r="AC81" i="18"/>
  <c r="W82" i="18"/>
  <c r="X81" i="18"/>
  <c r="W80" i="17"/>
  <c r="X80" i="17" s="1"/>
  <c r="D80" i="17"/>
  <c r="E81" i="17"/>
  <c r="I109" i="17"/>
  <c r="J109" i="17" s="1"/>
  <c r="K109" i="17" s="1"/>
  <c r="X82" i="18" l="1"/>
  <c r="W83" i="18"/>
  <c r="AB82" i="18"/>
  <c r="AC82" i="18"/>
  <c r="Y81" i="17"/>
  <c r="Z81" i="17" s="1"/>
  <c r="D81" i="17"/>
  <c r="E82" i="17"/>
  <c r="G110" i="17"/>
  <c r="H110" i="17" s="1"/>
  <c r="X83" i="18" l="1"/>
  <c r="W84" i="18"/>
  <c r="AC83" i="18"/>
  <c r="AB83" i="18"/>
  <c r="AA82" i="17"/>
  <c r="AB82" i="17" s="1"/>
  <c r="E83" i="17"/>
  <c r="D82" i="17"/>
  <c r="N94" i="17"/>
  <c r="C234" i="19"/>
  <c r="L111" i="17"/>
  <c r="M111" i="17" s="1"/>
  <c r="AC84" i="18" l="1"/>
  <c r="AB84" i="18"/>
  <c r="X84" i="18"/>
  <c r="W85" i="18"/>
  <c r="D83" i="17"/>
  <c r="E84" i="17"/>
  <c r="O94" i="17"/>
  <c r="P94" i="17"/>
  <c r="J233" i="19"/>
  <c r="L234" i="19"/>
  <c r="A236" i="19"/>
  <c r="I236" i="19"/>
  <c r="C233" i="19"/>
  <c r="W112" i="17"/>
  <c r="X112" i="17" s="1"/>
  <c r="W86" i="18" l="1"/>
  <c r="X85" i="18"/>
  <c r="AB85" i="18"/>
  <c r="AC85" i="18"/>
  <c r="L84" i="17"/>
  <c r="M84" i="17" s="1"/>
  <c r="D84" i="17"/>
  <c r="E85" i="17"/>
  <c r="L97" i="17"/>
  <c r="M97" i="17" s="1"/>
  <c r="Y113" i="17"/>
  <c r="Z113" i="17" s="1"/>
  <c r="AB86" i="18" l="1"/>
  <c r="AC86" i="18"/>
  <c r="W87" i="18"/>
  <c r="X86" i="18"/>
  <c r="E86" i="17"/>
  <c r="D85" i="17"/>
  <c r="L99" i="17"/>
  <c r="M99" i="17" s="1"/>
  <c r="AA114" i="17"/>
  <c r="AB114" i="17" s="1"/>
  <c r="L119" i="17"/>
  <c r="M119" i="17" s="1"/>
  <c r="W88" i="18" l="1"/>
  <c r="X87" i="18"/>
  <c r="AC87" i="18"/>
  <c r="AB87" i="18"/>
  <c r="N86" i="17"/>
  <c r="D86" i="17"/>
  <c r="E87" i="17"/>
  <c r="W100" i="17"/>
  <c r="X100" i="17" s="1"/>
  <c r="N118" i="17"/>
  <c r="W120" i="17"/>
  <c r="X120" i="17" s="1"/>
  <c r="AC88" i="18" l="1"/>
  <c r="AB88" i="18"/>
  <c r="W89" i="18"/>
  <c r="X88" i="18"/>
  <c r="Q87" i="17"/>
  <c r="E88" i="17"/>
  <c r="T88" i="17" s="1"/>
  <c r="D87" i="17"/>
  <c r="O86" i="17"/>
  <c r="P86" i="17"/>
  <c r="O118" i="17"/>
  <c r="P118" i="17"/>
  <c r="Y121" i="17"/>
  <c r="Z121" i="17" s="1"/>
  <c r="X89" i="18" l="1"/>
  <c r="W90" i="18"/>
  <c r="AB89" i="18"/>
  <c r="AC89" i="18"/>
  <c r="U88" i="17"/>
  <c r="V88" i="17"/>
  <c r="E89" i="17"/>
  <c r="D88" i="17"/>
  <c r="R87" i="17"/>
  <c r="S87" i="17"/>
  <c r="AA122" i="17"/>
  <c r="AB122" i="17" s="1"/>
  <c r="W91" i="18" l="1"/>
  <c r="X90" i="18"/>
  <c r="AC90" i="18"/>
  <c r="AB90" i="18"/>
  <c r="D89" i="17"/>
  <c r="E90" i="17"/>
  <c r="N126" i="17"/>
  <c r="AB91" i="18" l="1"/>
  <c r="AC91" i="18"/>
  <c r="W92" i="18"/>
  <c r="X91" i="18"/>
  <c r="E91" i="17"/>
  <c r="D90" i="17"/>
  <c r="D91" i="17" s="1"/>
  <c r="O126" i="17"/>
  <c r="P126" i="17"/>
  <c r="N106" i="17"/>
  <c r="W124" i="17"/>
  <c r="X124" i="17" s="1"/>
  <c r="Q127" i="17"/>
  <c r="W93" i="18" l="1"/>
  <c r="X92" i="18"/>
  <c r="AC92" i="18"/>
  <c r="AB92" i="18"/>
  <c r="I91" i="17"/>
  <c r="J91" i="17" s="1"/>
  <c r="K91" i="17" s="1"/>
  <c r="E92" i="17"/>
  <c r="R127" i="17"/>
  <c r="S127" i="17"/>
  <c r="O106" i="17"/>
  <c r="P106" i="17"/>
  <c r="Y125" i="17"/>
  <c r="Z125" i="17" s="1"/>
  <c r="T128" i="17"/>
  <c r="AC93" i="18" l="1"/>
  <c r="AB93" i="18"/>
  <c r="W94" i="18"/>
  <c r="X93" i="18"/>
  <c r="U128" i="17"/>
  <c r="V128" i="17"/>
  <c r="G92" i="17"/>
  <c r="H92" i="17" s="1"/>
  <c r="E93" i="17"/>
  <c r="D92" i="17"/>
  <c r="AA126" i="17"/>
  <c r="AB126" i="17" s="1"/>
  <c r="I131" i="17"/>
  <c r="J131" i="17" s="1"/>
  <c r="K131" i="17" s="1"/>
  <c r="X94" i="18" l="1"/>
  <c r="W95" i="18"/>
  <c r="AC94" i="18"/>
  <c r="AB94" i="18"/>
  <c r="W93" i="17"/>
  <c r="X93" i="17" s="1"/>
  <c r="D93" i="17"/>
  <c r="E94" i="17"/>
  <c r="G132" i="17"/>
  <c r="H132" i="17" s="1"/>
  <c r="AC95" i="18" l="1"/>
  <c r="AB95" i="18"/>
  <c r="X95" i="18"/>
  <c r="W96" i="18"/>
  <c r="Y94" i="17"/>
  <c r="Z94" i="17" s="1"/>
  <c r="D94" i="17"/>
  <c r="E95" i="17"/>
  <c r="AA95" i="17" s="1"/>
  <c r="AB95" i="17" s="1"/>
  <c r="L110" i="17"/>
  <c r="M110" i="17" s="1"/>
  <c r="L133" i="17"/>
  <c r="M133" i="17" s="1"/>
  <c r="W97" i="18" l="1"/>
  <c r="X96" i="18"/>
  <c r="AB96" i="18"/>
  <c r="AC96" i="18"/>
  <c r="E96" i="17"/>
  <c r="D95" i="17"/>
  <c r="N130" i="17"/>
  <c r="W134" i="17"/>
  <c r="X134" i="17" s="1"/>
  <c r="AB97" i="18" l="1"/>
  <c r="AC97" i="18"/>
  <c r="W98" i="18"/>
  <c r="X97" i="18"/>
  <c r="E97" i="17"/>
  <c r="D96" i="17"/>
  <c r="L2" i="19"/>
  <c r="O130" i="17"/>
  <c r="P130" i="17"/>
  <c r="I133" i="17"/>
  <c r="J133" i="17" s="1"/>
  <c r="K133" i="17" s="1"/>
  <c r="Y135" i="17"/>
  <c r="Z135" i="17" s="1"/>
  <c r="X98" i="18" l="1"/>
  <c r="W99" i="18"/>
  <c r="AC98" i="18"/>
  <c r="AB98" i="18"/>
  <c r="E98" i="17"/>
  <c r="D97" i="17"/>
  <c r="G134" i="17"/>
  <c r="H134" i="17" s="1"/>
  <c r="AA136" i="17"/>
  <c r="AB136" i="17" s="1"/>
  <c r="AB99" i="18" l="1"/>
  <c r="AC99" i="18"/>
  <c r="X99" i="18"/>
  <c r="W100" i="18"/>
  <c r="D98" i="17"/>
  <c r="E99" i="17"/>
  <c r="L135" i="17"/>
  <c r="M135" i="17" s="1"/>
  <c r="X100" i="18" l="1"/>
  <c r="W101" i="18"/>
  <c r="AB100" i="18"/>
  <c r="AC100" i="18"/>
  <c r="N99" i="17"/>
  <c r="D99" i="17"/>
  <c r="E100" i="17"/>
  <c r="W136" i="17"/>
  <c r="X136" i="17" s="1"/>
  <c r="AG101" i="18" l="1"/>
  <c r="AH101" i="18" s="1"/>
  <c r="W102" i="18"/>
  <c r="X101" i="18"/>
  <c r="AB101" i="18"/>
  <c r="AC101" i="18"/>
  <c r="Q100" i="17"/>
  <c r="D100" i="17"/>
  <c r="E101" i="17"/>
  <c r="O99" i="17"/>
  <c r="P99" i="17"/>
  <c r="I121" i="17"/>
  <c r="J121" i="17" s="1"/>
  <c r="K121" i="17" s="1"/>
  <c r="Y137" i="17"/>
  <c r="Z137" i="17" s="1"/>
  <c r="N140" i="17"/>
  <c r="AB102" i="18" l="1"/>
  <c r="AC102" i="18"/>
  <c r="AE102" i="18"/>
  <c r="X102" i="18"/>
  <c r="W103" i="18"/>
  <c r="T101" i="17"/>
  <c r="D101" i="17"/>
  <c r="E102" i="17"/>
  <c r="R100" i="17"/>
  <c r="S100" i="17"/>
  <c r="O140" i="17"/>
  <c r="P140" i="17"/>
  <c r="G122" i="17"/>
  <c r="H122" i="17" s="1"/>
  <c r="C263" i="19"/>
  <c r="AA138" i="17"/>
  <c r="AB138" i="17" s="1"/>
  <c r="Q141" i="17"/>
  <c r="X103" i="18" l="1"/>
  <c r="W104" i="18"/>
  <c r="AB103" i="18"/>
  <c r="AC103" i="18"/>
  <c r="E103" i="17"/>
  <c r="E104" i="17" s="1"/>
  <c r="I104" i="17" s="1"/>
  <c r="J104" i="17" s="1"/>
  <c r="K104" i="17" s="1"/>
  <c r="D102" i="17"/>
  <c r="U101" i="17"/>
  <c r="V101" i="17"/>
  <c r="R141" i="17"/>
  <c r="S141" i="17"/>
  <c r="A265" i="19"/>
  <c r="I265" i="19"/>
  <c r="C262" i="19"/>
  <c r="L263" i="19"/>
  <c r="J262" i="19"/>
  <c r="J291" i="19"/>
  <c r="L292" i="19"/>
  <c r="C291" i="19"/>
  <c r="L291" i="19"/>
  <c r="A294" i="19"/>
  <c r="I294" i="19"/>
  <c r="T142" i="17"/>
  <c r="AB104" i="18" l="1"/>
  <c r="AC104" i="18"/>
  <c r="X104" i="18"/>
  <c r="W105" i="18"/>
  <c r="D103" i="17"/>
  <c r="U142" i="17"/>
  <c r="V142" i="17"/>
  <c r="D104" i="17"/>
  <c r="E105" i="17"/>
  <c r="L30" i="19"/>
  <c r="L59" i="19"/>
  <c r="L204" i="19"/>
  <c r="L175" i="19"/>
  <c r="L146" i="19"/>
  <c r="L117" i="19"/>
  <c r="L88" i="19"/>
  <c r="L262" i="19"/>
  <c r="L1" i="19"/>
  <c r="L233" i="19"/>
  <c r="I145" i="17"/>
  <c r="J145" i="17" s="1"/>
  <c r="K145" i="17" s="1"/>
  <c r="J1" i="19"/>
  <c r="I4" i="19"/>
  <c r="A4" i="19"/>
  <c r="X105" i="18" l="1"/>
  <c r="W106" i="18"/>
  <c r="AB105" i="18"/>
  <c r="AC105" i="18"/>
  <c r="G105" i="17"/>
  <c r="H105" i="17" s="1"/>
  <c r="E106" i="17"/>
  <c r="D105" i="17"/>
  <c r="G146" i="17"/>
  <c r="H146" i="17" s="1"/>
  <c r="X106" i="18" l="1"/>
  <c r="W107" i="18"/>
  <c r="AB106" i="18"/>
  <c r="AC106" i="18"/>
  <c r="W106" i="17"/>
  <c r="X106" i="17" s="1"/>
  <c r="E107" i="17"/>
  <c r="D106" i="17"/>
  <c r="T147" i="17"/>
  <c r="L147" i="17"/>
  <c r="M147" i="17" s="1"/>
  <c r="W108" i="18" l="1"/>
  <c r="X107" i="18"/>
  <c r="AB107" i="18"/>
  <c r="AC107" i="18"/>
  <c r="U147" i="17"/>
  <c r="V147" i="17"/>
  <c r="Y107" i="17"/>
  <c r="Z107" i="17" s="1"/>
  <c r="E108" i="17"/>
  <c r="AA108" i="17" s="1"/>
  <c r="AB108" i="17" s="1"/>
  <c r="D107" i="17"/>
  <c r="W148" i="17"/>
  <c r="X148" i="17" s="1"/>
  <c r="AB108" i="18" l="1"/>
  <c r="AC108" i="18"/>
  <c r="W109" i="18"/>
  <c r="X108" i="18"/>
  <c r="D108" i="17"/>
  <c r="E109" i="17"/>
  <c r="D317" i="19"/>
  <c r="Y149" i="17"/>
  <c r="Z149" i="17" s="1"/>
  <c r="W110" i="18" l="1"/>
  <c r="X109" i="18"/>
  <c r="AC109" i="18"/>
  <c r="AB109" i="18"/>
  <c r="D109" i="17"/>
  <c r="E110" i="17"/>
  <c r="D318" i="19"/>
  <c r="AA150" i="17"/>
  <c r="AB150" i="17" s="1"/>
  <c r="AB110" i="18" l="1"/>
  <c r="AC110" i="18"/>
  <c r="W111" i="18"/>
  <c r="X110" i="18"/>
  <c r="E111" i="17"/>
  <c r="D110" i="17"/>
  <c r="D319" i="19"/>
  <c r="N154" i="17"/>
  <c r="X111" i="18" l="1"/>
  <c r="W112" i="18"/>
  <c r="AC111" i="18"/>
  <c r="AB111" i="18"/>
  <c r="E112" i="17"/>
  <c r="D111" i="17"/>
  <c r="O154" i="17"/>
  <c r="P154" i="17"/>
  <c r="Q155" i="17"/>
  <c r="D112" i="17" l="1"/>
  <c r="AB112" i="18"/>
  <c r="AC112" i="18"/>
  <c r="X112" i="18"/>
  <c r="W113" i="18"/>
  <c r="N112" i="17"/>
  <c r="E113" i="17"/>
  <c r="R155" i="17"/>
  <c r="S155" i="17"/>
  <c r="T156" i="17"/>
  <c r="W114" i="18" l="1"/>
  <c r="X113" i="18"/>
  <c r="AB113" i="18"/>
  <c r="AC113" i="18"/>
  <c r="U156" i="17"/>
  <c r="V156" i="17"/>
  <c r="Q113" i="17"/>
  <c r="D113" i="17"/>
  <c r="E114" i="17"/>
  <c r="P112" i="17"/>
  <c r="O112" i="17"/>
  <c r="I157" i="17"/>
  <c r="J157" i="17" s="1"/>
  <c r="K157" i="17" s="1"/>
  <c r="I159" i="17"/>
  <c r="J159" i="17" s="1"/>
  <c r="K159" i="17" s="1"/>
  <c r="AC114" i="18" l="1"/>
  <c r="AB114" i="18"/>
  <c r="X114" i="18"/>
  <c r="W115" i="18"/>
  <c r="R113" i="17"/>
  <c r="S113" i="17"/>
  <c r="T114" i="17"/>
  <c r="D114" i="17"/>
  <c r="E115" i="17"/>
  <c r="G158" i="17"/>
  <c r="H158" i="17" s="1"/>
  <c r="G160" i="17"/>
  <c r="H160" i="17" s="1"/>
  <c r="W116" i="18" l="1"/>
  <c r="X115" i="18"/>
  <c r="AC115" i="18"/>
  <c r="AB115" i="18"/>
  <c r="U114" i="17"/>
  <c r="V114" i="17"/>
  <c r="E116" i="17"/>
  <c r="D115" i="17"/>
  <c r="L159" i="17"/>
  <c r="M159" i="17" s="1"/>
  <c r="T161" i="17"/>
  <c r="L161" i="17"/>
  <c r="M161" i="17" s="1"/>
  <c r="AC116" i="18" l="1"/>
  <c r="AB116" i="18"/>
  <c r="W117" i="18"/>
  <c r="X116" i="18"/>
  <c r="E117" i="17"/>
  <c r="D116" i="17"/>
  <c r="U161" i="17"/>
  <c r="V161" i="17"/>
  <c r="W160" i="17"/>
  <c r="X160" i="17" s="1"/>
  <c r="X117" i="18" l="1"/>
  <c r="W118" i="18"/>
  <c r="AC117" i="18"/>
  <c r="AB117" i="18"/>
  <c r="A4" i="20"/>
  <c r="E118" i="17"/>
  <c r="I117" i="17"/>
  <c r="D117" i="17"/>
  <c r="G118" i="17"/>
  <c r="E119" i="17"/>
  <c r="W119" i="17" s="1"/>
  <c r="X119" i="17" s="1"/>
  <c r="D118" i="17"/>
  <c r="Y161" i="17"/>
  <c r="Z161" i="17" s="1"/>
  <c r="X118" i="18" l="1"/>
  <c r="W119" i="18"/>
  <c r="AC118" i="18"/>
  <c r="AB118" i="18"/>
  <c r="J117" i="17"/>
  <c r="K117" i="17" s="1"/>
  <c r="J1" i="20"/>
  <c r="L1" i="20"/>
  <c r="E120" i="17"/>
  <c r="D119" i="17"/>
  <c r="H118" i="17"/>
  <c r="F1" i="20"/>
  <c r="AC119" i="18" l="1"/>
  <c r="AB119" i="18"/>
  <c r="W120" i="18"/>
  <c r="X119" i="18"/>
  <c r="Y120" i="17"/>
  <c r="D120" i="17"/>
  <c r="E121" i="17"/>
  <c r="X120" i="18" l="1"/>
  <c r="W121" i="18"/>
  <c r="AB120" i="18"/>
  <c r="AC120" i="18"/>
  <c r="AA121" i="17"/>
  <c r="E122" i="17"/>
  <c r="D121" i="17"/>
  <c r="Z120" i="17"/>
  <c r="I4" i="20"/>
  <c r="W122" i="18" l="1"/>
  <c r="X121" i="18"/>
  <c r="AB121" i="18"/>
  <c r="AC121" i="18"/>
  <c r="E123" i="17"/>
  <c r="D122" i="17"/>
  <c r="AB121" i="17"/>
  <c r="L2" i="20"/>
  <c r="AC122" i="18" l="1"/>
  <c r="AB122" i="18"/>
  <c r="W123" i="18"/>
  <c r="X122" i="18"/>
  <c r="L123" i="17"/>
  <c r="D123" i="17"/>
  <c r="E124" i="17"/>
  <c r="X123" i="18" l="1"/>
  <c r="W124" i="18"/>
  <c r="AC123" i="18"/>
  <c r="AB123" i="18"/>
  <c r="E125" i="17"/>
  <c r="N125" i="17" s="1"/>
  <c r="D124" i="17"/>
  <c r="M123" i="17"/>
  <c r="D26" i="20"/>
  <c r="AC124" i="18" l="1"/>
  <c r="AB124" i="18"/>
  <c r="W125" i="18"/>
  <c r="X124" i="18"/>
  <c r="H27" i="20"/>
  <c r="D27" i="20"/>
  <c r="O125" i="17"/>
  <c r="P125" i="17"/>
  <c r="E126" i="17"/>
  <c r="D125" i="17"/>
  <c r="X125" i="18" l="1"/>
  <c r="W126" i="18"/>
  <c r="AC125" i="18"/>
  <c r="AB125" i="18"/>
  <c r="Q126" i="17"/>
  <c r="E127" i="17"/>
  <c r="D126" i="17"/>
  <c r="AC126" i="18" l="1"/>
  <c r="AB126" i="18"/>
  <c r="X126" i="18"/>
  <c r="W127" i="18"/>
  <c r="T127" i="17"/>
  <c r="E128" i="17"/>
  <c r="E129" i="17" s="1"/>
  <c r="D127" i="17"/>
  <c r="R126" i="17"/>
  <c r="S126" i="17"/>
  <c r="H28" i="20"/>
  <c r="D28" i="20"/>
  <c r="W128" i="18" l="1"/>
  <c r="X127" i="18"/>
  <c r="AC127" i="18"/>
  <c r="AB127" i="18"/>
  <c r="D128" i="17"/>
  <c r="E130" i="17"/>
  <c r="D129" i="17"/>
  <c r="U127" i="17"/>
  <c r="V127" i="17"/>
  <c r="D29" i="20"/>
  <c r="H29" i="20"/>
  <c r="AB128" i="18" l="1"/>
  <c r="AC128" i="18"/>
  <c r="X128" i="18"/>
  <c r="W129" i="18"/>
  <c r="D130" i="17"/>
  <c r="E131" i="17"/>
  <c r="W130" i="18" l="1"/>
  <c r="X129" i="18"/>
  <c r="AB129" i="18"/>
  <c r="AC129" i="18"/>
  <c r="D131" i="17"/>
  <c r="E132" i="17"/>
  <c r="AC130" i="18" l="1"/>
  <c r="AB130" i="18"/>
  <c r="X130" i="18"/>
  <c r="W131" i="18"/>
  <c r="E133" i="17"/>
  <c r="D132" i="17"/>
  <c r="X131" i="18" l="1"/>
  <c r="W132" i="18"/>
  <c r="AC131" i="18"/>
  <c r="AB131" i="18"/>
  <c r="E134" i="17"/>
  <c r="D133" i="17"/>
  <c r="AB132" i="18" l="1"/>
  <c r="AC132" i="18"/>
  <c r="X132" i="18"/>
  <c r="W133" i="18"/>
  <c r="E135" i="17"/>
  <c r="D134" i="17"/>
  <c r="X133" i="18" l="1"/>
  <c r="W134" i="18"/>
  <c r="X134" i="18" s="1"/>
  <c r="AB133" i="18"/>
  <c r="AC133" i="18"/>
  <c r="D135" i="17"/>
  <c r="E136" i="17"/>
  <c r="D143" i="19"/>
  <c r="D145" i="19"/>
  <c r="D144" i="19"/>
  <c r="D172" i="19"/>
  <c r="D174" i="19"/>
  <c r="D202" i="19"/>
  <c r="D203" i="19"/>
  <c r="D231" i="19"/>
  <c r="D232" i="19"/>
  <c r="D259" i="19"/>
  <c r="D261" i="19"/>
  <c r="D260" i="19"/>
  <c r="AB134" i="18" l="1"/>
  <c r="AC134" i="18"/>
  <c r="D136" i="17"/>
  <c r="E137" i="17"/>
  <c r="H58" i="19"/>
  <c r="H56" i="19"/>
  <c r="H57" i="19"/>
  <c r="D57" i="19"/>
  <c r="H87" i="19"/>
  <c r="D56" i="19"/>
  <c r="D58" i="19"/>
  <c r="H85" i="19"/>
  <c r="H86" i="19"/>
  <c r="H114" i="19"/>
  <c r="H116" i="19"/>
  <c r="H115" i="19"/>
  <c r="D115" i="19"/>
  <c r="D86" i="19"/>
  <c r="D116" i="19"/>
  <c r="D87" i="19"/>
  <c r="D114" i="19"/>
  <c r="D85" i="19"/>
  <c r="H145" i="19"/>
  <c r="H143" i="19"/>
  <c r="H144" i="19"/>
  <c r="H173" i="19"/>
  <c r="H174" i="19"/>
  <c r="H172" i="19"/>
  <c r="D173" i="19"/>
  <c r="H203" i="19"/>
  <c r="H202" i="19"/>
  <c r="H201" i="19"/>
  <c r="D201" i="19"/>
  <c r="H232" i="19"/>
  <c r="H231" i="19"/>
  <c r="H230" i="19"/>
  <c r="D230" i="19"/>
  <c r="H290" i="19"/>
  <c r="H289" i="19"/>
  <c r="H288" i="19"/>
  <c r="D288" i="19"/>
  <c r="D289" i="19"/>
  <c r="D290" i="19"/>
  <c r="G320" i="19"/>
  <c r="G1" i="19"/>
  <c r="G30" i="19"/>
  <c r="G59" i="19"/>
  <c r="G88" i="19"/>
  <c r="G262" i="19"/>
  <c r="G117" i="19"/>
  <c r="G204" i="19"/>
  <c r="G146" i="19"/>
  <c r="G233" i="19"/>
  <c r="G175" i="19"/>
  <c r="G291" i="19"/>
  <c r="H29" i="19"/>
  <c r="H28" i="19"/>
  <c r="H27" i="19"/>
  <c r="H261" i="19"/>
  <c r="H260" i="19"/>
  <c r="H259" i="19"/>
  <c r="D28" i="19"/>
  <c r="D29" i="19"/>
  <c r="D27" i="19"/>
  <c r="E138" i="17" l="1"/>
  <c r="D137" i="17"/>
  <c r="E139" i="17" l="1"/>
  <c r="E140" i="17" s="1"/>
  <c r="D138" i="17"/>
  <c r="E141" i="17" l="1"/>
  <c r="D139" i="17"/>
  <c r="D140" i="17" s="1"/>
  <c r="E142" i="17" l="1"/>
  <c r="D141" i="17"/>
  <c r="E143" i="17" l="1"/>
  <c r="D142" i="17"/>
  <c r="E144" i="17" l="1"/>
  <c r="E145" i="17" s="1"/>
  <c r="E146" i="17" s="1"/>
  <c r="E147" i="17" s="1"/>
  <c r="D143" i="17"/>
  <c r="E148" i="17" l="1"/>
  <c r="D144" i="17"/>
  <c r="D145" i="17" s="1"/>
  <c r="D146" i="17" s="1"/>
  <c r="D147" i="17" s="1"/>
  <c r="D148" i="17" l="1"/>
  <c r="E149" i="17"/>
  <c r="E150" i="17" l="1"/>
  <c r="D149" i="17"/>
  <c r="E151" i="17" l="1"/>
  <c r="D150" i="17"/>
  <c r="E152" i="17" l="1"/>
  <c r="D151" i="17"/>
  <c r="E153" i="17" l="1"/>
  <c r="D152" i="17"/>
  <c r="E154" i="17" l="1"/>
  <c r="D153" i="17"/>
  <c r="E155" i="17" l="1"/>
  <c r="D154" i="17"/>
  <c r="E156" i="17" l="1"/>
  <c r="E157" i="17" s="1"/>
  <c r="E158" i="17" s="1"/>
  <c r="E159" i="17" s="1"/>
  <c r="D155" i="17"/>
  <c r="D156" i="17" l="1"/>
  <c r="D157" i="17" s="1"/>
  <c r="D158" i="17" s="1"/>
  <c r="D159" i="17"/>
  <c r="E160" i="17"/>
  <c r="D160" i="17" l="1"/>
  <c r="E161" i="17"/>
  <c r="D161" i="17" l="1"/>
  <c r="C263" i="20"/>
  <c r="C234" i="20"/>
  <c r="C176" i="20"/>
  <c r="C31" i="20"/>
  <c r="C292" i="20"/>
  <c r="C60" i="20"/>
  <c r="C147" i="20"/>
  <c r="C118" i="20"/>
  <c r="C205" i="20"/>
  <c r="C321" i="20"/>
  <c r="C89" i="20"/>
  <c r="H145" i="20" l="1"/>
  <c r="H144" i="20"/>
  <c r="H143" i="20"/>
  <c r="C117" i="20"/>
  <c r="I120" i="20"/>
  <c r="A120" i="20"/>
  <c r="D144" i="20"/>
  <c r="D142" i="20"/>
  <c r="L117" i="20"/>
  <c r="L118" i="20"/>
  <c r="F117" i="20"/>
  <c r="D143" i="20"/>
  <c r="J117" i="20"/>
  <c r="D145" i="20"/>
  <c r="H172" i="20"/>
  <c r="H174" i="20"/>
  <c r="H173" i="20"/>
  <c r="A149" i="20"/>
  <c r="D171" i="20"/>
  <c r="D174" i="20"/>
  <c r="F146" i="20"/>
  <c r="D173" i="20"/>
  <c r="I149" i="20"/>
  <c r="J146" i="20"/>
  <c r="L146" i="20"/>
  <c r="D172" i="20"/>
  <c r="C146" i="20"/>
  <c r="L147" i="20"/>
  <c r="H87" i="20"/>
  <c r="H86" i="20"/>
  <c r="H85" i="20"/>
  <c r="F59" i="20"/>
  <c r="A62" i="20"/>
  <c r="J59" i="20"/>
  <c r="C59" i="20"/>
  <c r="L59" i="20"/>
  <c r="D86" i="20"/>
  <c r="I62" i="20"/>
  <c r="D87" i="20"/>
  <c r="D85" i="20"/>
  <c r="L60" i="20"/>
  <c r="D84" i="20"/>
  <c r="H56" i="20"/>
  <c r="H58" i="20"/>
  <c r="H57" i="20"/>
  <c r="D57" i="20"/>
  <c r="D58" i="20"/>
  <c r="C30" i="20"/>
  <c r="D56" i="20"/>
  <c r="F30" i="20"/>
  <c r="L31" i="20"/>
  <c r="D55" i="20"/>
  <c r="L30" i="20"/>
  <c r="I33" i="20"/>
  <c r="J30" i="20"/>
  <c r="A33" i="20"/>
  <c r="H115" i="20"/>
  <c r="H114" i="20"/>
  <c r="H116" i="20"/>
  <c r="L89" i="20"/>
  <c r="D116" i="20"/>
  <c r="D115" i="20"/>
  <c r="L88" i="20"/>
  <c r="F88" i="20"/>
  <c r="J88" i="20"/>
  <c r="C88" i="20"/>
  <c r="A91" i="20"/>
  <c r="I91" i="20"/>
  <c r="D114" i="20"/>
  <c r="D113" i="20"/>
  <c r="H203" i="20"/>
  <c r="H202" i="20"/>
  <c r="H201" i="20"/>
  <c r="D203" i="20"/>
  <c r="D201" i="20"/>
  <c r="L175" i="20"/>
  <c r="L176" i="20"/>
  <c r="C175" i="20"/>
  <c r="I178" i="20"/>
  <c r="A178" i="20"/>
  <c r="F175" i="20"/>
  <c r="D200" i="20"/>
  <c r="D202" i="20"/>
  <c r="J175" i="20"/>
  <c r="H232" i="20"/>
  <c r="H231" i="20"/>
  <c r="H230" i="20"/>
  <c r="D229" i="20"/>
  <c r="A207" i="20"/>
  <c r="D232" i="20"/>
  <c r="L205" i="20"/>
  <c r="D231" i="20"/>
  <c r="J204" i="20"/>
  <c r="L204" i="20"/>
  <c r="F204" i="20"/>
  <c r="C204" i="20"/>
  <c r="D230" i="20"/>
  <c r="I207" i="20"/>
  <c r="H261" i="20"/>
  <c r="H260" i="20"/>
  <c r="H259" i="20"/>
  <c r="I236" i="20"/>
  <c r="F233" i="20"/>
  <c r="D260" i="20"/>
  <c r="A236" i="20"/>
  <c r="L234" i="20"/>
  <c r="D258" i="20"/>
  <c r="D261" i="20"/>
  <c r="C233" i="20"/>
  <c r="J233" i="20"/>
  <c r="L233" i="20"/>
  <c r="D259" i="20"/>
  <c r="H348" i="20"/>
  <c r="H347" i="20"/>
  <c r="H346" i="20"/>
  <c r="L320" i="20"/>
  <c r="I323" i="20"/>
  <c r="F320" i="20"/>
  <c r="D348" i="20"/>
  <c r="D346" i="20"/>
  <c r="J320" i="20"/>
  <c r="A323" i="20"/>
  <c r="D345" i="20"/>
  <c r="D347" i="20"/>
  <c r="C320" i="20"/>
  <c r="L321" i="20"/>
  <c r="H319" i="20"/>
  <c r="H318" i="20"/>
  <c r="H317" i="20"/>
  <c r="D319" i="20"/>
  <c r="D318" i="20"/>
  <c r="C291" i="20"/>
  <c r="A294" i="20"/>
  <c r="L291" i="20"/>
  <c r="I294" i="20"/>
  <c r="J291" i="20"/>
  <c r="F291" i="20"/>
  <c r="L292" i="20"/>
  <c r="D316" i="20"/>
  <c r="D317" i="20"/>
  <c r="H288" i="20"/>
  <c r="H290" i="20"/>
  <c r="H289" i="20"/>
  <c r="F262" i="20"/>
  <c r="D289" i="20"/>
  <c r="D290" i="20"/>
  <c r="L262" i="20"/>
  <c r="D287" i="20"/>
  <c r="L263" i="20"/>
  <c r="J262" i="20"/>
  <c r="I265" i="20"/>
  <c r="D288" i="20"/>
  <c r="C262" i="20"/>
  <c r="A265" i="20"/>
</calcChain>
</file>

<file path=xl/sharedStrings.xml><?xml version="1.0" encoding="utf-8"?>
<sst xmlns="http://schemas.openxmlformats.org/spreadsheetml/2006/main" count="368" uniqueCount="40">
  <si>
    <t>League:</t>
  </si>
  <si>
    <t>Age:</t>
  </si>
  <si>
    <t>Date:</t>
  </si>
  <si>
    <t>Time:</t>
  </si>
  <si>
    <t>Game #:</t>
  </si>
  <si>
    <t>Field:</t>
  </si>
  <si>
    <t>Home:</t>
  </si>
  <si>
    <t>Visitor:</t>
  </si>
  <si>
    <t>Color:</t>
  </si>
  <si>
    <t>Game Length:</t>
  </si>
  <si>
    <t>C:</t>
  </si>
  <si>
    <t>AR1:</t>
  </si>
  <si>
    <t>AR2:</t>
  </si>
  <si>
    <t>Game:</t>
  </si>
  <si>
    <t>Go to Game Officials Reports</t>
  </si>
  <si>
    <t>Choose Officials Schedule - Full Game Details</t>
  </si>
  <si>
    <t>Choose whatever you need (Next 7 days is easy)</t>
  </si>
  <si>
    <t>Get Report</t>
  </si>
  <si>
    <t>Export to excel</t>
  </si>
  <si>
    <t>Open in Excel</t>
  </si>
  <si>
    <t>Choose "yes" when prompted about format and extension not matching</t>
  </si>
  <si>
    <t>Select all data on the sheet (easiest to do is click the little box in the upper left corner.</t>
  </si>
  <si>
    <t>Copy (Ctrl+C)</t>
  </si>
  <si>
    <t>Navigate to the Copy GO Full Game Details Here sheet in this workbook…..</t>
  </si>
  <si>
    <t>Select the first cell in the upper left corner….</t>
  </si>
  <si>
    <t>Or…..</t>
  </si>
  <si>
    <t>Go to GO Cards sheet.</t>
  </si>
  <si>
    <t>Ctrl+P to print</t>
  </si>
  <si>
    <t>Set up your printer to print on 4X6 cards and it should break each game to a single 4X6.</t>
  </si>
  <si>
    <t>I print on both sides to maximize usage.</t>
  </si>
  <si>
    <t>Go to Arbiter Schedule</t>
  </si>
  <si>
    <t>Enter your Print Schedule dates</t>
  </si>
  <si>
    <t>Select Excel from the type drop-down….</t>
  </si>
  <si>
    <t>Print Preview</t>
  </si>
  <si>
    <t>Open the resulting excel file.</t>
  </si>
  <si>
    <t>Navigate to eh Copy Arbiter Schedule Here tab in this file.</t>
  </si>
  <si>
    <t>Go to Game Card Arbiter</t>
  </si>
  <si>
    <t>It kind of looks like it is selecting more than one cell.  No worries.  Just pick the top cell you can all the way to the left!</t>
  </si>
  <si>
    <t>Copyright © 2023 Kriegerations LLC
Permission is hereby granted, free of charge, to any person obtaining a copy of this data and associated formulas (in the form of Excel)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</si>
  <si>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Hello!  Welcome to my referee game card print.  Please note that this is a use at your own risk item, no warranty, etc. provided (typical open MIT-license style stuff below).
Following this are a couple of sheets with instructions.  It's fairly straightforward.  Copy data from GameOfficials or Arbiter to this and then the cards do all of the lookup.  The cards are also pretty basic.  For instance, if it cannot find information, you will often see #N/A or similar.  But.  It gets the job done.  
The printing is based on a 4X6 card.  Make sure you print preview before sending just to make sure it looks like you'd expect!
Feel free to modify, of course, and if you have a recommendation, just let me know (see next bit).
For any questions, feel free to reach out to me on facebook messenger.  Or email if you have it (if you've reffed with me, you do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</si>
</sst>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80"/>
      <name val="Calibri"/>
      <family val="2"/>
      <scheme val="minor"/>
    </font>
    <font>
      <b/>
      <sz val="14"/>
      <name val="Arial"/>
      <family val="2"/>
    </font>
    <font>
      <b/>
      <sz val="24"/>
      <name val="Arial"/>
      <family val="2"/>
    </font>
    <font>
      <b/>
      <sz val="18"/>
      <name val="Arial"/>
      <family val="2"/>
    </font>
    <font>
      <sz val="16"/>
      <name val="Arial"/>
      <family val="2"/>
    </font>
    <font>
      <sz val="10"/>
      <name val="Tahoma"/>
    </font>
    <font>
      <b/>
      <sz val="12"/>
      <name val="Tahoma"/>
    </font>
    <font>
      <b/>
      <sz val="10"/>
      <name val="Tahoma"/>
    </font>
    <font>
      <b/>
      <sz val="11"/>
      <color rgb="FFFFFFFF"/>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8"/>
      </patternFill>
    </fill>
    <fill>
      <patternFill patternType="solid">
        <fgColor indexed="10"/>
        <bgColor indexed="8"/>
      </patternFill>
    </fill>
    <fill>
      <patternFill patternType="solid">
        <fgColor rgb="FF800000"/>
        <bgColor indexed="64"/>
      </patternFill>
    </fill>
    <fill>
      <patternFill patternType="solid">
        <fgColor rgb="FFFFFF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4">
    <xf numFmtId="0" fontId="0"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2" borderId="0" applyNumberFormat="0" applyBorder="0" applyAlignment="0" applyProtection="0"/>
    <xf numFmtId="0" fontId="35" fillId="3" borderId="0" applyNumberFormat="0" applyBorder="0" applyAlignment="0" applyProtection="0"/>
    <xf numFmtId="0" fontId="36" fillId="4" borderId="0" applyNumberFormat="0" applyBorder="0" applyAlignment="0" applyProtection="0"/>
    <xf numFmtId="0" fontId="37" fillId="5" borderId="4" applyNumberFormat="0" applyAlignment="0" applyProtection="0"/>
    <xf numFmtId="0" fontId="38" fillId="6" borderId="5" applyNumberFormat="0" applyAlignment="0" applyProtection="0"/>
    <xf numFmtId="0" fontId="39" fillId="6" borderId="4" applyNumberFormat="0" applyAlignment="0" applyProtection="0"/>
    <xf numFmtId="0" fontId="40" fillId="0" borderId="6" applyNumberFormat="0" applyFill="0" applyAlignment="0" applyProtection="0"/>
    <xf numFmtId="0" fontId="41" fillId="7" borderId="7"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9" applyNumberFormat="0" applyFill="0" applyAlignment="0" applyProtection="0"/>
    <xf numFmtId="0" fontId="45"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45"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45"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45"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45"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45"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0" borderId="0"/>
    <xf numFmtId="0" fontId="29" fillId="0" borderId="0"/>
    <xf numFmtId="0" fontId="27" fillId="8" borderId="8" applyNumberFormat="0" applyFont="0" applyAlignment="0" applyProtection="0"/>
    <xf numFmtId="0" fontId="26" fillId="0" borderId="0"/>
    <xf numFmtId="0" fontId="26" fillId="8" borderId="8" applyNumberFormat="0" applyFont="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5" fillId="0" borderId="0"/>
    <xf numFmtId="0" fontId="25" fillId="8" borderId="8" applyNumberFormat="0" applyFont="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24" fillId="0" borderId="0"/>
    <xf numFmtId="0" fontId="24" fillId="8" borderId="8" applyNumberFormat="0" applyFont="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4" fillId="28"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4" fillId="32" borderId="0" applyNumberFormat="0" applyBorder="0" applyAlignment="0" applyProtection="0"/>
    <xf numFmtId="0" fontId="23" fillId="0" borderId="0"/>
    <xf numFmtId="0" fontId="23" fillId="8" borderId="8" applyNumberFormat="0" applyFont="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2" fillId="0" borderId="0"/>
    <xf numFmtId="0" fontId="22" fillId="8" borderId="8" applyNumberFormat="0" applyFont="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1" fillId="0" borderId="0"/>
    <xf numFmtId="0" fontId="21" fillId="8" borderId="8" applyNumberFormat="0" applyFont="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0" fillId="0" borderId="0"/>
    <xf numFmtId="0" fontId="20" fillId="8" borderId="8" applyNumberFormat="0" applyFont="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19" fillId="0" borderId="0"/>
    <xf numFmtId="0" fontId="19" fillId="8" borderId="8" applyNumberFormat="0" applyFont="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8" fillId="0" borderId="0"/>
    <xf numFmtId="0" fontId="18" fillId="8" borderId="8" applyNumberFormat="0" applyFont="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7" fillId="0" borderId="0"/>
    <xf numFmtId="0" fontId="17" fillId="8" borderId="8" applyNumberFormat="0" applyFont="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6" fillId="0" borderId="0"/>
    <xf numFmtId="0" fontId="16" fillId="8" borderId="8" applyNumberFormat="0" applyFont="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5" fillId="0" borderId="0"/>
    <xf numFmtId="0" fontId="15" fillId="8" borderId="8"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4" fillId="0" borderId="0"/>
    <xf numFmtId="0" fontId="14" fillId="8" borderId="8" applyNumberFormat="0" applyFont="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3" fillId="0" borderId="0"/>
    <xf numFmtId="0" fontId="13" fillId="8" borderId="8"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2" fillId="0" borderId="0"/>
    <xf numFmtId="0" fontId="12" fillId="8" borderId="8"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1" fillId="0" borderId="0"/>
    <xf numFmtId="0" fontId="11" fillId="8" borderId="8"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0" fillId="0" borderId="0"/>
    <xf numFmtId="0" fontId="10" fillId="8" borderId="8"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9" fillId="0" borderId="0"/>
    <xf numFmtId="0" fontId="9" fillId="8" borderId="8" applyNumberFormat="0" applyFont="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8" fillId="0" borderId="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47" fillId="0" borderId="0" xfId="0" applyFont="1"/>
    <xf numFmtId="0" fontId="28" fillId="0" borderId="0" xfId="0" applyFont="1"/>
    <xf numFmtId="0" fontId="49" fillId="0" borderId="0" xfId="0" applyFont="1"/>
    <xf numFmtId="0" fontId="50" fillId="0" borderId="0" xfId="0" applyFont="1"/>
    <xf numFmtId="0" fontId="50" fillId="0" borderId="0" xfId="0" applyFont="1" applyAlignment="1">
      <alignment horizontal="right"/>
    </xf>
    <xf numFmtId="0" fontId="46" fillId="0" borderId="0" xfId="184" applyFont="1" applyAlignment="1">
      <alignment horizontal="right" vertical="top"/>
    </xf>
    <xf numFmtId="0" fontId="44" fillId="0" borderId="0" xfId="324" applyFont="1"/>
    <xf numFmtId="0" fontId="5" fillId="0" borderId="0" xfId="464"/>
    <xf numFmtId="0" fontId="12" fillId="0" borderId="0" xfId="324"/>
    <xf numFmtId="0" fontId="12" fillId="0" borderId="0" xfId="324" applyAlignment="1">
      <alignment wrapText="1"/>
    </xf>
    <xf numFmtId="0" fontId="52" fillId="0" borderId="0" xfId="0" applyFont="1" applyAlignment="1">
      <alignment horizontal="right" vertical="top"/>
    </xf>
    <xf numFmtId="49" fontId="51" fillId="0" borderId="0" xfId="0" applyNumberFormat="1" applyFont="1" applyAlignment="1">
      <alignment horizontal="right" vertical="top"/>
    </xf>
    <xf numFmtId="0" fontId="53" fillId="0" borderId="0" xfId="0" applyFont="1" applyAlignment="1">
      <alignment horizontal="left" vertical="top"/>
    </xf>
    <xf numFmtId="0" fontId="47" fillId="0" borderId="0" xfId="0" applyFont="1" applyAlignment="1">
      <alignment horizontal="right" shrinkToFit="1"/>
    </xf>
    <xf numFmtId="0" fontId="54" fillId="35" borderId="0" xfId="484" applyFont="1" applyFill="1"/>
    <xf numFmtId="0" fontId="44" fillId="0" borderId="0" xfId="484" applyFont="1"/>
    <xf numFmtId="0" fontId="4" fillId="0" borderId="0" xfId="484"/>
    <xf numFmtId="0" fontId="4" fillId="0" borderId="0" xfId="484" applyAlignment="1">
      <alignment wrapText="1"/>
    </xf>
    <xf numFmtId="0" fontId="46" fillId="0" borderId="0" xfId="484" applyFont="1" applyAlignment="1">
      <alignment horizontal="right" vertical="top"/>
    </xf>
    <xf numFmtId="0" fontId="47" fillId="0" borderId="0" xfId="0" applyFont="1" applyAlignment="1">
      <alignment horizontal="center" shrinkToFit="1"/>
    </xf>
    <xf numFmtId="0" fontId="47" fillId="0" borderId="0" xfId="0" applyFont="1" applyAlignment="1">
      <alignment horizontal="center"/>
    </xf>
    <xf numFmtId="0" fontId="48" fillId="0" borderId="0" xfId="0" applyFont="1" applyAlignment="1">
      <alignment horizontal="left" shrinkToFit="1"/>
    </xf>
    <xf numFmtId="0" fontId="4" fillId="0" borderId="0" xfId="484"/>
    <xf numFmtId="0" fontId="4" fillId="0" borderId="0" xfId="484" applyAlignment="1">
      <alignment wrapText="1"/>
    </xf>
    <xf numFmtId="0" fontId="54" fillId="35" borderId="0" xfId="484" applyFont="1" applyFill="1"/>
    <xf numFmtId="0" fontId="44" fillId="0" borderId="0" xfId="484" applyFont="1"/>
    <xf numFmtId="0" fontId="53" fillId="34" borderId="0" xfId="0" applyFont="1" applyFill="1" applyBorder="1" applyAlignment="1">
      <alignment horizontal="left" vertical="top"/>
    </xf>
    <xf numFmtId="49" fontId="52" fillId="0" borderId="0" xfId="0" applyNumberFormat="1" applyFont="1" applyBorder="1" applyAlignment="1">
      <alignment horizontal="left" vertical="top"/>
    </xf>
    <xf numFmtId="0" fontId="52" fillId="0" borderId="0" xfId="0" applyFont="1" applyBorder="1" applyAlignment="1">
      <alignment horizontal="right" vertical="top"/>
    </xf>
    <xf numFmtId="49" fontId="51" fillId="0" borderId="0" xfId="0" applyNumberFormat="1" applyFont="1" applyBorder="1" applyAlignment="1">
      <alignment horizontal="right" vertical="top"/>
    </xf>
    <xf numFmtId="0" fontId="53" fillId="0" borderId="0" xfId="0" applyFont="1" applyBorder="1" applyAlignment="1">
      <alignment horizontal="left" vertical="center"/>
    </xf>
    <xf numFmtId="49" fontId="53" fillId="0" borderId="0" xfId="0" applyNumberFormat="1" applyFont="1" applyBorder="1" applyAlignment="1">
      <alignment horizontal="left" vertical="center"/>
    </xf>
    <xf numFmtId="0" fontId="0" fillId="33" borderId="0" xfId="0" applyFill="1" applyBorder="1" applyAlignment="1">
      <alignment horizontal="right" vertical="top"/>
    </xf>
    <xf numFmtId="49" fontId="53" fillId="34" borderId="0" xfId="0" applyNumberFormat="1" applyFont="1" applyFill="1" applyBorder="1" applyAlignment="1">
      <alignment horizontal="left" vertical="top"/>
    </xf>
    <xf numFmtId="0" fontId="51" fillId="0" borderId="0" xfId="0" applyFont="1" applyBorder="1" applyAlignment="1">
      <alignment horizontal="right" vertical="top"/>
    </xf>
    <xf numFmtId="0" fontId="1" fillId="0" borderId="0" xfId="544" applyAlignment="1">
      <alignment wrapText="1"/>
    </xf>
    <xf numFmtId="49" fontId="51" fillId="0" borderId="0" xfId="0" applyNumberFormat="1" applyFont="1" applyBorder="1" applyAlignment="1">
      <alignment horizontal="left" vertical="top"/>
    </xf>
    <xf numFmtId="0" fontId="1" fillId="0" borderId="0" xfId="544"/>
    <xf numFmtId="49" fontId="53" fillId="0" borderId="0" xfId="0" applyNumberFormat="1" applyFont="1" applyBorder="1" applyAlignment="1">
      <alignment horizontal="left" vertical="top"/>
    </xf>
    <xf numFmtId="0" fontId="0" fillId="0" borderId="0" xfId="0"/>
    <xf numFmtId="0" fontId="1" fillId="0" borderId="0" xfId="544" applyAlignment="1"/>
    <xf numFmtId="0" fontId="53" fillId="0" borderId="0" xfId="0" applyFont="1" applyBorder="1" applyAlignment="1">
      <alignment horizontal="left" vertical="top"/>
    </xf>
    <xf numFmtId="0" fontId="51" fillId="0" borderId="0" xfId="0" applyFont="1" applyBorder="1" applyAlignment="1">
      <alignment horizontal="left" vertical="top"/>
    </xf>
    <xf numFmtId="0" fontId="50" fillId="36" borderId="0" xfId="0" applyFont="1" applyFill="1" applyAlignment="1">
      <alignment horizontal="center"/>
    </xf>
    <xf numFmtId="0" fontId="0" fillId="0" borderId="0" xfId="0" applyAlignment="1">
      <alignment horizontal="center" wrapText="1"/>
    </xf>
    <xf numFmtId="49" fontId="53" fillId="0" borderId="0" xfId="0" applyNumberFormat="1" applyFont="1" applyBorder="1" applyAlignment="1">
      <alignment horizontal="right" vertical="top"/>
    </xf>
    <xf numFmtId="0" fontId="50" fillId="36" borderId="0" xfId="0" applyFont="1" applyFill="1" applyAlignment="1">
      <alignment horizontal="center" wrapText="1"/>
    </xf>
    <xf numFmtId="0" fontId="53" fillId="0" borderId="0" xfId="0" applyFont="1" applyBorder="1" applyAlignment="1">
      <alignment horizontal="right" vertical="top"/>
    </xf>
    <xf numFmtId="49" fontId="51" fillId="0" borderId="0" xfId="0" applyNumberFormat="1" applyFont="1" applyBorder="1" applyAlignment="1">
      <alignment vertical="top"/>
    </xf>
    <xf numFmtId="0" fontId="1" fillId="0" borderId="0" xfId="544"/>
    <xf numFmtId="0" fontId="46" fillId="0" borderId="0" xfId="544" applyFont="1" applyAlignment="1">
      <alignment horizontal="right" vertical="top"/>
    </xf>
    <xf numFmtId="0" fontId="44" fillId="0" borderId="0" xfId="544" applyFont="1"/>
  </cellXfs>
  <cellStyles count="564">
    <cellStyle name="20% - Accent1" xfId="18" builtinId="30" customBuiltin="1"/>
    <cellStyle name="20% - Accent1 10" xfId="206" xr:uid="{24589414-DED3-4CA5-BD38-8F32781B365C}"/>
    <cellStyle name="20% - Accent1 11" xfId="226" xr:uid="{72BD611B-7E53-40E1-B93E-0BE7B081C372}"/>
    <cellStyle name="20% - Accent1 12" xfId="246" xr:uid="{E8E2CC27-3325-458F-B14D-0E12858B6E7E}"/>
    <cellStyle name="20% - Accent1 13" xfId="266" xr:uid="{27EF0263-429A-4D3B-AB01-64B51A979F8A}"/>
    <cellStyle name="20% - Accent1 14" xfId="286" xr:uid="{33A00351-1CF5-423E-8603-657CE1A30C04}"/>
    <cellStyle name="20% - Accent1 15" xfId="306" xr:uid="{A037A5FD-752E-44A2-8F16-1E6425827A77}"/>
    <cellStyle name="20% - Accent1 16" xfId="326" xr:uid="{5860A92F-27FD-42A3-B72C-D28844B97386}"/>
    <cellStyle name="20% - Accent1 17" xfId="346" xr:uid="{4DA15E6B-BC66-472F-9C85-450DFB3735F0}"/>
    <cellStyle name="20% - Accent1 18" xfId="366" xr:uid="{EC1970CE-FB7E-41CE-9D07-67D81D4221F9}"/>
    <cellStyle name="20% - Accent1 19" xfId="386" xr:uid="{366B5C9E-409C-4D85-A75A-407EA2CC5E27}"/>
    <cellStyle name="20% - Accent1 2" xfId="46" xr:uid="{DD759D00-91EB-40DC-9E49-0263F034DFCC}"/>
    <cellStyle name="20% - Accent1 20" xfId="406" xr:uid="{130CE5F1-91A7-4132-BAB5-7307E45A1F8B}"/>
    <cellStyle name="20% - Accent1 21" xfId="426" xr:uid="{9BDD4B18-630A-4A55-AE52-B45BCDEF707B}"/>
    <cellStyle name="20% - Accent1 22" xfId="446" xr:uid="{687A43B5-3E99-4AFB-8041-B7822CD8C437}"/>
    <cellStyle name="20% - Accent1 23" xfId="466" xr:uid="{1F4A091D-59D6-4985-9F30-E7F2771802F9}"/>
    <cellStyle name="20% - Accent1 24" xfId="486" xr:uid="{F7828BAB-7420-4A37-84A1-854B79115EF8}"/>
    <cellStyle name="20% - Accent1 25" xfId="506" xr:uid="{6E8DE467-A80A-4365-BAC5-8176F03FC2AA}"/>
    <cellStyle name="20% - Accent1 26" xfId="526" xr:uid="{6614A9D0-E195-4FC4-9D08-12C6295F16A5}"/>
    <cellStyle name="20% - Accent1 27" xfId="546" xr:uid="{0D2B5E38-7635-40E3-B8BF-B0D6C2241398}"/>
    <cellStyle name="20% - Accent1 3" xfId="66" xr:uid="{2068054E-DBC2-44A0-BDCB-AA8EB235DB06}"/>
    <cellStyle name="20% - Accent1 4" xfId="86" xr:uid="{292839D2-9583-4788-B5F2-06F904751DDD}"/>
    <cellStyle name="20% - Accent1 5" xfId="106" xr:uid="{EBF8AF6E-4D3E-4612-A9C5-E4A19C168EF1}"/>
    <cellStyle name="20% - Accent1 6" xfId="126" xr:uid="{1A208E02-00CA-401D-8AF3-2D411631BD59}"/>
    <cellStyle name="20% - Accent1 7" xfId="146" xr:uid="{33121DE5-4BD5-47E5-ADEE-6256D3F3EB27}"/>
    <cellStyle name="20% - Accent1 8" xfId="166" xr:uid="{C1685C1F-CA2C-426F-A06E-7BD4CA4A55BD}"/>
    <cellStyle name="20% - Accent1 9" xfId="186" xr:uid="{363F07E6-38FF-49B8-AED7-054BA5F64864}"/>
    <cellStyle name="20% - Accent2" xfId="22" builtinId="34" customBuiltin="1"/>
    <cellStyle name="20% - Accent2 10" xfId="209" xr:uid="{5AD50166-65F0-4BA8-B202-06D0103AB48A}"/>
    <cellStyle name="20% - Accent2 11" xfId="229" xr:uid="{D2D91BB0-2066-4084-8CA1-AE40A7878410}"/>
    <cellStyle name="20% - Accent2 12" xfId="249" xr:uid="{A5B088B7-B544-4029-8E9D-58DBA29DAEC6}"/>
    <cellStyle name="20% - Accent2 13" xfId="269" xr:uid="{C833A41C-77F0-47FC-9EC5-FEBBA30FBBEC}"/>
    <cellStyle name="20% - Accent2 14" xfId="289" xr:uid="{232CCED7-1261-4EC6-BF02-E495312B7E78}"/>
    <cellStyle name="20% - Accent2 15" xfId="309" xr:uid="{13D883F1-0EB2-4F2C-B514-C47A9FB099F0}"/>
    <cellStyle name="20% - Accent2 16" xfId="329" xr:uid="{BD066742-7B8C-4617-89DA-1B08A66F29FC}"/>
    <cellStyle name="20% - Accent2 17" xfId="349" xr:uid="{6A0E8235-629B-44A7-99FF-8432CA6DB3F5}"/>
    <cellStyle name="20% - Accent2 18" xfId="369" xr:uid="{7F53DB9E-979D-43DF-A164-25E21DDE1DA1}"/>
    <cellStyle name="20% - Accent2 19" xfId="389" xr:uid="{EB0C894A-2CA5-48B5-9E5D-077FCEB68ACF}"/>
    <cellStyle name="20% - Accent2 2" xfId="49" xr:uid="{A29B51D3-D2A6-4B63-9D97-82021D83469A}"/>
    <cellStyle name="20% - Accent2 20" xfId="409" xr:uid="{20D7F733-8868-4AB7-B60F-317F8A380ABC}"/>
    <cellStyle name="20% - Accent2 21" xfId="429" xr:uid="{E8ED267E-09DA-4099-A9E7-0C7B10F3E1C6}"/>
    <cellStyle name="20% - Accent2 22" xfId="449" xr:uid="{03BC0061-6731-4D5F-AA3A-E1C8C40C0423}"/>
    <cellStyle name="20% - Accent2 23" xfId="469" xr:uid="{ECBE2013-5D39-4EA0-8D0D-F1031D584450}"/>
    <cellStyle name="20% - Accent2 24" xfId="489" xr:uid="{385FE552-8D0C-47CD-9138-C7A4334C55CD}"/>
    <cellStyle name="20% - Accent2 25" xfId="509" xr:uid="{F019A85C-AB58-4210-8C9F-08DAAE080ED0}"/>
    <cellStyle name="20% - Accent2 26" xfId="529" xr:uid="{E05934C2-01C7-482F-A85D-AAE55212E3DF}"/>
    <cellStyle name="20% - Accent2 27" xfId="549" xr:uid="{FC1ED933-B8C8-44AA-BE70-004719185043}"/>
    <cellStyle name="20% - Accent2 3" xfId="69" xr:uid="{1C4C459C-561C-4ADB-B07A-AC8C11141F4A}"/>
    <cellStyle name="20% - Accent2 4" xfId="89" xr:uid="{C3678FDC-8D32-4F56-9048-B0048DD1AFF9}"/>
    <cellStyle name="20% - Accent2 5" xfId="109" xr:uid="{3F454E3A-850B-4915-B70B-89D7131EA091}"/>
    <cellStyle name="20% - Accent2 6" xfId="129" xr:uid="{33C3CD74-1F00-4165-8685-0DEA22EB831C}"/>
    <cellStyle name="20% - Accent2 7" xfId="149" xr:uid="{0B2FFAB0-FC29-4F41-98F1-B056E6041D41}"/>
    <cellStyle name="20% - Accent2 8" xfId="169" xr:uid="{7EE50537-65C2-487D-8C79-C337EF60647B}"/>
    <cellStyle name="20% - Accent2 9" xfId="189" xr:uid="{25FAB013-9779-4732-8066-F7E2502E3CE4}"/>
    <cellStyle name="20% - Accent3" xfId="26" builtinId="38" customBuiltin="1"/>
    <cellStyle name="20% - Accent3 10" xfId="212" xr:uid="{690257C6-ABA5-4F80-80B3-71B58DA6E55A}"/>
    <cellStyle name="20% - Accent3 11" xfId="232" xr:uid="{7F9B5F76-7D05-40C6-86BF-CC4E49431F2B}"/>
    <cellStyle name="20% - Accent3 12" xfId="252" xr:uid="{BDA55906-3195-4ABE-8076-1D3074AA5F17}"/>
    <cellStyle name="20% - Accent3 13" xfId="272" xr:uid="{13D915B6-03EB-4B32-BBF8-4AB7A745E439}"/>
    <cellStyle name="20% - Accent3 14" xfId="292" xr:uid="{4DF2D790-EA49-4CED-95D6-595784FD3201}"/>
    <cellStyle name="20% - Accent3 15" xfId="312" xr:uid="{9F308B7C-B3D8-4F54-B297-1CDEA2AB39E1}"/>
    <cellStyle name="20% - Accent3 16" xfId="332" xr:uid="{B77E5083-BE5B-46E0-A8E3-68505FF19CB0}"/>
    <cellStyle name="20% - Accent3 17" xfId="352" xr:uid="{A3EF2178-F040-400D-BEA6-5B08B57F5001}"/>
    <cellStyle name="20% - Accent3 18" xfId="372" xr:uid="{D266EE3E-0794-48F2-8543-F7427F185681}"/>
    <cellStyle name="20% - Accent3 19" xfId="392" xr:uid="{A4229ACB-3430-49E4-87A5-7900B88FE5B8}"/>
    <cellStyle name="20% - Accent3 2" xfId="52" xr:uid="{EF29CC9E-9A0E-4F07-BA35-BA7BCE89D517}"/>
    <cellStyle name="20% - Accent3 20" xfId="412" xr:uid="{18FEBFE1-723A-4ED8-8C1E-776950C4CB5D}"/>
    <cellStyle name="20% - Accent3 21" xfId="432" xr:uid="{FA6CBEB5-FC84-4C1C-A0B6-BF449D922DAF}"/>
    <cellStyle name="20% - Accent3 22" xfId="452" xr:uid="{7BFDE11F-19AC-4A49-A830-9DEDDF42217B}"/>
    <cellStyle name="20% - Accent3 23" xfId="472" xr:uid="{82224A2B-74A6-4675-A194-E335E316D4E8}"/>
    <cellStyle name="20% - Accent3 24" xfId="492" xr:uid="{D6ADF864-8110-4DE6-9F0D-158A820AC670}"/>
    <cellStyle name="20% - Accent3 25" xfId="512" xr:uid="{ABC1E24B-94A0-4007-BBAC-B176220AAEB6}"/>
    <cellStyle name="20% - Accent3 26" xfId="532" xr:uid="{B19C201B-9676-489B-AA86-C183BCA9DBD4}"/>
    <cellStyle name="20% - Accent3 27" xfId="552" xr:uid="{77BDE977-694F-4FB6-ADA5-B4DB161788A2}"/>
    <cellStyle name="20% - Accent3 3" xfId="72" xr:uid="{A97ABFEB-0ADE-4253-BF48-FEA1B11E9530}"/>
    <cellStyle name="20% - Accent3 4" xfId="92" xr:uid="{55EA7C0F-03D5-4927-9D24-EDA2A7971FD2}"/>
    <cellStyle name="20% - Accent3 5" xfId="112" xr:uid="{C0F20652-242C-4569-9E6E-59A6990A6F9B}"/>
    <cellStyle name="20% - Accent3 6" xfId="132" xr:uid="{E2EDD569-0609-4025-9AEC-856353360BC2}"/>
    <cellStyle name="20% - Accent3 7" xfId="152" xr:uid="{F9A7643F-0127-4455-A795-AA88A58AD887}"/>
    <cellStyle name="20% - Accent3 8" xfId="172" xr:uid="{922B27E2-3CBE-4E45-9BA2-2DDB8DB738E8}"/>
    <cellStyle name="20% - Accent3 9" xfId="192" xr:uid="{A7DB09C9-70A7-4CBF-89C6-2654020B3074}"/>
    <cellStyle name="20% - Accent4" xfId="30" builtinId="42" customBuiltin="1"/>
    <cellStyle name="20% - Accent4 10" xfId="215" xr:uid="{0847BFE1-5E34-478A-9C44-50AEA7765473}"/>
    <cellStyle name="20% - Accent4 11" xfId="235" xr:uid="{9A70FECC-D7FA-469F-90AC-ADBEBCEF67B5}"/>
    <cellStyle name="20% - Accent4 12" xfId="255" xr:uid="{66FA1F0D-E5AD-456D-8738-AB3F85778B85}"/>
    <cellStyle name="20% - Accent4 13" xfId="275" xr:uid="{1215E9CE-0812-4BB1-B2A7-5AFA8B122726}"/>
    <cellStyle name="20% - Accent4 14" xfId="295" xr:uid="{7E5686A8-8426-4620-A237-B3022ED937B3}"/>
    <cellStyle name="20% - Accent4 15" xfId="315" xr:uid="{C8E2F0B5-1618-44AA-A807-857FF07564B2}"/>
    <cellStyle name="20% - Accent4 16" xfId="335" xr:uid="{4F865916-17EF-4962-A39E-965C68A3B400}"/>
    <cellStyle name="20% - Accent4 17" xfId="355" xr:uid="{83D17E92-D160-431F-92E0-C482669F5F75}"/>
    <cellStyle name="20% - Accent4 18" xfId="375" xr:uid="{32CAA5D6-E9FD-48F8-A5B2-C35613119C4F}"/>
    <cellStyle name="20% - Accent4 19" xfId="395" xr:uid="{3541C2C3-4A34-47C5-8272-4DE61063D45B}"/>
    <cellStyle name="20% - Accent4 2" xfId="55" xr:uid="{591F5295-46F5-4480-9E63-851B6137CCCA}"/>
    <cellStyle name="20% - Accent4 20" xfId="415" xr:uid="{C72443E0-9200-4D83-A6A1-37AF00E9D21F}"/>
    <cellStyle name="20% - Accent4 21" xfId="435" xr:uid="{1081FF9E-21EE-493F-8EE1-80E8E2C3006E}"/>
    <cellStyle name="20% - Accent4 22" xfId="455" xr:uid="{ADC1C277-055A-433D-9146-1E4DF744E722}"/>
    <cellStyle name="20% - Accent4 23" xfId="475" xr:uid="{A091365F-845C-4065-8A8F-41C497A66A7A}"/>
    <cellStyle name="20% - Accent4 24" xfId="495" xr:uid="{1CD244B8-3CF7-4223-BA0B-1177BEA571CE}"/>
    <cellStyle name="20% - Accent4 25" xfId="515" xr:uid="{37B45CFC-0D25-4ACF-AEED-987176D438A3}"/>
    <cellStyle name="20% - Accent4 26" xfId="535" xr:uid="{168663D7-4757-41E4-8253-2B91EBEE524B}"/>
    <cellStyle name="20% - Accent4 27" xfId="555" xr:uid="{9ABD6381-1BBD-4350-BB10-50854C630B7F}"/>
    <cellStyle name="20% - Accent4 3" xfId="75" xr:uid="{02867F08-11B1-416D-A01F-B87F0FF98096}"/>
    <cellStyle name="20% - Accent4 4" xfId="95" xr:uid="{75B92508-2CEE-4469-9A90-43E17F5F691A}"/>
    <cellStyle name="20% - Accent4 5" xfId="115" xr:uid="{B94FBF61-0EE8-48A1-890E-558F788F3C3C}"/>
    <cellStyle name="20% - Accent4 6" xfId="135" xr:uid="{A525843E-35D9-46D2-9EDF-17FD4CE2631A}"/>
    <cellStyle name="20% - Accent4 7" xfId="155" xr:uid="{99B7FE54-B652-44A7-AB71-F015A3EE343E}"/>
    <cellStyle name="20% - Accent4 8" xfId="175" xr:uid="{E8E53C0D-FC88-480E-846A-231D5CBC3703}"/>
    <cellStyle name="20% - Accent4 9" xfId="195" xr:uid="{93058522-36DF-47B5-AE72-4C750A91E258}"/>
    <cellStyle name="20% - Accent5" xfId="34" builtinId="46" customBuiltin="1"/>
    <cellStyle name="20% - Accent5 10" xfId="218" xr:uid="{7CE1BC7A-C6AA-4854-A203-E9CEDCED6A1A}"/>
    <cellStyle name="20% - Accent5 11" xfId="238" xr:uid="{3D69F694-AAFA-4A6A-9ABD-068CF42484CE}"/>
    <cellStyle name="20% - Accent5 12" xfId="258" xr:uid="{068DD303-7972-4027-A780-23229FB95390}"/>
    <cellStyle name="20% - Accent5 13" xfId="278" xr:uid="{7265B95D-ED23-4887-860F-4B5061EFB7BD}"/>
    <cellStyle name="20% - Accent5 14" xfId="298" xr:uid="{967F409D-DBB6-4188-915C-609DBDBD2BF2}"/>
    <cellStyle name="20% - Accent5 15" xfId="318" xr:uid="{4EB87CAE-2481-48F0-B67D-FAD617C66FFE}"/>
    <cellStyle name="20% - Accent5 16" xfId="338" xr:uid="{CF36D05D-8F03-47EF-A677-516463CD816F}"/>
    <cellStyle name="20% - Accent5 17" xfId="358" xr:uid="{5593068A-8CCC-467B-89BF-67CFC823A42F}"/>
    <cellStyle name="20% - Accent5 18" xfId="378" xr:uid="{423D7317-B3DE-46C0-995F-8CEFD4D6B8CF}"/>
    <cellStyle name="20% - Accent5 19" xfId="398" xr:uid="{DD67D927-92DF-445E-93C5-061834D5111C}"/>
    <cellStyle name="20% - Accent5 2" xfId="58" xr:uid="{1A780261-A414-4DA4-9747-757A71A6C1F7}"/>
    <cellStyle name="20% - Accent5 20" xfId="418" xr:uid="{95A988EF-77D7-43D7-89C4-D1CB69D6D165}"/>
    <cellStyle name="20% - Accent5 21" xfId="438" xr:uid="{B788EE49-9D09-4D1E-A460-D244336FBEE3}"/>
    <cellStyle name="20% - Accent5 22" xfId="458" xr:uid="{BF270052-2319-45FE-9BD5-4189920F460D}"/>
    <cellStyle name="20% - Accent5 23" xfId="478" xr:uid="{057731D3-AC00-4837-8F77-71F234C6DB88}"/>
    <cellStyle name="20% - Accent5 24" xfId="498" xr:uid="{DB3E4D0F-9635-4A14-A8DF-C695F1B558BA}"/>
    <cellStyle name="20% - Accent5 25" xfId="518" xr:uid="{E0E309D2-06A1-45AB-920C-741AD17C4003}"/>
    <cellStyle name="20% - Accent5 26" xfId="538" xr:uid="{F824C836-41AB-423A-A86A-0B4C5EAE19DE}"/>
    <cellStyle name="20% - Accent5 27" xfId="558" xr:uid="{19D66F20-C66A-430A-ABC4-E885D26C3019}"/>
    <cellStyle name="20% - Accent5 3" xfId="78" xr:uid="{257FCFAC-AEDA-493D-BDC2-E2CB714E7239}"/>
    <cellStyle name="20% - Accent5 4" xfId="98" xr:uid="{14B802A6-63CC-4418-A5C9-2A62A91200F7}"/>
    <cellStyle name="20% - Accent5 5" xfId="118" xr:uid="{5B7BA0EB-B11F-4341-AEEA-D8419C9E8F93}"/>
    <cellStyle name="20% - Accent5 6" xfId="138" xr:uid="{D3880A59-410A-4D45-9979-51373BA61C9B}"/>
    <cellStyle name="20% - Accent5 7" xfId="158" xr:uid="{914043FA-11A1-4F13-82F2-82700B06DDB6}"/>
    <cellStyle name="20% - Accent5 8" xfId="178" xr:uid="{934F414F-D649-4CBA-8E6E-BD529A3DA088}"/>
    <cellStyle name="20% - Accent5 9" xfId="198" xr:uid="{10DFBBB8-7537-4887-9F11-578B7748CE11}"/>
    <cellStyle name="20% - Accent6" xfId="38" builtinId="50" customBuiltin="1"/>
    <cellStyle name="20% - Accent6 10" xfId="221" xr:uid="{579C1890-F076-4507-9892-5332CC0ECAE7}"/>
    <cellStyle name="20% - Accent6 11" xfId="241" xr:uid="{20A1D286-B0EF-4735-A37F-BCEF784C166A}"/>
    <cellStyle name="20% - Accent6 12" xfId="261" xr:uid="{91BDD182-3E41-4E58-B6D7-91DD3CE82A12}"/>
    <cellStyle name="20% - Accent6 13" xfId="281" xr:uid="{64B6D6BB-9055-406E-A980-123E2F58CC6A}"/>
    <cellStyle name="20% - Accent6 14" xfId="301" xr:uid="{6E5543BB-1B72-4934-91C3-5FDDF8CF57A5}"/>
    <cellStyle name="20% - Accent6 15" xfId="321" xr:uid="{62365815-AA3E-4F97-A3B3-A21279D1786B}"/>
    <cellStyle name="20% - Accent6 16" xfId="341" xr:uid="{30E76934-FCAC-450D-93E8-34FA79A86A8B}"/>
    <cellStyle name="20% - Accent6 17" xfId="361" xr:uid="{F74AC309-F3F5-415B-B14B-9C3734313077}"/>
    <cellStyle name="20% - Accent6 18" xfId="381" xr:uid="{2E055A4B-087D-48C9-810D-98E370C4D1E4}"/>
    <cellStyle name="20% - Accent6 19" xfId="401" xr:uid="{31328EFA-A4FC-499E-A0AC-5F4E111CBE3F}"/>
    <cellStyle name="20% - Accent6 2" xfId="61" xr:uid="{AF8BE2A9-4FD3-4740-B813-69608A4565DD}"/>
    <cellStyle name="20% - Accent6 20" xfId="421" xr:uid="{37F433DF-920E-4B6B-826E-873AA6A735EE}"/>
    <cellStyle name="20% - Accent6 21" xfId="441" xr:uid="{407EA6ED-233E-448E-BCD4-98342775BE87}"/>
    <cellStyle name="20% - Accent6 22" xfId="461" xr:uid="{0A85AF13-ECF1-4590-8C8E-0C7280DEA3CD}"/>
    <cellStyle name="20% - Accent6 23" xfId="481" xr:uid="{5CF83C8C-4F20-4C37-98E3-F3569C7DF2B0}"/>
    <cellStyle name="20% - Accent6 24" xfId="501" xr:uid="{DEACA11E-D731-43AD-A005-2185654DB732}"/>
    <cellStyle name="20% - Accent6 25" xfId="521" xr:uid="{284254E4-5A10-4A4D-AF91-AA79FB175B39}"/>
    <cellStyle name="20% - Accent6 26" xfId="541" xr:uid="{9A0CD1DA-136D-4F9A-A019-6E89AAB5ECC4}"/>
    <cellStyle name="20% - Accent6 27" xfId="561" xr:uid="{21EAB81B-21CD-48E5-AF08-14626290DC81}"/>
    <cellStyle name="20% - Accent6 3" xfId="81" xr:uid="{B55EC25B-F38B-4642-95C9-ED4D3643B70D}"/>
    <cellStyle name="20% - Accent6 4" xfId="101" xr:uid="{2564E30C-D5BB-49F0-8E52-0C204857940A}"/>
    <cellStyle name="20% - Accent6 5" xfId="121" xr:uid="{083DC156-7BDB-4CC4-BA89-76463942B4F5}"/>
    <cellStyle name="20% - Accent6 6" xfId="141" xr:uid="{D78C68D3-6C58-4917-880B-6A5D398CABDE}"/>
    <cellStyle name="20% - Accent6 7" xfId="161" xr:uid="{69055F25-0A37-4395-BF96-BD25963842AA}"/>
    <cellStyle name="20% - Accent6 8" xfId="181" xr:uid="{F7F082B4-C6EB-465C-BF50-68C958BC5A82}"/>
    <cellStyle name="20% - Accent6 9" xfId="201" xr:uid="{3F90BE01-6A32-43D2-9BF5-57B5FE377261}"/>
    <cellStyle name="40% - Accent1" xfId="19" builtinId="31" customBuiltin="1"/>
    <cellStyle name="40% - Accent1 10" xfId="207" xr:uid="{9582FBE7-A5B7-4BA1-9D83-9FEABCAB42F8}"/>
    <cellStyle name="40% - Accent1 11" xfId="227" xr:uid="{584D20EE-D21E-4F86-A6FC-C95C9AC6BEE5}"/>
    <cellStyle name="40% - Accent1 12" xfId="247" xr:uid="{89BDACA4-6567-45E6-9861-6BFAD79C0B91}"/>
    <cellStyle name="40% - Accent1 13" xfId="267" xr:uid="{75BF78DF-AA30-4134-86B1-54A62930C7F8}"/>
    <cellStyle name="40% - Accent1 14" xfId="287" xr:uid="{F39B6E58-C5D6-4B4E-A667-9A72A867C373}"/>
    <cellStyle name="40% - Accent1 15" xfId="307" xr:uid="{7114E1BE-382C-460A-B092-110862C11725}"/>
    <cellStyle name="40% - Accent1 16" xfId="327" xr:uid="{E1FD4BB1-B6AF-4E10-8AD7-2C7691278048}"/>
    <cellStyle name="40% - Accent1 17" xfId="347" xr:uid="{1FF52694-4D48-4990-AF08-9FA3BBA0AC7C}"/>
    <cellStyle name="40% - Accent1 18" xfId="367" xr:uid="{1918A199-CF90-409A-8CDC-C1FB2220A1F4}"/>
    <cellStyle name="40% - Accent1 19" xfId="387" xr:uid="{03169DD2-2F8F-4C65-8924-FA4ADB1A79D8}"/>
    <cellStyle name="40% - Accent1 2" xfId="47" xr:uid="{BB850773-914D-47A0-A183-C66F06DE2654}"/>
    <cellStyle name="40% - Accent1 20" xfId="407" xr:uid="{B66ED559-B543-4CF8-BEF5-4BE7E36A0D3B}"/>
    <cellStyle name="40% - Accent1 21" xfId="427" xr:uid="{EC6EA694-A1FF-4DB2-A1A0-E561498FA379}"/>
    <cellStyle name="40% - Accent1 22" xfId="447" xr:uid="{50D9C977-A1CB-4E47-A7DF-57D47F269E87}"/>
    <cellStyle name="40% - Accent1 23" xfId="467" xr:uid="{5FF09983-616A-4A08-9B4B-05E9A4AF32E0}"/>
    <cellStyle name="40% - Accent1 24" xfId="487" xr:uid="{C5DC7F7F-A21D-4DEE-9A54-475F086EBD3C}"/>
    <cellStyle name="40% - Accent1 25" xfId="507" xr:uid="{69DB51BF-89A6-4DAB-BD3C-376EF10C701F}"/>
    <cellStyle name="40% - Accent1 26" xfId="527" xr:uid="{7D52F1D3-CCF5-4627-8FD2-6CD0369B4BF6}"/>
    <cellStyle name="40% - Accent1 27" xfId="547" xr:uid="{746717DD-1340-465F-9725-5B86308624DD}"/>
    <cellStyle name="40% - Accent1 3" xfId="67" xr:uid="{CA895508-61D9-4005-A23A-5EF8B8B7825F}"/>
    <cellStyle name="40% - Accent1 4" xfId="87" xr:uid="{3612207A-ACFF-4B38-978F-94693E8A0F31}"/>
    <cellStyle name="40% - Accent1 5" xfId="107" xr:uid="{A6A229D7-2C07-4FFB-934C-26ED9AC30DBE}"/>
    <cellStyle name="40% - Accent1 6" xfId="127" xr:uid="{A038CE57-F1D4-40F7-B6D0-4D2F297C2655}"/>
    <cellStyle name="40% - Accent1 7" xfId="147" xr:uid="{BEB46186-0C80-43C0-9A1A-629F5524094E}"/>
    <cellStyle name="40% - Accent1 8" xfId="167" xr:uid="{36EA0A6B-8ECF-47CD-A4FD-0D3C387726EA}"/>
    <cellStyle name="40% - Accent1 9" xfId="187" xr:uid="{09104B76-C57A-4951-BEFA-398B98746EDD}"/>
    <cellStyle name="40% - Accent2" xfId="23" builtinId="35" customBuiltin="1"/>
    <cellStyle name="40% - Accent2 10" xfId="210" xr:uid="{0F1F5D8F-8582-4206-8494-57E844800DF6}"/>
    <cellStyle name="40% - Accent2 11" xfId="230" xr:uid="{3787BBE8-ABD6-4E51-B40D-CF2DC9DEDA3D}"/>
    <cellStyle name="40% - Accent2 12" xfId="250" xr:uid="{07E898BC-F60C-4E31-AE2C-03190842497A}"/>
    <cellStyle name="40% - Accent2 13" xfId="270" xr:uid="{BD39AAB8-0DBA-4CB6-9CB4-0A4787F8AAF4}"/>
    <cellStyle name="40% - Accent2 14" xfId="290" xr:uid="{A0C091DA-48EC-4166-9BBA-713023F10D52}"/>
    <cellStyle name="40% - Accent2 15" xfId="310" xr:uid="{9A001AC7-5AA4-415E-B0BA-6471FB9333C5}"/>
    <cellStyle name="40% - Accent2 16" xfId="330" xr:uid="{65E7850B-C69D-4E4F-906E-6AE47DC2E795}"/>
    <cellStyle name="40% - Accent2 17" xfId="350" xr:uid="{5EC25CD2-BDEF-4E05-872B-537116BC03ED}"/>
    <cellStyle name="40% - Accent2 18" xfId="370" xr:uid="{73FFF602-4AE4-4954-BC46-251AB75B0F33}"/>
    <cellStyle name="40% - Accent2 19" xfId="390" xr:uid="{1737C6DB-CFF7-4F77-AC90-1E17C97B02B3}"/>
    <cellStyle name="40% - Accent2 2" xfId="50" xr:uid="{238BDA62-0FC4-4273-8FA1-4C42748B8243}"/>
    <cellStyle name="40% - Accent2 20" xfId="410" xr:uid="{AD737C1A-9FAA-4BC8-998B-18131D3EF602}"/>
    <cellStyle name="40% - Accent2 21" xfId="430" xr:uid="{9B400045-DBC2-49AB-8EAD-7BE4317F3BF5}"/>
    <cellStyle name="40% - Accent2 22" xfId="450" xr:uid="{8972CFF9-4A8C-49BC-A012-334796EBCCD0}"/>
    <cellStyle name="40% - Accent2 23" xfId="470" xr:uid="{173517C9-7811-4240-8859-92DA560B42C9}"/>
    <cellStyle name="40% - Accent2 24" xfId="490" xr:uid="{C940A4E6-E586-47AA-A16F-152A2BBAA0C1}"/>
    <cellStyle name="40% - Accent2 25" xfId="510" xr:uid="{EEBDCECD-14BC-4059-BE18-3DD1805C58FF}"/>
    <cellStyle name="40% - Accent2 26" xfId="530" xr:uid="{4C84A9F3-6CD3-4993-A27E-C69153CBC0AE}"/>
    <cellStyle name="40% - Accent2 27" xfId="550" xr:uid="{53F5C807-0A6F-4D01-B58F-77D3F58FFC65}"/>
    <cellStyle name="40% - Accent2 3" xfId="70" xr:uid="{0982A83B-7BF2-4B48-9EBA-560C8CC76BFA}"/>
    <cellStyle name="40% - Accent2 4" xfId="90" xr:uid="{C2544FA8-ED2B-409C-88E2-280FAFFDBFA0}"/>
    <cellStyle name="40% - Accent2 5" xfId="110" xr:uid="{9065333D-BA8A-4F54-9380-BBCA1554D5FF}"/>
    <cellStyle name="40% - Accent2 6" xfId="130" xr:uid="{B078861B-1186-43A9-B633-E7965867F24F}"/>
    <cellStyle name="40% - Accent2 7" xfId="150" xr:uid="{7DA63AA7-E791-407F-950B-1DF1DFF3871D}"/>
    <cellStyle name="40% - Accent2 8" xfId="170" xr:uid="{6FCC034A-A3D9-4190-97F2-F1A12E8FA8E4}"/>
    <cellStyle name="40% - Accent2 9" xfId="190" xr:uid="{93D6378E-3830-43D5-8D4E-5D9250744B9A}"/>
    <cellStyle name="40% - Accent3" xfId="27" builtinId="39" customBuiltin="1"/>
    <cellStyle name="40% - Accent3 10" xfId="213" xr:uid="{B3723062-D8B8-4DC0-98C9-47B8D9907113}"/>
    <cellStyle name="40% - Accent3 11" xfId="233" xr:uid="{6FD1071C-4FF7-4CA8-808E-B55E5DA99151}"/>
    <cellStyle name="40% - Accent3 12" xfId="253" xr:uid="{99211683-48A7-44CD-B465-4B0F427AB3FF}"/>
    <cellStyle name="40% - Accent3 13" xfId="273" xr:uid="{D6C5A52C-CE7C-4228-86CA-E142FA46ECC1}"/>
    <cellStyle name="40% - Accent3 14" xfId="293" xr:uid="{622388A3-1975-421F-8CB4-0DCD2E836D00}"/>
    <cellStyle name="40% - Accent3 15" xfId="313" xr:uid="{9080E5C4-0F57-40AF-ABA4-4213B7C8D83A}"/>
    <cellStyle name="40% - Accent3 16" xfId="333" xr:uid="{8762C450-7C9E-4D1E-99C3-43E55C519D98}"/>
    <cellStyle name="40% - Accent3 17" xfId="353" xr:uid="{184FB678-AA97-44BA-881F-AB9BFECABCA0}"/>
    <cellStyle name="40% - Accent3 18" xfId="373" xr:uid="{14BC288B-E344-4295-8A62-06986B2F2969}"/>
    <cellStyle name="40% - Accent3 19" xfId="393" xr:uid="{0B623F2A-8F98-4156-9670-950F64DEE592}"/>
    <cellStyle name="40% - Accent3 2" xfId="53" xr:uid="{6861494B-FB0F-462C-AA9D-B3F0E49784B7}"/>
    <cellStyle name="40% - Accent3 20" xfId="413" xr:uid="{CBB90E05-3992-449A-BC97-8F27497AB51C}"/>
    <cellStyle name="40% - Accent3 21" xfId="433" xr:uid="{0025DD89-3587-42A0-90D6-13D8108D6A5E}"/>
    <cellStyle name="40% - Accent3 22" xfId="453" xr:uid="{6BE8055E-E463-40D4-85AC-7903983DF1A8}"/>
    <cellStyle name="40% - Accent3 23" xfId="473" xr:uid="{84A903A9-220B-4019-AF8B-5C7729625707}"/>
    <cellStyle name="40% - Accent3 24" xfId="493" xr:uid="{815FC27A-B54A-461B-8077-F6D24487DCAC}"/>
    <cellStyle name="40% - Accent3 25" xfId="513" xr:uid="{766E2D76-96AA-4CF9-87EF-53B135CE826E}"/>
    <cellStyle name="40% - Accent3 26" xfId="533" xr:uid="{2C43A1E0-BFB3-45C5-99C9-29F098C1C4FF}"/>
    <cellStyle name="40% - Accent3 27" xfId="553" xr:uid="{64143D31-C897-4E3A-B105-625E1199C10F}"/>
    <cellStyle name="40% - Accent3 3" xfId="73" xr:uid="{838F38E7-0FB6-4798-B8E6-FFCD4899CAA8}"/>
    <cellStyle name="40% - Accent3 4" xfId="93" xr:uid="{DD376B9A-3405-4414-962C-665103B5EE1F}"/>
    <cellStyle name="40% - Accent3 5" xfId="113" xr:uid="{5528B95D-B271-4AB7-83FD-E9132286809A}"/>
    <cellStyle name="40% - Accent3 6" xfId="133" xr:uid="{8CB4AC10-D7AB-4BF6-BC42-3BDC6E8409CD}"/>
    <cellStyle name="40% - Accent3 7" xfId="153" xr:uid="{DD35E975-E491-4EBE-8E22-DD548B605C63}"/>
    <cellStyle name="40% - Accent3 8" xfId="173" xr:uid="{2427005D-4E9D-4BC8-AC96-67521275698B}"/>
    <cellStyle name="40% - Accent3 9" xfId="193" xr:uid="{C17EB87B-9853-4B45-B397-EB882A98AA2C}"/>
    <cellStyle name="40% - Accent4" xfId="31" builtinId="43" customBuiltin="1"/>
    <cellStyle name="40% - Accent4 10" xfId="216" xr:uid="{588C9CF4-B0F2-4D94-BC8E-A918F4E0D6D1}"/>
    <cellStyle name="40% - Accent4 11" xfId="236" xr:uid="{34C4D675-A476-413B-9E64-2415A883F4FF}"/>
    <cellStyle name="40% - Accent4 12" xfId="256" xr:uid="{5BA3EF6A-4AB8-4AE0-BD0C-4DD5D23E0CCB}"/>
    <cellStyle name="40% - Accent4 13" xfId="276" xr:uid="{8C170AE0-3997-4A9D-9B6C-C3BEEAC6E47C}"/>
    <cellStyle name="40% - Accent4 14" xfId="296" xr:uid="{B3BCD5BC-6AF9-419F-A0CC-86E80DCD3A60}"/>
    <cellStyle name="40% - Accent4 15" xfId="316" xr:uid="{D5ADC413-9BBD-45B8-BB59-F8DE7FFB9FDB}"/>
    <cellStyle name="40% - Accent4 16" xfId="336" xr:uid="{E524D891-048D-412E-8F72-25EED23C58DF}"/>
    <cellStyle name="40% - Accent4 17" xfId="356" xr:uid="{1B515E14-C829-4A34-8264-01728E831AC9}"/>
    <cellStyle name="40% - Accent4 18" xfId="376" xr:uid="{C311EEF3-C545-4A6D-81AA-BFF39DD99033}"/>
    <cellStyle name="40% - Accent4 19" xfId="396" xr:uid="{2E4CF389-8693-486A-8C1B-B81E1E9BAD9D}"/>
    <cellStyle name="40% - Accent4 2" xfId="56" xr:uid="{C581384A-BA79-443B-896D-411B9CB50B2A}"/>
    <cellStyle name="40% - Accent4 20" xfId="416" xr:uid="{BFDA3E20-3087-4F9B-8F86-F51D48E163F0}"/>
    <cellStyle name="40% - Accent4 21" xfId="436" xr:uid="{8C966CD5-2E31-48EB-8958-324AC696CD45}"/>
    <cellStyle name="40% - Accent4 22" xfId="456" xr:uid="{EE8DBE16-36E3-467B-86A0-E036F68881B9}"/>
    <cellStyle name="40% - Accent4 23" xfId="476" xr:uid="{FD015E2E-1D79-418D-B96C-DD3A74504CEA}"/>
    <cellStyle name="40% - Accent4 24" xfId="496" xr:uid="{4A0BE84F-F4C2-4529-B768-15EAFDEF65D4}"/>
    <cellStyle name="40% - Accent4 25" xfId="516" xr:uid="{A4B0C0FD-AF70-4B41-8BC9-424F829CC7F5}"/>
    <cellStyle name="40% - Accent4 26" xfId="536" xr:uid="{7877BE67-8BB3-4B86-B3B2-7B63BF557CDC}"/>
    <cellStyle name="40% - Accent4 27" xfId="556" xr:uid="{451A8B91-4874-4AF1-9FF7-7105992A1EA2}"/>
    <cellStyle name="40% - Accent4 3" xfId="76" xr:uid="{9F97BEC1-A4CF-4CA1-840C-2E85B1B1945F}"/>
    <cellStyle name="40% - Accent4 4" xfId="96" xr:uid="{22357AAF-C4DD-40D4-A329-590470FFAB07}"/>
    <cellStyle name="40% - Accent4 5" xfId="116" xr:uid="{5F64DCA9-F456-40E3-8E53-D58F7F56EA18}"/>
    <cellStyle name="40% - Accent4 6" xfId="136" xr:uid="{DBE4C42E-46A7-4251-A85F-5969B0942AB1}"/>
    <cellStyle name="40% - Accent4 7" xfId="156" xr:uid="{4B798983-BDD3-4060-BC03-C2181722EF9F}"/>
    <cellStyle name="40% - Accent4 8" xfId="176" xr:uid="{D436DA05-4BDB-4AE0-82D4-8DC903E06D2F}"/>
    <cellStyle name="40% - Accent4 9" xfId="196" xr:uid="{FC594BA9-C425-478E-BE6E-FCCEC8D0F6EC}"/>
    <cellStyle name="40% - Accent5" xfId="35" builtinId="47" customBuiltin="1"/>
    <cellStyle name="40% - Accent5 10" xfId="219" xr:uid="{D2DF8FA2-5C15-4503-9778-1B049A0945FA}"/>
    <cellStyle name="40% - Accent5 11" xfId="239" xr:uid="{43BBCC70-7A65-4F98-A964-63E263ECC392}"/>
    <cellStyle name="40% - Accent5 12" xfId="259" xr:uid="{3F93FDB4-5B92-4B86-BDFF-31C36B915AB5}"/>
    <cellStyle name="40% - Accent5 13" xfId="279" xr:uid="{C1ACFFD5-5DFF-4239-8A85-A0BCBEF75BCE}"/>
    <cellStyle name="40% - Accent5 14" xfId="299" xr:uid="{C9268400-DCF2-49EB-8D29-65CAA69FB2B0}"/>
    <cellStyle name="40% - Accent5 15" xfId="319" xr:uid="{D8480598-3FAF-495A-8B5C-EF8BD3AE0F01}"/>
    <cellStyle name="40% - Accent5 16" xfId="339" xr:uid="{1745ADAD-0609-43E5-A9CA-A750CC7522B7}"/>
    <cellStyle name="40% - Accent5 17" xfId="359" xr:uid="{406CCAFE-32E7-4CCD-AC98-62E8EDAE07EE}"/>
    <cellStyle name="40% - Accent5 18" xfId="379" xr:uid="{C60CDF75-B1D3-4119-9FC3-966A2051829B}"/>
    <cellStyle name="40% - Accent5 19" xfId="399" xr:uid="{835265ED-7C40-45B6-85C7-EBBA3CA88F6E}"/>
    <cellStyle name="40% - Accent5 2" xfId="59" xr:uid="{996A6AFE-4806-4BF9-A30F-695285A162A4}"/>
    <cellStyle name="40% - Accent5 20" xfId="419" xr:uid="{14525FE2-633F-4C50-9F6F-EE5BC93FF2C0}"/>
    <cellStyle name="40% - Accent5 21" xfId="439" xr:uid="{6EE40E47-2B72-42AE-8AF5-8308CD2920C1}"/>
    <cellStyle name="40% - Accent5 22" xfId="459" xr:uid="{99CADC59-5C5D-4850-AF20-F9A380D1D0FB}"/>
    <cellStyle name="40% - Accent5 23" xfId="479" xr:uid="{5535487F-2B1F-4233-97AB-DA22E215515F}"/>
    <cellStyle name="40% - Accent5 24" xfId="499" xr:uid="{6F81837D-B980-4DB9-97EB-F6C325DA577F}"/>
    <cellStyle name="40% - Accent5 25" xfId="519" xr:uid="{844B2E6E-4426-46FD-90B0-553F2D87A5CD}"/>
    <cellStyle name="40% - Accent5 26" xfId="539" xr:uid="{0739AA6C-EEFE-42FF-A6FF-CF436A50CD19}"/>
    <cellStyle name="40% - Accent5 27" xfId="559" xr:uid="{D84293F2-A63C-4461-9DFD-8B0BBBCDE50F}"/>
    <cellStyle name="40% - Accent5 3" xfId="79" xr:uid="{F447DDB7-C92C-4862-AFCA-8D1DC3B67917}"/>
    <cellStyle name="40% - Accent5 4" xfId="99" xr:uid="{68992F4B-4784-4C98-9A86-57FA51612C63}"/>
    <cellStyle name="40% - Accent5 5" xfId="119" xr:uid="{6531CF62-E6CB-4738-80A4-1A31AC8B3CC9}"/>
    <cellStyle name="40% - Accent5 6" xfId="139" xr:uid="{29ABB64E-5117-4D73-90A3-2755BA2AB1B3}"/>
    <cellStyle name="40% - Accent5 7" xfId="159" xr:uid="{3AC49400-FDB7-4F28-9FDE-543BF4CDD6F2}"/>
    <cellStyle name="40% - Accent5 8" xfId="179" xr:uid="{ADFF3AEF-C8A0-44C8-ADE9-DF2EA4EB9A24}"/>
    <cellStyle name="40% - Accent5 9" xfId="199" xr:uid="{3A00DECE-E983-4BD9-922C-AB2F39778FD3}"/>
    <cellStyle name="40% - Accent6" xfId="39" builtinId="51" customBuiltin="1"/>
    <cellStyle name="40% - Accent6 10" xfId="222" xr:uid="{CB57612F-7BF2-4C27-9B47-53B0961EA913}"/>
    <cellStyle name="40% - Accent6 11" xfId="242" xr:uid="{A4CF9768-5CE2-4EBA-92D8-B87982B94D1D}"/>
    <cellStyle name="40% - Accent6 12" xfId="262" xr:uid="{816DC977-9F47-413C-AEF2-96378DF24A2E}"/>
    <cellStyle name="40% - Accent6 13" xfId="282" xr:uid="{FB295B93-CEBC-473B-A5CC-736986817219}"/>
    <cellStyle name="40% - Accent6 14" xfId="302" xr:uid="{D0C2B035-2781-4E26-BA5D-0DDECD9887D6}"/>
    <cellStyle name="40% - Accent6 15" xfId="322" xr:uid="{C4CEC617-343B-45DC-89DD-21B2BBF52D03}"/>
    <cellStyle name="40% - Accent6 16" xfId="342" xr:uid="{2A7FC8A2-7E82-403B-ACB3-3C711A3105D9}"/>
    <cellStyle name="40% - Accent6 17" xfId="362" xr:uid="{4EB80658-8A5E-43C0-A600-CDA028B1997D}"/>
    <cellStyle name="40% - Accent6 18" xfId="382" xr:uid="{355D5271-A877-422C-B394-218220FB3D9B}"/>
    <cellStyle name="40% - Accent6 19" xfId="402" xr:uid="{B167152D-361E-4442-A88C-3857C98DBE0A}"/>
    <cellStyle name="40% - Accent6 2" xfId="62" xr:uid="{55037603-0AC3-4CD3-89B9-188BE951512D}"/>
    <cellStyle name="40% - Accent6 20" xfId="422" xr:uid="{717F6573-F0D2-45F9-9FE2-0A40C1748D21}"/>
    <cellStyle name="40% - Accent6 21" xfId="442" xr:uid="{B8A9C131-808B-4E0E-93DE-16C8C64B391C}"/>
    <cellStyle name="40% - Accent6 22" xfId="462" xr:uid="{D0DF7174-5F8A-4B82-BB24-617EF5C656B5}"/>
    <cellStyle name="40% - Accent6 23" xfId="482" xr:uid="{D0471B5B-3039-4B9C-9F7C-04F369E7D57D}"/>
    <cellStyle name="40% - Accent6 24" xfId="502" xr:uid="{6C2BED5C-E3ED-4342-B383-DE1208275BCE}"/>
    <cellStyle name="40% - Accent6 25" xfId="522" xr:uid="{4D2450B7-9159-46C7-88E1-9A60710EDF22}"/>
    <cellStyle name="40% - Accent6 26" xfId="542" xr:uid="{D9EBC707-9068-4190-9673-39ABC95196DD}"/>
    <cellStyle name="40% - Accent6 27" xfId="562" xr:uid="{AA791E92-1D6C-49C1-9EF2-B6C2731CF7CE}"/>
    <cellStyle name="40% - Accent6 3" xfId="82" xr:uid="{1410EE07-2881-42B6-8BEC-05740C8A39BA}"/>
    <cellStyle name="40% - Accent6 4" xfId="102" xr:uid="{A32C8E1B-A822-49E4-AAC2-FA67595B6CD9}"/>
    <cellStyle name="40% - Accent6 5" xfId="122" xr:uid="{24CFFE3B-0360-4C42-854D-202AC2AED30B}"/>
    <cellStyle name="40% - Accent6 6" xfId="142" xr:uid="{7AAD8A6A-0434-4DE9-AEC1-CB47E6B0167E}"/>
    <cellStyle name="40% - Accent6 7" xfId="162" xr:uid="{5AAA4345-56BC-4F04-86C3-C7C9E2D3F20D}"/>
    <cellStyle name="40% - Accent6 8" xfId="182" xr:uid="{14B03127-A29B-4F78-AAC7-32AEBCE735C8}"/>
    <cellStyle name="40% - Accent6 9" xfId="202" xr:uid="{8441F6B7-06F4-4A58-A9D8-89F782B4CEE3}"/>
    <cellStyle name="60% - Accent1" xfId="20" builtinId="32" customBuiltin="1"/>
    <cellStyle name="60% - Accent1 10" xfId="208" xr:uid="{4E3AD556-F7B4-4547-B6EA-C22671C62A3E}"/>
    <cellStyle name="60% - Accent1 11" xfId="228" xr:uid="{9B1E76CF-2823-4AFB-B8F0-75740897FD98}"/>
    <cellStyle name="60% - Accent1 12" xfId="248" xr:uid="{B6447D60-A81A-429B-B20E-64A04C2F93A4}"/>
    <cellStyle name="60% - Accent1 13" xfId="268" xr:uid="{4CED5F98-A81B-4254-A318-78532EAA6F5C}"/>
    <cellStyle name="60% - Accent1 14" xfId="288" xr:uid="{D24D4C20-8C0E-498A-91D8-0C6F33BA7E15}"/>
    <cellStyle name="60% - Accent1 15" xfId="308" xr:uid="{E5CEA132-B4CD-44AF-B2C1-CA2EA2284BF6}"/>
    <cellStyle name="60% - Accent1 16" xfId="328" xr:uid="{7D0B7EE9-AC25-44F4-879E-B6EF4E3B6FB9}"/>
    <cellStyle name="60% - Accent1 17" xfId="348" xr:uid="{E86C750E-216A-4715-8EDB-8014067997AA}"/>
    <cellStyle name="60% - Accent1 18" xfId="368" xr:uid="{9F24092D-28A7-40D7-9D7D-AEE67D0EB66A}"/>
    <cellStyle name="60% - Accent1 19" xfId="388" xr:uid="{3BCFBB96-E6F6-4242-9958-4D59764759F3}"/>
    <cellStyle name="60% - Accent1 2" xfId="48" xr:uid="{7C3831A4-ECE2-4232-9D12-3E4A4F29A747}"/>
    <cellStyle name="60% - Accent1 20" xfId="408" xr:uid="{479A9A05-D32D-4503-BAB1-55CA41EE2483}"/>
    <cellStyle name="60% - Accent1 21" xfId="428" xr:uid="{2BC35658-3823-4717-A3BD-5A1233C7035C}"/>
    <cellStyle name="60% - Accent1 22" xfId="448" xr:uid="{43DEB7E4-89CA-4789-863D-2420670B287F}"/>
    <cellStyle name="60% - Accent1 23" xfId="468" xr:uid="{96EEDC3C-C47F-4A5B-B8E2-C524936BC644}"/>
    <cellStyle name="60% - Accent1 24" xfId="488" xr:uid="{2FE92695-D498-4E80-A93F-7CCC5324E21B}"/>
    <cellStyle name="60% - Accent1 25" xfId="508" xr:uid="{103D00F3-BDC2-4174-A072-D687393FCA7F}"/>
    <cellStyle name="60% - Accent1 26" xfId="528" xr:uid="{518DF4B8-46D9-41AF-8311-DE6822B77348}"/>
    <cellStyle name="60% - Accent1 27" xfId="548" xr:uid="{B454E902-C38D-41B9-B040-3BA5AA8A5463}"/>
    <cellStyle name="60% - Accent1 3" xfId="68" xr:uid="{0464A784-8749-441D-8491-7EA64FAC83AF}"/>
    <cellStyle name="60% - Accent1 4" xfId="88" xr:uid="{F4A12C18-0047-4754-BD13-CF41EA9DCC73}"/>
    <cellStyle name="60% - Accent1 5" xfId="108" xr:uid="{9FCF2E1E-9918-40B0-8806-499E43C3B5B6}"/>
    <cellStyle name="60% - Accent1 6" xfId="128" xr:uid="{0F42E61C-37C7-464B-9E7F-DA7D6562608C}"/>
    <cellStyle name="60% - Accent1 7" xfId="148" xr:uid="{85C9835F-A9E3-4ECA-B2FF-9C9E3D28B1B1}"/>
    <cellStyle name="60% - Accent1 8" xfId="168" xr:uid="{E161E9FD-1D97-49EA-9968-ECD243FA3935}"/>
    <cellStyle name="60% - Accent1 9" xfId="188" xr:uid="{265E8910-5139-49F3-9591-70D0ABD74703}"/>
    <cellStyle name="60% - Accent2" xfId="24" builtinId="36" customBuiltin="1"/>
    <cellStyle name="60% - Accent2 10" xfId="211" xr:uid="{17C5C793-A722-439B-95E6-B14DDE859BA5}"/>
    <cellStyle name="60% - Accent2 11" xfId="231" xr:uid="{C2DE5E99-5877-4662-8EA5-687A1BC31D03}"/>
    <cellStyle name="60% - Accent2 12" xfId="251" xr:uid="{C3736CC9-AE61-442E-8C9B-1E03740981CF}"/>
    <cellStyle name="60% - Accent2 13" xfId="271" xr:uid="{11374707-A65F-4D6B-A104-1197EB70DD14}"/>
    <cellStyle name="60% - Accent2 14" xfId="291" xr:uid="{FA2033E7-A748-4F43-906C-71C9E100E46D}"/>
    <cellStyle name="60% - Accent2 15" xfId="311" xr:uid="{4F89E00E-BFF3-4D4C-ADED-B76DDFE1B667}"/>
    <cellStyle name="60% - Accent2 16" xfId="331" xr:uid="{2ADAE723-6632-4C75-927C-6284E5477C5B}"/>
    <cellStyle name="60% - Accent2 17" xfId="351" xr:uid="{78306CFC-5038-4328-BBDB-36C4BF9F7FB0}"/>
    <cellStyle name="60% - Accent2 18" xfId="371" xr:uid="{D625ABDC-8FC8-4C3D-966A-2DD38AAD30D2}"/>
    <cellStyle name="60% - Accent2 19" xfId="391" xr:uid="{98BE9CAA-A1B9-48DD-BC52-B337AFD04959}"/>
    <cellStyle name="60% - Accent2 2" xfId="51" xr:uid="{2A425993-91FE-4C44-A4DA-E5A553AC74EA}"/>
    <cellStyle name="60% - Accent2 20" xfId="411" xr:uid="{D60CB3DC-2392-4A7E-A3B0-B9A5ACACC9DF}"/>
    <cellStyle name="60% - Accent2 21" xfId="431" xr:uid="{56EBF81B-AD37-450E-9228-FD51FC432944}"/>
    <cellStyle name="60% - Accent2 22" xfId="451" xr:uid="{1DCDFE76-14B2-405F-A78D-720427C44918}"/>
    <cellStyle name="60% - Accent2 23" xfId="471" xr:uid="{A9D8A512-924E-41EF-92E5-A8419A454B40}"/>
    <cellStyle name="60% - Accent2 24" xfId="491" xr:uid="{934FA96D-BB00-4032-A228-D49C5A8B4841}"/>
    <cellStyle name="60% - Accent2 25" xfId="511" xr:uid="{EA48C8AB-2D27-44D0-B84F-40FB60AB458C}"/>
    <cellStyle name="60% - Accent2 26" xfId="531" xr:uid="{40D2534E-12E3-4B44-839B-949BA4CB04B0}"/>
    <cellStyle name="60% - Accent2 27" xfId="551" xr:uid="{893AE02E-9818-47DB-9495-E43D5847F6D7}"/>
    <cellStyle name="60% - Accent2 3" xfId="71" xr:uid="{0EF0DE9C-3E72-4469-BE95-690D39CADFC7}"/>
    <cellStyle name="60% - Accent2 4" xfId="91" xr:uid="{ED063879-1960-4B98-AB83-0F70A3B07E62}"/>
    <cellStyle name="60% - Accent2 5" xfId="111" xr:uid="{F6A3BC66-CF58-4A16-9739-72C4D7117337}"/>
    <cellStyle name="60% - Accent2 6" xfId="131" xr:uid="{6F217C6E-432A-4775-9DA7-25AAB1AC8F8B}"/>
    <cellStyle name="60% - Accent2 7" xfId="151" xr:uid="{C9A8F3C4-9DAA-4FCC-800D-DB99D14B3642}"/>
    <cellStyle name="60% - Accent2 8" xfId="171" xr:uid="{280965BC-C37B-438E-90AB-4A1C50393B0C}"/>
    <cellStyle name="60% - Accent2 9" xfId="191" xr:uid="{21F8A708-E03B-4AE2-8467-D6F40B4EA8D3}"/>
    <cellStyle name="60% - Accent3" xfId="28" builtinId="40" customBuiltin="1"/>
    <cellStyle name="60% - Accent3 10" xfId="214" xr:uid="{EF79405C-2D3C-4B78-A986-2CB1600E59B6}"/>
    <cellStyle name="60% - Accent3 11" xfId="234" xr:uid="{BF2B5C00-CA50-43B0-B864-C784FC4876AA}"/>
    <cellStyle name="60% - Accent3 12" xfId="254" xr:uid="{FC887074-AA62-486D-9ACF-45D46C9FEA26}"/>
    <cellStyle name="60% - Accent3 13" xfId="274" xr:uid="{E1639278-7F07-4A11-8B84-824C2C36143D}"/>
    <cellStyle name="60% - Accent3 14" xfId="294" xr:uid="{88C63017-617C-427A-BA15-D907CCC1F37E}"/>
    <cellStyle name="60% - Accent3 15" xfId="314" xr:uid="{19E05BD2-14BD-4EC5-B6B4-A07D7CFEA319}"/>
    <cellStyle name="60% - Accent3 16" xfId="334" xr:uid="{232DB68C-506A-4CD6-96D7-3E64A0BB873B}"/>
    <cellStyle name="60% - Accent3 17" xfId="354" xr:uid="{A9903373-FC6E-465A-A9D2-2D2DFD83492F}"/>
    <cellStyle name="60% - Accent3 18" xfId="374" xr:uid="{E299B4F3-A3FE-4938-9810-76964B0CA2C5}"/>
    <cellStyle name="60% - Accent3 19" xfId="394" xr:uid="{60F2270E-22F4-4C3F-B112-F2037B99A804}"/>
    <cellStyle name="60% - Accent3 2" xfId="54" xr:uid="{1AC55972-FC0A-45F3-AB8F-8FD2B913283B}"/>
    <cellStyle name="60% - Accent3 20" xfId="414" xr:uid="{E452BE11-0163-4E15-BCFF-B06520042F8D}"/>
    <cellStyle name="60% - Accent3 21" xfId="434" xr:uid="{2D9A876F-F4BC-476D-A9E6-402A0F341CDF}"/>
    <cellStyle name="60% - Accent3 22" xfId="454" xr:uid="{5DBF88CD-CA91-4DC8-A003-2715219FEA36}"/>
    <cellStyle name="60% - Accent3 23" xfId="474" xr:uid="{7A4BB16E-DCAA-4556-8E20-EAF3B433D4CC}"/>
    <cellStyle name="60% - Accent3 24" xfId="494" xr:uid="{6D48B8B2-5986-4489-9DC7-F8590C07E75B}"/>
    <cellStyle name="60% - Accent3 25" xfId="514" xr:uid="{783060E8-C3A6-4109-B7F2-12311439DEF0}"/>
    <cellStyle name="60% - Accent3 26" xfId="534" xr:uid="{14445308-09BE-431E-ACE4-721B6E962871}"/>
    <cellStyle name="60% - Accent3 27" xfId="554" xr:uid="{158B3797-1303-4EA2-8FA5-2B06DF2CE557}"/>
    <cellStyle name="60% - Accent3 3" xfId="74" xr:uid="{10D2F0C5-E43F-4D6A-BFFA-B8683F20AFB0}"/>
    <cellStyle name="60% - Accent3 4" xfId="94" xr:uid="{2176A925-71FD-4832-84FE-4F1281FEC114}"/>
    <cellStyle name="60% - Accent3 5" xfId="114" xr:uid="{31EF9108-C137-465C-A4F0-868E9B081D7A}"/>
    <cellStyle name="60% - Accent3 6" xfId="134" xr:uid="{E0E95984-B7D5-447D-86F0-FA36247DC8C9}"/>
    <cellStyle name="60% - Accent3 7" xfId="154" xr:uid="{DD3F578B-10A4-4CCB-AE2C-0B077829AC61}"/>
    <cellStyle name="60% - Accent3 8" xfId="174" xr:uid="{BC542E03-3562-4521-92FC-1724016A083F}"/>
    <cellStyle name="60% - Accent3 9" xfId="194" xr:uid="{FEE921CA-5C22-45C5-9E0B-E781EE7A3722}"/>
    <cellStyle name="60% - Accent4" xfId="32" builtinId="44" customBuiltin="1"/>
    <cellStyle name="60% - Accent4 10" xfId="217" xr:uid="{44E2AE0E-1CA9-4D7C-9657-084AED6C6992}"/>
    <cellStyle name="60% - Accent4 11" xfId="237" xr:uid="{BE641829-C7EA-4BA3-9CAB-696F05937811}"/>
    <cellStyle name="60% - Accent4 12" xfId="257" xr:uid="{92C9DD77-73B4-4D95-8B42-1C44F6B9CEFB}"/>
    <cellStyle name="60% - Accent4 13" xfId="277" xr:uid="{AA141EA5-5B60-4068-8157-CF50D71BB552}"/>
    <cellStyle name="60% - Accent4 14" xfId="297" xr:uid="{FDBC885C-0FE1-4102-8F45-7DD23539538B}"/>
    <cellStyle name="60% - Accent4 15" xfId="317" xr:uid="{CA47E203-4DE6-4BF7-9FDB-3554C521164B}"/>
    <cellStyle name="60% - Accent4 16" xfId="337" xr:uid="{B7F10318-B800-4A57-8C51-E0ECF5C3115D}"/>
    <cellStyle name="60% - Accent4 17" xfId="357" xr:uid="{AA5F2C9E-6FAD-4727-843F-D4FD7C74D51D}"/>
    <cellStyle name="60% - Accent4 18" xfId="377" xr:uid="{BD0BB22D-D281-46FA-A470-842D9BBA0566}"/>
    <cellStyle name="60% - Accent4 19" xfId="397" xr:uid="{CDD7334A-F31B-4A05-9B73-9B6DCE15BB05}"/>
    <cellStyle name="60% - Accent4 2" xfId="57" xr:uid="{504645F7-77DD-4F2D-BAC5-BC7E7412F4D3}"/>
    <cellStyle name="60% - Accent4 20" xfId="417" xr:uid="{5A9C5FF4-BCF9-4F36-9370-544E56A4EF45}"/>
    <cellStyle name="60% - Accent4 21" xfId="437" xr:uid="{96A7C7A7-C11E-4A86-B742-46B7B2A8136A}"/>
    <cellStyle name="60% - Accent4 22" xfId="457" xr:uid="{4FE4BBA0-856A-4E52-9C24-2556FABFC965}"/>
    <cellStyle name="60% - Accent4 23" xfId="477" xr:uid="{1D565A0A-B8A6-4899-9B6A-95D35061BA4A}"/>
    <cellStyle name="60% - Accent4 24" xfId="497" xr:uid="{D26B284C-A7F4-424D-B81C-1D47D559E99B}"/>
    <cellStyle name="60% - Accent4 25" xfId="517" xr:uid="{BD7B3F7D-EC34-4094-9ED9-E78CB76B200C}"/>
    <cellStyle name="60% - Accent4 26" xfId="537" xr:uid="{6BA6347B-47A7-4B6C-8005-278F4161FABF}"/>
    <cellStyle name="60% - Accent4 27" xfId="557" xr:uid="{D1790EC1-49E9-4D38-A10D-D7A67F401EFE}"/>
    <cellStyle name="60% - Accent4 3" xfId="77" xr:uid="{FA42102F-77EC-4C68-9119-04AF5E37E72A}"/>
    <cellStyle name="60% - Accent4 4" xfId="97" xr:uid="{02821234-CE39-462F-9F1C-53D4F5A8F94F}"/>
    <cellStyle name="60% - Accent4 5" xfId="117" xr:uid="{53FBC4C9-D163-49AD-8BCE-32D41DF9D707}"/>
    <cellStyle name="60% - Accent4 6" xfId="137" xr:uid="{390F181F-090C-4CDA-82C3-62B0A1711DAD}"/>
    <cellStyle name="60% - Accent4 7" xfId="157" xr:uid="{D398E39C-96AD-411C-A8BA-9169DA8164C7}"/>
    <cellStyle name="60% - Accent4 8" xfId="177" xr:uid="{440432D5-5F98-480A-A9B0-0DB70C5E785D}"/>
    <cellStyle name="60% - Accent4 9" xfId="197" xr:uid="{3AF9BA9E-88A8-482C-8261-C8E63BF757BB}"/>
    <cellStyle name="60% - Accent5" xfId="36" builtinId="48" customBuiltin="1"/>
    <cellStyle name="60% - Accent5 10" xfId="220" xr:uid="{37D67BCA-8DBB-492F-BDA5-D78452F4CF72}"/>
    <cellStyle name="60% - Accent5 11" xfId="240" xr:uid="{16645078-2F0D-4BC2-BDDF-C3E26EA1DC74}"/>
    <cellStyle name="60% - Accent5 12" xfId="260" xr:uid="{58603361-2D2B-4B9E-B4A8-860FA93051E4}"/>
    <cellStyle name="60% - Accent5 13" xfId="280" xr:uid="{AC585550-DB21-4A72-9246-BD3B698F1300}"/>
    <cellStyle name="60% - Accent5 14" xfId="300" xr:uid="{2A2EDAF6-9A44-4E63-97D4-9BC167CED261}"/>
    <cellStyle name="60% - Accent5 15" xfId="320" xr:uid="{ECE3C0FD-8326-4C69-B064-89BF505489F9}"/>
    <cellStyle name="60% - Accent5 16" xfId="340" xr:uid="{315D2827-F2DA-45DA-85EB-20C77BA9C776}"/>
    <cellStyle name="60% - Accent5 17" xfId="360" xr:uid="{044A86CA-67CD-4676-8C08-2BC7E90B46BD}"/>
    <cellStyle name="60% - Accent5 18" xfId="380" xr:uid="{2395D9B4-7DAB-4763-99DF-71D58613B5C5}"/>
    <cellStyle name="60% - Accent5 19" xfId="400" xr:uid="{5A1F1768-ED2E-4848-900F-52238A6C7C16}"/>
    <cellStyle name="60% - Accent5 2" xfId="60" xr:uid="{C7970AD0-AE7C-42BE-9E25-0B3D8CDB3B48}"/>
    <cellStyle name="60% - Accent5 20" xfId="420" xr:uid="{1D89399A-3A27-4726-9CF2-BBD462FB030A}"/>
    <cellStyle name="60% - Accent5 21" xfId="440" xr:uid="{4FD1D85F-C9CE-4090-98E1-30ED3A12AB28}"/>
    <cellStyle name="60% - Accent5 22" xfId="460" xr:uid="{EB5092D5-B146-4965-A462-793FC36FA567}"/>
    <cellStyle name="60% - Accent5 23" xfId="480" xr:uid="{B07BE027-AD33-439E-BCDB-2571F550D01B}"/>
    <cellStyle name="60% - Accent5 24" xfId="500" xr:uid="{783C1586-1419-44D1-AAF2-D84FA887AEDB}"/>
    <cellStyle name="60% - Accent5 25" xfId="520" xr:uid="{BE22DC16-5D65-43DF-B34F-1159779344FC}"/>
    <cellStyle name="60% - Accent5 26" xfId="540" xr:uid="{AC406199-CF00-4334-A454-2287EB6C6AE2}"/>
    <cellStyle name="60% - Accent5 27" xfId="560" xr:uid="{12A78886-A711-4425-AE9E-B9E6D998897A}"/>
    <cellStyle name="60% - Accent5 3" xfId="80" xr:uid="{7E356C7C-8FA3-41EE-99DA-1A5006AB24EF}"/>
    <cellStyle name="60% - Accent5 4" xfId="100" xr:uid="{70AB0D11-3347-456F-A836-A7625C5062E5}"/>
    <cellStyle name="60% - Accent5 5" xfId="120" xr:uid="{9E0CA858-51A3-44A2-B784-75ADD6B8035E}"/>
    <cellStyle name="60% - Accent5 6" xfId="140" xr:uid="{1274D971-4E2B-4AC9-AD80-86C81235B321}"/>
    <cellStyle name="60% - Accent5 7" xfId="160" xr:uid="{D230119B-F811-4E80-878D-C127A7132AFA}"/>
    <cellStyle name="60% - Accent5 8" xfId="180" xr:uid="{BF8E5CB6-B826-411E-BCC9-CD6E7E200BB9}"/>
    <cellStyle name="60% - Accent5 9" xfId="200" xr:uid="{91595EA2-CA7A-4F4C-A58D-7EB492FDEA41}"/>
    <cellStyle name="60% - Accent6" xfId="40" builtinId="52" customBuiltin="1"/>
    <cellStyle name="60% - Accent6 10" xfId="223" xr:uid="{2A27E020-6CC0-477F-AF99-7EFDE5FE074B}"/>
    <cellStyle name="60% - Accent6 11" xfId="243" xr:uid="{F1668BEF-4CDC-4A0E-B125-FEC1BD8E0946}"/>
    <cellStyle name="60% - Accent6 12" xfId="263" xr:uid="{F9BE7B99-DCC2-4033-86B0-523938C4F342}"/>
    <cellStyle name="60% - Accent6 13" xfId="283" xr:uid="{40E90AFB-FD55-4B48-A1F2-63209356C0FC}"/>
    <cellStyle name="60% - Accent6 14" xfId="303" xr:uid="{8158A70F-B331-40CD-9524-0346580FE124}"/>
    <cellStyle name="60% - Accent6 15" xfId="323" xr:uid="{EF55FF3B-5976-4D53-BA44-24913C7B7A93}"/>
    <cellStyle name="60% - Accent6 16" xfId="343" xr:uid="{09E5F515-ED85-4451-9252-E0A40F431B52}"/>
    <cellStyle name="60% - Accent6 17" xfId="363" xr:uid="{FD3AEAEA-7D6A-4CC3-A4E6-6D6FA3233DFD}"/>
    <cellStyle name="60% - Accent6 18" xfId="383" xr:uid="{1AFFCED6-32A4-42D7-966F-D177D9C1557C}"/>
    <cellStyle name="60% - Accent6 19" xfId="403" xr:uid="{1FDE1BDE-B2A2-4CD2-846F-B063B63271A9}"/>
    <cellStyle name="60% - Accent6 2" xfId="63" xr:uid="{689501A9-A6BB-4C92-8777-DD3E32B09E83}"/>
    <cellStyle name="60% - Accent6 20" xfId="423" xr:uid="{371E5560-2BB2-4E1D-B5AD-E7CEDED07720}"/>
    <cellStyle name="60% - Accent6 21" xfId="443" xr:uid="{87552F30-348E-4917-9175-FB10F6E9EF68}"/>
    <cellStyle name="60% - Accent6 22" xfId="463" xr:uid="{A45DD286-ED1F-43F1-A098-22D416FE53C8}"/>
    <cellStyle name="60% - Accent6 23" xfId="483" xr:uid="{AC3A82EC-1D7A-420C-A590-D2EF89981A26}"/>
    <cellStyle name="60% - Accent6 24" xfId="503" xr:uid="{2DECFD3C-4427-4A0E-A65A-F8A59089A48D}"/>
    <cellStyle name="60% - Accent6 25" xfId="523" xr:uid="{EE6D1790-A689-4E8F-9B51-087602A326EA}"/>
    <cellStyle name="60% - Accent6 26" xfId="543" xr:uid="{FB35D00B-6B36-48C8-A39C-0AEA34E53DDC}"/>
    <cellStyle name="60% - Accent6 27" xfId="563" xr:uid="{BD388E1B-72F0-4E2A-BB9C-3418FBAF12EB}"/>
    <cellStyle name="60% - Accent6 3" xfId="83" xr:uid="{9ED0FF2B-F67B-4342-9F10-416648697052}"/>
    <cellStyle name="60% - Accent6 4" xfId="103" xr:uid="{7E492200-74A4-4B49-86F9-F6A08E263132}"/>
    <cellStyle name="60% - Accent6 5" xfId="123" xr:uid="{AB9964AA-A588-4FEA-B714-6F47E793B87E}"/>
    <cellStyle name="60% - Accent6 6" xfId="143" xr:uid="{F3C520B3-15EF-4941-BB58-93D223BDB889}"/>
    <cellStyle name="60% - Accent6 7" xfId="163" xr:uid="{633D26CD-AAA7-4FEE-BBD5-05BF9E87A79B}"/>
    <cellStyle name="60% - Accent6 8" xfId="183" xr:uid="{BEE44D3E-C00A-4AF5-BCE1-E02336CC15EB}"/>
    <cellStyle name="60% - Accent6 9" xfId="203" xr:uid="{536ED3C4-8D85-4CD9-9066-0EF33A67E128}"/>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164" xr:uid="{D6299931-1E4D-4735-B792-4609EADACED9}"/>
    <cellStyle name="Normal 11" xfId="184" xr:uid="{4FA512C3-DE98-4EC4-8DA3-7ABACBB11DFA}"/>
    <cellStyle name="Normal 12" xfId="204" xr:uid="{5EB82CEE-CD71-4F87-B5AB-8442F012991B}"/>
    <cellStyle name="Normal 13" xfId="224" xr:uid="{8B203DA2-A62C-4FA3-9013-5134BB1FA00E}"/>
    <cellStyle name="Normal 14" xfId="244" xr:uid="{82A95998-B65B-42D5-9497-7A4A6C87AE40}"/>
    <cellStyle name="Normal 15" xfId="264" xr:uid="{93159C2F-A230-4D9D-81CA-D653263B7809}"/>
    <cellStyle name="Normal 16" xfId="284" xr:uid="{3190390B-67DF-4D9C-8268-0C44BA28EEAB}"/>
    <cellStyle name="Normal 17" xfId="304" xr:uid="{364C3270-8EF3-408D-803D-165D41DF04BC}"/>
    <cellStyle name="Normal 18" xfId="324" xr:uid="{831B1379-454F-45F1-8A62-D60FB8273B42}"/>
    <cellStyle name="Normal 19" xfId="344" xr:uid="{52CD2DDF-783E-4A6B-9969-F1F11315DC79}"/>
    <cellStyle name="Normal 2" xfId="41" xr:uid="{60EE0B31-B3E6-4C92-9424-9B97E6D1EC4F}"/>
    <cellStyle name="Normal 20" xfId="364" xr:uid="{EEC3E00C-2CEB-48FA-BCF1-7D6B57B3EAF5}"/>
    <cellStyle name="Normal 21" xfId="384" xr:uid="{AFA06C3E-CC8B-4E6E-80D3-2A48A55A8D1D}"/>
    <cellStyle name="Normal 22" xfId="404" xr:uid="{82B401C5-DEE6-4D00-A2CE-2308867C83E4}"/>
    <cellStyle name="Normal 23" xfId="424" xr:uid="{A7457282-8285-412B-A268-6B595EB0C5E0}"/>
    <cellStyle name="Normal 24" xfId="444" xr:uid="{FCCD812F-226B-4478-A90E-A8300B346E84}"/>
    <cellStyle name="Normal 25" xfId="464" xr:uid="{6B903F92-0EAB-424A-B9CB-729F0F1D21A3}"/>
    <cellStyle name="Normal 26" xfId="484" xr:uid="{C6379F99-8209-4563-BC3D-0F0877F79D64}"/>
    <cellStyle name="Normal 27" xfId="504" xr:uid="{80DC446F-BB9F-424E-94F1-1A7E236C000A}"/>
    <cellStyle name="Normal 28" xfId="524" xr:uid="{1C90887E-3501-4C08-BCAF-44C8B97C4924}"/>
    <cellStyle name="Normal 29" xfId="544" xr:uid="{8F6741D7-723A-4F4B-86F8-7EB38B4966B3}"/>
    <cellStyle name="Normal 3" xfId="42" xr:uid="{DF65AB7D-DD3F-4F51-BC39-779DD5CF3281}"/>
    <cellStyle name="Normal 4" xfId="44" xr:uid="{D72BBD84-F44D-448E-B226-D07AE9B31D43}"/>
    <cellStyle name="Normal 5" xfId="64" xr:uid="{BB76F367-E31A-48D7-9225-B4E692788B93}"/>
    <cellStyle name="Normal 6" xfId="84" xr:uid="{1D935A22-1D22-423E-B497-688C623DB3B0}"/>
    <cellStyle name="Normal 7" xfId="104" xr:uid="{0BE958E8-62D6-4265-99BA-95115B33D621}"/>
    <cellStyle name="Normal 8" xfId="124" xr:uid="{CCCEA7B9-C4B2-425A-BF70-26D0B83F410C}"/>
    <cellStyle name="Normal 9" xfId="144" xr:uid="{DC7A0523-A6BA-4CFC-9151-F58208F8DF0D}"/>
    <cellStyle name="Note 10" xfId="185" xr:uid="{4730B56C-78E1-4D9F-A483-47C6C884E79E}"/>
    <cellStyle name="Note 11" xfId="205" xr:uid="{0B06F14E-323C-4102-99F0-D3B8CB126DF8}"/>
    <cellStyle name="Note 12" xfId="225" xr:uid="{9E3C3E77-1CA2-4526-80B8-F31E5796C57D}"/>
    <cellStyle name="Note 13" xfId="245" xr:uid="{6B4BE8BB-BA7F-405E-8EEF-85F186CDE6D0}"/>
    <cellStyle name="Note 14" xfId="265" xr:uid="{63FE642B-219C-41E2-B3A8-A6EEB7A6BF92}"/>
    <cellStyle name="Note 15" xfId="285" xr:uid="{F8FF003B-FCA9-467B-87C9-4D2542368027}"/>
    <cellStyle name="Note 16" xfId="305" xr:uid="{FF4B815B-E00B-4C9A-B08E-66B4BD257CD6}"/>
    <cellStyle name="Note 17" xfId="325" xr:uid="{DAA572B1-F781-4AC4-9A3B-FF67E2DA5EC5}"/>
    <cellStyle name="Note 18" xfId="345" xr:uid="{D0D3AE01-6E0E-41A9-8746-54CCA7681DE6}"/>
    <cellStyle name="Note 19" xfId="365" xr:uid="{46FCF8E3-2162-449F-BF4C-F65BBB84D39B}"/>
    <cellStyle name="Note 2" xfId="43" xr:uid="{230F08B2-0C91-4E47-A3F7-D28F162438FD}"/>
    <cellStyle name="Note 20" xfId="385" xr:uid="{882F0D92-6559-47CB-B2A7-04DE9D12B2C9}"/>
    <cellStyle name="Note 21" xfId="405" xr:uid="{CD004EB6-51A5-49B4-ACE5-427FF2E2049A}"/>
    <cellStyle name="Note 22" xfId="425" xr:uid="{150E0B98-3C57-4584-A86C-F2CEEC1A3A15}"/>
    <cellStyle name="Note 23" xfId="445" xr:uid="{D86A7356-3356-432A-BA15-025FEE42029B}"/>
    <cellStyle name="Note 24" xfId="465" xr:uid="{FA4A7D47-3752-4B4B-BAD0-2C436A6F93C2}"/>
    <cellStyle name="Note 25" xfId="485" xr:uid="{2BFC0CDD-2C11-463A-84BB-A2C3B247BDCC}"/>
    <cellStyle name="Note 26" xfId="505" xr:uid="{6402C9EC-2600-4F83-970C-577D9377840C}"/>
    <cellStyle name="Note 27" xfId="525" xr:uid="{449504EF-56C5-4A7B-858D-31FB182F8B7E}"/>
    <cellStyle name="Note 28" xfId="545" xr:uid="{372B6222-A3D6-489E-9889-0336212B2473}"/>
    <cellStyle name="Note 3" xfId="45" xr:uid="{500D2FAB-4B47-4139-B698-29AFA39DC7B5}"/>
    <cellStyle name="Note 4" xfId="65" xr:uid="{8995395D-1D57-4903-9AE6-4F1C221E82F6}"/>
    <cellStyle name="Note 5" xfId="85" xr:uid="{F9D844AC-72AC-40E8-849E-FB65DA7672CC}"/>
    <cellStyle name="Note 6" xfId="105" xr:uid="{C51689B0-B90B-40CD-9669-8EF1CD40F15F}"/>
    <cellStyle name="Note 7" xfId="125" xr:uid="{D425B141-0FD9-4435-8270-5130EC653365}"/>
    <cellStyle name="Note 8" xfId="145" xr:uid="{3FF0BB92-F3CC-4D12-9CE8-2AD7CE32CDC3}"/>
    <cellStyle name="Note 9" xfId="165" xr:uid="{2A759F25-3B3B-4354-B1F8-12FAE3826D84}"/>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1</xdr:row>
      <xdr:rowOff>57150</xdr:rowOff>
    </xdr:from>
    <xdr:to>
      <xdr:col>7</xdr:col>
      <xdr:colOff>285415</xdr:colOff>
      <xdr:row>28</xdr:row>
      <xdr:rowOff>8984</xdr:rowOff>
    </xdr:to>
    <xdr:pic>
      <xdr:nvPicPr>
        <xdr:cNvPr id="2" name="Picture 1">
          <a:extLst>
            <a:ext uri="{FF2B5EF4-FFF2-40B4-BE49-F238E27FC236}">
              <a16:creationId xmlns:a16="http://schemas.microsoft.com/office/drawing/2014/main" id="{F2F05D1D-40BF-2F2F-5BA0-975BDCC4DA3D}"/>
            </a:ext>
          </a:extLst>
        </xdr:cNvPr>
        <xdr:cNvPicPr>
          <a:picLocks noChangeAspect="1"/>
        </xdr:cNvPicPr>
      </xdr:nvPicPr>
      <xdr:blipFill>
        <a:blip xmlns:r="http://schemas.openxmlformats.org/officeDocument/2006/relationships" r:embed="rId1"/>
        <a:stretch>
          <a:fillRect/>
        </a:stretch>
      </xdr:blipFill>
      <xdr:spPr>
        <a:xfrm>
          <a:off x="1876425" y="219075"/>
          <a:ext cx="2676190" cy="4323809"/>
        </a:xfrm>
        <a:prstGeom prst="rect">
          <a:avLst/>
        </a:prstGeom>
      </xdr:spPr>
    </xdr:pic>
    <xdr:clientData/>
  </xdr:twoCellAnchor>
  <xdr:twoCellAnchor editAs="oneCell">
    <xdr:from>
      <xdr:col>2</xdr:col>
      <xdr:colOff>152400</xdr:colOff>
      <xdr:row>31</xdr:row>
      <xdr:rowOff>0</xdr:rowOff>
    </xdr:from>
    <xdr:to>
      <xdr:col>10</xdr:col>
      <xdr:colOff>180362</xdr:colOff>
      <xdr:row>45</xdr:row>
      <xdr:rowOff>94955</xdr:rowOff>
    </xdr:to>
    <xdr:pic>
      <xdr:nvPicPr>
        <xdr:cNvPr id="3" name="Picture 2">
          <a:extLst>
            <a:ext uri="{FF2B5EF4-FFF2-40B4-BE49-F238E27FC236}">
              <a16:creationId xmlns:a16="http://schemas.microsoft.com/office/drawing/2014/main" id="{0C07920B-6A74-D10B-BC46-0AFC023CCA9A}"/>
            </a:ext>
          </a:extLst>
        </xdr:cNvPr>
        <xdr:cNvPicPr>
          <a:picLocks noChangeAspect="1"/>
        </xdr:cNvPicPr>
      </xdr:nvPicPr>
      <xdr:blipFill>
        <a:blip xmlns:r="http://schemas.openxmlformats.org/officeDocument/2006/relationships" r:embed="rId2"/>
        <a:stretch>
          <a:fillRect/>
        </a:stretch>
      </xdr:blipFill>
      <xdr:spPr>
        <a:xfrm>
          <a:off x="1371600" y="5019675"/>
          <a:ext cx="4904762" cy="2361905"/>
        </a:xfrm>
        <a:prstGeom prst="rect">
          <a:avLst/>
        </a:prstGeom>
      </xdr:spPr>
    </xdr:pic>
    <xdr:clientData/>
  </xdr:twoCellAnchor>
  <xdr:twoCellAnchor editAs="oneCell">
    <xdr:from>
      <xdr:col>1</xdr:col>
      <xdr:colOff>0</xdr:colOff>
      <xdr:row>49</xdr:row>
      <xdr:rowOff>0</xdr:rowOff>
    </xdr:from>
    <xdr:to>
      <xdr:col>9</xdr:col>
      <xdr:colOff>447009</xdr:colOff>
      <xdr:row>83</xdr:row>
      <xdr:rowOff>113598</xdr:rowOff>
    </xdr:to>
    <xdr:pic>
      <xdr:nvPicPr>
        <xdr:cNvPr id="4" name="Picture 3">
          <a:extLst>
            <a:ext uri="{FF2B5EF4-FFF2-40B4-BE49-F238E27FC236}">
              <a16:creationId xmlns:a16="http://schemas.microsoft.com/office/drawing/2014/main" id="{057A79BC-1A19-B044-A719-682ED1669587}"/>
            </a:ext>
          </a:extLst>
        </xdr:cNvPr>
        <xdr:cNvPicPr>
          <a:picLocks noChangeAspect="1"/>
        </xdr:cNvPicPr>
      </xdr:nvPicPr>
      <xdr:blipFill>
        <a:blip xmlns:r="http://schemas.openxmlformats.org/officeDocument/2006/relationships" r:embed="rId3"/>
        <a:stretch>
          <a:fillRect/>
        </a:stretch>
      </xdr:blipFill>
      <xdr:spPr>
        <a:xfrm>
          <a:off x="609600" y="7934325"/>
          <a:ext cx="5323809" cy="5619048"/>
        </a:xfrm>
        <a:prstGeom prst="rect">
          <a:avLst/>
        </a:prstGeom>
      </xdr:spPr>
    </xdr:pic>
    <xdr:clientData/>
  </xdr:twoCellAnchor>
  <xdr:twoCellAnchor editAs="oneCell">
    <xdr:from>
      <xdr:col>1</xdr:col>
      <xdr:colOff>0</xdr:colOff>
      <xdr:row>86</xdr:row>
      <xdr:rowOff>142875</xdr:rowOff>
    </xdr:from>
    <xdr:to>
      <xdr:col>18</xdr:col>
      <xdr:colOff>27276</xdr:colOff>
      <xdr:row>114</xdr:row>
      <xdr:rowOff>47070</xdr:rowOff>
    </xdr:to>
    <xdr:pic>
      <xdr:nvPicPr>
        <xdr:cNvPr id="5" name="Picture 4">
          <a:extLst>
            <a:ext uri="{FF2B5EF4-FFF2-40B4-BE49-F238E27FC236}">
              <a16:creationId xmlns:a16="http://schemas.microsoft.com/office/drawing/2014/main" id="{B3CCA045-8CB1-04CD-0E3B-1B58EE0978ED}"/>
            </a:ext>
          </a:extLst>
        </xdr:cNvPr>
        <xdr:cNvPicPr>
          <a:picLocks noChangeAspect="1"/>
        </xdr:cNvPicPr>
      </xdr:nvPicPr>
      <xdr:blipFill>
        <a:blip xmlns:r="http://schemas.openxmlformats.org/officeDocument/2006/relationships" r:embed="rId4"/>
        <a:stretch>
          <a:fillRect/>
        </a:stretch>
      </xdr:blipFill>
      <xdr:spPr>
        <a:xfrm>
          <a:off x="609600" y="14068425"/>
          <a:ext cx="10390476" cy="4438095"/>
        </a:xfrm>
        <a:prstGeom prst="rect">
          <a:avLst/>
        </a:prstGeom>
      </xdr:spPr>
    </xdr:pic>
    <xdr:clientData/>
  </xdr:twoCellAnchor>
  <xdr:twoCellAnchor editAs="oneCell">
    <xdr:from>
      <xdr:col>2</xdr:col>
      <xdr:colOff>0</xdr:colOff>
      <xdr:row>117</xdr:row>
      <xdr:rowOff>0</xdr:rowOff>
    </xdr:from>
    <xdr:to>
      <xdr:col>20</xdr:col>
      <xdr:colOff>36724</xdr:colOff>
      <xdr:row>129</xdr:row>
      <xdr:rowOff>47376</xdr:rowOff>
    </xdr:to>
    <xdr:pic>
      <xdr:nvPicPr>
        <xdr:cNvPr id="6" name="Picture 5">
          <a:extLst>
            <a:ext uri="{FF2B5EF4-FFF2-40B4-BE49-F238E27FC236}">
              <a16:creationId xmlns:a16="http://schemas.microsoft.com/office/drawing/2014/main" id="{2A27F74A-353C-0196-8978-D673C6714939}"/>
            </a:ext>
          </a:extLst>
        </xdr:cNvPr>
        <xdr:cNvPicPr>
          <a:picLocks noChangeAspect="1"/>
        </xdr:cNvPicPr>
      </xdr:nvPicPr>
      <xdr:blipFill>
        <a:blip xmlns:r="http://schemas.openxmlformats.org/officeDocument/2006/relationships" r:embed="rId5"/>
        <a:stretch>
          <a:fillRect/>
        </a:stretch>
      </xdr:blipFill>
      <xdr:spPr>
        <a:xfrm>
          <a:off x="1219200" y="18945225"/>
          <a:ext cx="11009524" cy="1990476"/>
        </a:xfrm>
        <a:prstGeom prst="rect">
          <a:avLst/>
        </a:prstGeom>
      </xdr:spPr>
    </xdr:pic>
    <xdr:clientData/>
  </xdr:twoCellAnchor>
  <xdr:twoCellAnchor editAs="oneCell">
    <xdr:from>
      <xdr:col>2</xdr:col>
      <xdr:colOff>0</xdr:colOff>
      <xdr:row>134</xdr:row>
      <xdr:rowOff>0</xdr:rowOff>
    </xdr:from>
    <xdr:to>
      <xdr:col>19</xdr:col>
      <xdr:colOff>132038</xdr:colOff>
      <xdr:row>140</xdr:row>
      <xdr:rowOff>123688</xdr:rowOff>
    </xdr:to>
    <xdr:pic>
      <xdr:nvPicPr>
        <xdr:cNvPr id="8" name="Picture 7">
          <a:extLst>
            <a:ext uri="{FF2B5EF4-FFF2-40B4-BE49-F238E27FC236}">
              <a16:creationId xmlns:a16="http://schemas.microsoft.com/office/drawing/2014/main" id="{C30C54F9-2136-6F08-4356-2C24BBA744BA}"/>
            </a:ext>
          </a:extLst>
        </xdr:cNvPr>
        <xdr:cNvPicPr>
          <a:picLocks noChangeAspect="1"/>
        </xdr:cNvPicPr>
      </xdr:nvPicPr>
      <xdr:blipFill>
        <a:blip xmlns:r="http://schemas.openxmlformats.org/officeDocument/2006/relationships" r:embed="rId6"/>
        <a:stretch>
          <a:fillRect/>
        </a:stretch>
      </xdr:blipFill>
      <xdr:spPr>
        <a:xfrm>
          <a:off x="1219200" y="21697950"/>
          <a:ext cx="10495238" cy="1095238"/>
        </a:xfrm>
        <a:prstGeom prst="rect">
          <a:avLst/>
        </a:prstGeom>
      </xdr:spPr>
    </xdr:pic>
    <xdr:clientData/>
  </xdr:twoCellAnchor>
  <xdr:twoCellAnchor editAs="oneCell">
    <xdr:from>
      <xdr:col>2</xdr:col>
      <xdr:colOff>0</xdr:colOff>
      <xdr:row>180</xdr:row>
      <xdr:rowOff>0</xdr:rowOff>
    </xdr:from>
    <xdr:to>
      <xdr:col>12</xdr:col>
      <xdr:colOff>104000</xdr:colOff>
      <xdr:row>189</xdr:row>
      <xdr:rowOff>28389</xdr:rowOff>
    </xdr:to>
    <xdr:pic>
      <xdr:nvPicPr>
        <xdr:cNvPr id="11" name="Picture 10">
          <a:extLst>
            <a:ext uri="{FF2B5EF4-FFF2-40B4-BE49-F238E27FC236}">
              <a16:creationId xmlns:a16="http://schemas.microsoft.com/office/drawing/2014/main" id="{C13E9BC5-FA48-4AD8-CF39-F88F39887365}"/>
            </a:ext>
          </a:extLst>
        </xdr:cNvPr>
        <xdr:cNvPicPr>
          <a:picLocks noChangeAspect="1"/>
        </xdr:cNvPicPr>
      </xdr:nvPicPr>
      <xdr:blipFill>
        <a:blip xmlns:r="http://schemas.openxmlformats.org/officeDocument/2006/relationships" r:embed="rId7"/>
        <a:stretch>
          <a:fillRect/>
        </a:stretch>
      </xdr:blipFill>
      <xdr:spPr>
        <a:xfrm>
          <a:off x="1219200" y="29146500"/>
          <a:ext cx="6200000" cy="1485714"/>
        </a:xfrm>
        <a:prstGeom prst="rect">
          <a:avLst/>
        </a:prstGeom>
      </xdr:spPr>
    </xdr:pic>
    <xdr:clientData/>
  </xdr:twoCellAnchor>
  <xdr:twoCellAnchor editAs="oneCell">
    <xdr:from>
      <xdr:col>1</xdr:col>
      <xdr:colOff>247650</xdr:colOff>
      <xdr:row>192</xdr:row>
      <xdr:rowOff>152400</xdr:rowOff>
    </xdr:from>
    <xdr:to>
      <xdr:col>9</xdr:col>
      <xdr:colOff>304183</xdr:colOff>
      <xdr:row>216</xdr:row>
      <xdr:rowOff>37629</xdr:rowOff>
    </xdr:to>
    <xdr:pic>
      <xdr:nvPicPr>
        <xdr:cNvPr id="13" name="Picture 12">
          <a:extLst>
            <a:ext uri="{FF2B5EF4-FFF2-40B4-BE49-F238E27FC236}">
              <a16:creationId xmlns:a16="http://schemas.microsoft.com/office/drawing/2014/main" id="{765DD473-61A7-44E3-B428-5B61CCD14869}"/>
            </a:ext>
          </a:extLst>
        </xdr:cNvPr>
        <xdr:cNvPicPr>
          <a:picLocks noChangeAspect="1"/>
        </xdr:cNvPicPr>
      </xdr:nvPicPr>
      <xdr:blipFill>
        <a:blip xmlns:r="http://schemas.openxmlformats.org/officeDocument/2006/relationships" r:embed="rId8"/>
        <a:stretch>
          <a:fillRect/>
        </a:stretch>
      </xdr:blipFill>
      <xdr:spPr>
        <a:xfrm>
          <a:off x="857250" y="31242000"/>
          <a:ext cx="4933333" cy="3771429"/>
        </a:xfrm>
        <a:prstGeom prst="rect">
          <a:avLst/>
        </a:prstGeom>
      </xdr:spPr>
    </xdr:pic>
    <xdr:clientData/>
  </xdr:twoCellAnchor>
  <xdr:twoCellAnchor editAs="oneCell">
    <xdr:from>
      <xdr:col>2</xdr:col>
      <xdr:colOff>0</xdr:colOff>
      <xdr:row>220</xdr:row>
      <xdr:rowOff>0</xdr:rowOff>
    </xdr:from>
    <xdr:to>
      <xdr:col>12</xdr:col>
      <xdr:colOff>237333</xdr:colOff>
      <xdr:row>235</xdr:row>
      <xdr:rowOff>66363</xdr:rowOff>
    </xdr:to>
    <xdr:pic>
      <xdr:nvPicPr>
        <xdr:cNvPr id="14" name="Picture 13">
          <a:extLst>
            <a:ext uri="{FF2B5EF4-FFF2-40B4-BE49-F238E27FC236}">
              <a16:creationId xmlns:a16="http://schemas.microsoft.com/office/drawing/2014/main" id="{BE76D313-AE42-8D0E-FAB9-F8B27C45AC60}"/>
            </a:ext>
          </a:extLst>
        </xdr:cNvPr>
        <xdr:cNvPicPr>
          <a:picLocks noChangeAspect="1"/>
        </xdr:cNvPicPr>
      </xdr:nvPicPr>
      <xdr:blipFill>
        <a:blip xmlns:r="http://schemas.openxmlformats.org/officeDocument/2006/relationships" r:embed="rId9"/>
        <a:stretch>
          <a:fillRect/>
        </a:stretch>
      </xdr:blipFill>
      <xdr:spPr>
        <a:xfrm>
          <a:off x="1219200" y="35623500"/>
          <a:ext cx="6333333" cy="2495238"/>
        </a:xfrm>
        <a:prstGeom prst="rect">
          <a:avLst/>
        </a:prstGeom>
      </xdr:spPr>
    </xdr:pic>
    <xdr:clientData/>
  </xdr:twoCellAnchor>
  <xdr:twoCellAnchor editAs="oneCell">
    <xdr:from>
      <xdr:col>2</xdr:col>
      <xdr:colOff>47625</xdr:colOff>
      <xdr:row>144</xdr:row>
      <xdr:rowOff>66675</xdr:rowOff>
    </xdr:from>
    <xdr:to>
      <xdr:col>12</xdr:col>
      <xdr:colOff>18292</xdr:colOff>
      <xdr:row>174</xdr:row>
      <xdr:rowOff>66068</xdr:rowOff>
    </xdr:to>
    <xdr:pic>
      <xdr:nvPicPr>
        <xdr:cNvPr id="15" name="Picture 14">
          <a:extLst>
            <a:ext uri="{FF2B5EF4-FFF2-40B4-BE49-F238E27FC236}">
              <a16:creationId xmlns:a16="http://schemas.microsoft.com/office/drawing/2014/main" id="{14699A27-FEF6-49DC-E7DA-9BA486314FAC}"/>
            </a:ext>
          </a:extLst>
        </xdr:cNvPr>
        <xdr:cNvPicPr>
          <a:picLocks noChangeAspect="1"/>
        </xdr:cNvPicPr>
      </xdr:nvPicPr>
      <xdr:blipFill>
        <a:blip xmlns:r="http://schemas.openxmlformats.org/officeDocument/2006/relationships" r:embed="rId10"/>
        <a:stretch>
          <a:fillRect/>
        </a:stretch>
      </xdr:blipFill>
      <xdr:spPr>
        <a:xfrm>
          <a:off x="1266825" y="23383875"/>
          <a:ext cx="6066667" cy="48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228038</xdr:colOff>
      <xdr:row>15</xdr:row>
      <xdr:rowOff>94975</xdr:rowOff>
    </xdr:to>
    <xdr:pic>
      <xdr:nvPicPr>
        <xdr:cNvPr id="14" name="Picture 13">
          <a:extLst>
            <a:ext uri="{FF2B5EF4-FFF2-40B4-BE49-F238E27FC236}">
              <a16:creationId xmlns:a16="http://schemas.microsoft.com/office/drawing/2014/main" id="{63E34FA6-D788-F4C1-DC59-51325F122C8D}"/>
            </a:ext>
          </a:extLst>
        </xdr:cNvPr>
        <xdr:cNvPicPr>
          <a:picLocks noChangeAspect="1"/>
        </xdr:cNvPicPr>
      </xdr:nvPicPr>
      <xdr:blipFill>
        <a:blip xmlns:r="http://schemas.openxmlformats.org/officeDocument/2006/relationships" r:embed="rId1"/>
        <a:stretch>
          <a:fillRect/>
        </a:stretch>
      </xdr:blipFill>
      <xdr:spPr>
        <a:xfrm>
          <a:off x="1219200" y="323850"/>
          <a:ext cx="4495238" cy="2200000"/>
        </a:xfrm>
        <a:prstGeom prst="rect">
          <a:avLst/>
        </a:prstGeom>
      </xdr:spPr>
    </xdr:pic>
    <xdr:clientData/>
  </xdr:twoCellAnchor>
  <xdr:twoCellAnchor editAs="oneCell">
    <xdr:from>
      <xdr:col>1</xdr:col>
      <xdr:colOff>504825</xdr:colOff>
      <xdr:row>22</xdr:row>
      <xdr:rowOff>142875</xdr:rowOff>
    </xdr:from>
    <xdr:to>
      <xdr:col>15</xdr:col>
      <xdr:colOff>256139</xdr:colOff>
      <xdr:row>44</xdr:row>
      <xdr:rowOff>18620</xdr:rowOff>
    </xdr:to>
    <xdr:pic>
      <xdr:nvPicPr>
        <xdr:cNvPr id="15" name="Picture 14">
          <a:extLst>
            <a:ext uri="{FF2B5EF4-FFF2-40B4-BE49-F238E27FC236}">
              <a16:creationId xmlns:a16="http://schemas.microsoft.com/office/drawing/2014/main" id="{93502D7E-6BD5-6333-38B7-396EF373A92A}"/>
            </a:ext>
          </a:extLst>
        </xdr:cNvPr>
        <xdr:cNvPicPr>
          <a:picLocks noChangeAspect="1"/>
        </xdr:cNvPicPr>
      </xdr:nvPicPr>
      <xdr:blipFill>
        <a:blip xmlns:r="http://schemas.openxmlformats.org/officeDocument/2006/relationships" r:embed="rId2"/>
        <a:stretch>
          <a:fillRect/>
        </a:stretch>
      </xdr:blipFill>
      <xdr:spPr>
        <a:xfrm>
          <a:off x="1114425" y="3705225"/>
          <a:ext cx="8285714" cy="3438095"/>
        </a:xfrm>
        <a:prstGeom prst="rect">
          <a:avLst/>
        </a:prstGeom>
      </xdr:spPr>
    </xdr:pic>
    <xdr:clientData/>
  </xdr:twoCellAnchor>
  <xdr:twoCellAnchor editAs="oneCell">
    <xdr:from>
      <xdr:col>1</xdr:col>
      <xdr:colOff>209550</xdr:colOff>
      <xdr:row>49</xdr:row>
      <xdr:rowOff>66675</xdr:rowOff>
    </xdr:from>
    <xdr:to>
      <xdr:col>15</xdr:col>
      <xdr:colOff>160864</xdr:colOff>
      <xdr:row>74</xdr:row>
      <xdr:rowOff>18550</xdr:rowOff>
    </xdr:to>
    <xdr:pic>
      <xdr:nvPicPr>
        <xdr:cNvPr id="16" name="Picture 15">
          <a:extLst>
            <a:ext uri="{FF2B5EF4-FFF2-40B4-BE49-F238E27FC236}">
              <a16:creationId xmlns:a16="http://schemas.microsoft.com/office/drawing/2014/main" id="{9D09F076-5432-81AF-FE84-9EE21E95F3A8}"/>
            </a:ext>
          </a:extLst>
        </xdr:cNvPr>
        <xdr:cNvPicPr>
          <a:picLocks noChangeAspect="1"/>
        </xdr:cNvPicPr>
      </xdr:nvPicPr>
      <xdr:blipFill>
        <a:blip xmlns:r="http://schemas.openxmlformats.org/officeDocument/2006/relationships" r:embed="rId3"/>
        <a:stretch>
          <a:fillRect/>
        </a:stretch>
      </xdr:blipFill>
      <xdr:spPr>
        <a:xfrm>
          <a:off x="819150" y="8001000"/>
          <a:ext cx="8485714" cy="4000000"/>
        </a:xfrm>
        <a:prstGeom prst="rect">
          <a:avLst/>
        </a:prstGeom>
      </xdr:spPr>
    </xdr:pic>
    <xdr:clientData/>
  </xdr:twoCellAnchor>
  <xdr:twoCellAnchor editAs="oneCell">
    <xdr:from>
      <xdr:col>1</xdr:col>
      <xdr:colOff>0</xdr:colOff>
      <xdr:row>79</xdr:row>
      <xdr:rowOff>0</xdr:rowOff>
    </xdr:from>
    <xdr:to>
      <xdr:col>14</xdr:col>
      <xdr:colOff>475200</xdr:colOff>
      <xdr:row>104</xdr:row>
      <xdr:rowOff>113780</xdr:rowOff>
    </xdr:to>
    <xdr:pic>
      <xdr:nvPicPr>
        <xdr:cNvPr id="17" name="Picture 16">
          <a:extLst>
            <a:ext uri="{FF2B5EF4-FFF2-40B4-BE49-F238E27FC236}">
              <a16:creationId xmlns:a16="http://schemas.microsoft.com/office/drawing/2014/main" id="{ABFCDAD9-B829-546B-4871-40A69B6C3DAB}"/>
            </a:ext>
          </a:extLst>
        </xdr:cNvPr>
        <xdr:cNvPicPr>
          <a:picLocks noChangeAspect="1"/>
        </xdr:cNvPicPr>
      </xdr:nvPicPr>
      <xdr:blipFill>
        <a:blip xmlns:r="http://schemas.openxmlformats.org/officeDocument/2006/relationships" r:embed="rId4"/>
        <a:stretch>
          <a:fillRect/>
        </a:stretch>
      </xdr:blipFill>
      <xdr:spPr>
        <a:xfrm>
          <a:off x="609600" y="12792075"/>
          <a:ext cx="8400000" cy="4161905"/>
        </a:xfrm>
        <a:prstGeom prst="rect">
          <a:avLst/>
        </a:prstGeom>
      </xdr:spPr>
    </xdr:pic>
    <xdr:clientData/>
  </xdr:twoCellAnchor>
  <xdr:twoCellAnchor editAs="oneCell">
    <xdr:from>
      <xdr:col>2</xdr:col>
      <xdr:colOff>9525</xdr:colOff>
      <xdr:row>110</xdr:row>
      <xdr:rowOff>9525</xdr:rowOff>
    </xdr:from>
    <xdr:to>
      <xdr:col>14</xdr:col>
      <xdr:colOff>427658</xdr:colOff>
      <xdr:row>139</xdr:row>
      <xdr:rowOff>66081</xdr:rowOff>
    </xdr:to>
    <xdr:pic>
      <xdr:nvPicPr>
        <xdr:cNvPr id="18" name="Picture 17">
          <a:extLst>
            <a:ext uri="{FF2B5EF4-FFF2-40B4-BE49-F238E27FC236}">
              <a16:creationId xmlns:a16="http://schemas.microsoft.com/office/drawing/2014/main" id="{361BD66E-4289-3BBD-B4B9-CD3872211CC6}"/>
            </a:ext>
          </a:extLst>
        </xdr:cNvPr>
        <xdr:cNvPicPr>
          <a:picLocks noChangeAspect="1"/>
        </xdr:cNvPicPr>
      </xdr:nvPicPr>
      <xdr:blipFill>
        <a:blip xmlns:r="http://schemas.openxmlformats.org/officeDocument/2006/relationships" r:embed="rId5"/>
        <a:stretch>
          <a:fillRect/>
        </a:stretch>
      </xdr:blipFill>
      <xdr:spPr>
        <a:xfrm>
          <a:off x="1228725" y="17821275"/>
          <a:ext cx="7733333" cy="4752381"/>
        </a:xfrm>
        <a:prstGeom prst="rect">
          <a:avLst/>
        </a:prstGeom>
      </xdr:spPr>
    </xdr:pic>
    <xdr:clientData/>
  </xdr:twoCellAnchor>
  <xdr:twoCellAnchor editAs="oneCell">
    <xdr:from>
      <xdr:col>2</xdr:col>
      <xdr:colOff>85725</xdr:colOff>
      <xdr:row>146</xdr:row>
      <xdr:rowOff>133350</xdr:rowOff>
    </xdr:from>
    <xdr:to>
      <xdr:col>16</xdr:col>
      <xdr:colOff>141801</xdr:colOff>
      <xdr:row>164</xdr:row>
      <xdr:rowOff>9176</xdr:rowOff>
    </xdr:to>
    <xdr:pic>
      <xdr:nvPicPr>
        <xdr:cNvPr id="19" name="Picture 18">
          <a:extLst>
            <a:ext uri="{FF2B5EF4-FFF2-40B4-BE49-F238E27FC236}">
              <a16:creationId xmlns:a16="http://schemas.microsoft.com/office/drawing/2014/main" id="{AFE9116B-5621-B908-D0BB-15AA2BFF3CDB}"/>
            </a:ext>
          </a:extLst>
        </xdr:cNvPr>
        <xdr:cNvPicPr>
          <a:picLocks noChangeAspect="1"/>
        </xdr:cNvPicPr>
      </xdr:nvPicPr>
      <xdr:blipFill>
        <a:blip xmlns:r="http://schemas.openxmlformats.org/officeDocument/2006/relationships" r:embed="rId6"/>
        <a:stretch>
          <a:fillRect/>
        </a:stretch>
      </xdr:blipFill>
      <xdr:spPr>
        <a:xfrm>
          <a:off x="1304925" y="23774400"/>
          <a:ext cx="8590476" cy="2790476"/>
        </a:xfrm>
        <a:prstGeom prst="rect">
          <a:avLst/>
        </a:prstGeom>
      </xdr:spPr>
    </xdr:pic>
    <xdr:clientData/>
  </xdr:twoCellAnchor>
  <xdr:twoCellAnchor editAs="oneCell">
    <xdr:from>
      <xdr:col>2</xdr:col>
      <xdr:colOff>0</xdr:colOff>
      <xdr:row>171</xdr:row>
      <xdr:rowOff>0</xdr:rowOff>
    </xdr:from>
    <xdr:to>
      <xdr:col>12</xdr:col>
      <xdr:colOff>65905</xdr:colOff>
      <xdr:row>195</xdr:row>
      <xdr:rowOff>18562</xdr:rowOff>
    </xdr:to>
    <xdr:pic>
      <xdr:nvPicPr>
        <xdr:cNvPr id="20" name="Picture 19">
          <a:extLst>
            <a:ext uri="{FF2B5EF4-FFF2-40B4-BE49-F238E27FC236}">
              <a16:creationId xmlns:a16="http://schemas.microsoft.com/office/drawing/2014/main" id="{20AEEC34-F2DD-5C9C-4DE2-F92C3BBC0AFA}"/>
            </a:ext>
          </a:extLst>
        </xdr:cNvPr>
        <xdr:cNvPicPr>
          <a:picLocks noChangeAspect="1"/>
        </xdr:cNvPicPr>
      </xdr:nvPicPr>
      <xdr:blipFill>
        <a:blip xmlns:r="http://schemas.openxmlformats.org/officeDocument/2006/relationships" r:embed="rId7"/>
        <a:stretch>
          <a:fillRect/>
        </a:stretch>
      </xdr:blipFill>
      <xdr:spPr>
        <a:xfrm>
          <a:off x="1219200" y="27689175"/>
          <a:ext cx="6161905" cy="3904762"/>
        </a:xfrm>
        <a:prstGeom prst="rect">
          <a:avLst/>
        </a:prstGeom>
      </xdr:spPr>
    </xdr:pic>
    <xdr:clientData/>
  </xdr:twoCellAnchor>
  <xdr:twoCellAnchor editAs="oneCell">
    <xdr:from>
      <xdr:col>2</xdr:col>
      <xdr:colOff>0</xdr:colOff>
      <xdr:row>200</xdr:row>
      <xdr:rowOff>0</xdr:rowOff>
    </xdr:from>
    <xdr:to>
      <xdr:col>13</xdr:col>
      <xdr:colOff>408686</xdr:colOff>
      <xdr:row>212</xdr:row>
      <xdr:rowOff>114043</xdr:rowOff>
    </xdr:to>
    <xdr:pic>
      <xdr:nvPicPr>
        <xdr:cNvPr id="21" name="Picture 20">
          <a:extLst>
            <a:ext uri="{FF2B5EF4-FFF2-40B4-BE49-F238E27FC236}">
              <a16:creationId xmlns:a16="http://schemas.microsoft.com/office/drawing/2014/main" id="{A3F98EFF-2CA1-4086-19F3-B7CE5A046790}"/>
            </a:ext>
          </a:extLst>
        </xdr:cNvPr>
        <xdr:cNvPicPr>
          <a:picLocks noChangeAspect="1"/>
        </xdr:cNvPicPr>
      </xdr:nvPicPr>
      <xdr:blipFill>
        <a:blip xmlns:r="http://schemas.openxmlformats.org/officeDocument/2006/relationships" r:embed="rId8"/>
        <a:stretch>
          <a:fillRect/>
        </a:stretch>
      </xdr:blipFill>
      <xdr:spPr>
        <a:xfrm>
          <a:off x="1219200" y="32385000"/>
          <a:ext cx="7114286" cy="20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41AAC-9A0E-4301-AF87-93C2BF18E8B2}">
  <dimension ref="B2:M33"/>
  <sheetViews>
    <sheetView tabSelected="1" workbookViewId="0">
      <selection activeCell="B2" sqref="B2:M27"/>
    </sheetView>
  </sheetViews>
  <sheetFormatPr defaultRowHeight="12.75" x14ac:dyDescent="0.2"/>
  <sheetData>
    <row r="2" spans="2:13" x14ac:dyDescent="0.2">
      <c r="B2" s="47" t="s">
        <v>39</v>
      </c>
      <c r="C2" s="44"/>
      <c r="D2" s="44"/>
      <c r="E2" s="44"/>
      <c r="F2" s="44"/>
      <c r="G2" s="44"/>
      <c r="H2" s="44"/>
      <c r="I2" s="44"/>
      <c r="J2" s="44"/>
      <c r="K2" s="44"/>
      <c r="L2" s="44"/>
      <c r="M2" s="44"/>
    </row>
    <row r="3" spans="2:13" x14ac:dyDescent="0.2">
      <c r="B3" s="44"/>
      <c r="C3" s="44"/>
      <c r="D3" s="44"/>
      <c r="E3" s="44"/>
      <c r="F3" s="44"/>
      <c r="G3" s="44"/>
      <c r="H3" s="44"/>
      <c r="I3" s="44"/>
      <c r="J3" s="44"/>
      <c r="K3" s="44"/>
      <c r="L3" s="44"/>
      <c r="M3" s="44"/>
    </row>
    <row r="4" spans="2:13" x14ac:dyDescent="0.2">
      <c r="B4" s="44"/>
      <c r="C4" s="44"/>
      <c r="D4" s="44"/>
      <c r="E4" s="44"/>
      <c r="F4" s="44"/>
      <c r="G4" s="44"/>
      <c r="H4" s="44"/>
      <c r="I4" s="44"/>
      <c r="J4" s="44"/>
      <c r="K4" s="44"/>
      <c r="L4" s="44"/>
      <c r="M4" s="44"/>
    </row>
    <row r="5" spans="2:13" x14ac:dyDescent="0.2">
      <c r="B5" s="44"/>
      <c r="C5" s="44"/>
      <c r="D5" s="44"/>
      <c r="E5" s="44"/>
      <c r="F5" s="44"/>
      <c r="G5" s="44"/>
      <c r="H5" s="44"/>
      <c r="I5" s="44"/>
      <c r="J5" s="44"/>
      <c r="K5" s="44"/>
      <c r="L5" s="44"/>
      <c r="M5" s="44"/>
    </row>
    <row r="6" spans="2:13" x14ac:dyDescent="0.2">
      <c r="B6" s="44"/>
      <c r="C6" s="44"/>
      <c r="D6" s="44"/>
      <c r="E6" s="44"/>
      <c r="F6" s="44"/>
      <c r="G6" s="44"/>
      <c r="H6" s="44"/>
      <c r="I6" s="44"/>
      <c r="J6" s="44"/>
      <c r="K6" s="44"/>
      <c r="L6" s="44"/>
      <c r="M6" s="44"/>
    </row>
    <row r="7" spans="2:13" x14ac:dyDescent="0.2">
      <c r="B7" s="44"/>
      <c r="C7" s="44"/>
      <c r="D7" s="44"/>
      <c r="E7" s="44"/>
      <c r="F7" s="44"/>
      <c r="G7" s="44"/>
      <c r="H7" s="44"/>
      <c r="I7" s="44"/>
      <c r="J7" s="44"/>
      <c r="K7" s="44"/>
      <c r="L7" s="44"/>
      <c r="M7" s="44"/>
    </row>
    <row r="8" spans="2:13" x14ac:dyDescent="0.2">
      <c r="B8" s="44"/>
      <c r="C8" s="44"/>
      <c r="D8" s="44"/>
      <c r="E8" s="44"/>
      <c r="F8" s="44"/>
      <c r="G8" s="44"/>
      <c r="H8" s="44"/>
      <c r="I8" s="44"/>
      <c r="J8" s="44"/>
      <c r="K8" s="44"/>
      <c r="L8" s="44"/>
      <c r="M8" s="44"/>
    </row>
    <row r="9" spans="2:13" x14ac:dyDescent="0.2">
      <c r="B9" s="44"/>
      <c r="C9" s="44"/>
      <c r="D9" s="44"/>
      <c r="E9" s="44"/>
      <c r="F9" s="44"/>
      <c r="G9" s="44"/>
      <c r="H9" s="44"/>
      <c r="I9" s="44"/>
      <c r="J9" s="44"/>
      <c r="K9" s="44"/>
      <c r="L9" s="44"/>
      <c r="M9" s="44"/>
    </row>
    <row r="10" spans="2:13" x14ac:dyDescent="0.2">
      <c r="B10" s="44"/>
      <c r="C10" s="44"/>
      <c r="D10" s="44"/>
      <c r="E10" s="44"/>
      <c r="F10" s="44"/>
      <c r="G10" s="44"/>
      <c r="H10" s="44"/>
      <c r="I10" s="44"/>
      <c r="J10" s="44"/>
      <c r="K10" s="44"/>
      <c r="L10" s="44"/>
      <c r="M10" s="44"/>
    </row>
    <row r="11" spans="2:13" x14ac:dyDescent="0.2">
      <c r="B11" s="44"/>
      <c r="C11" s="44"/>
      <c r="D11" s="44"/>
      <c r="E11" s="44"/>
      <c r="F11" s="44"/>
      <c r="G11" s="44"/>
      <c r="H11" s="44"/>
      <c r="I11" s="44"/>
      <c r="J11" s="44"/>
      <c r="K11" s="44"/>
      <c r="L11" s="44"/>
      <c r="M11" s="44"/>
    </row>
    <row r="12" spans="2:13" x14ac:dyDescent="0.2">
      <c r="B12" s="44"/>
      <c r="C12" s="44"/>
      <c r="D12" s="44"/>
      <c r="E12" s="44"/>
      <c r="F12" s="44"/>
      <c r="G12" s="44"/>
      <c r="H12" s="44"/>
      <c r="I12" s="44"/>
      <c r="J12" s="44"/>
      <c r="K12" s="44"/>
      <c r="L12" s="44"/>
      <c r="M12" s="44"/>
    </row>
    <row r="13" spans="2:13" x14ac:dyDescent="0.2">
      <c r="B13" s="44"/>
      <c r="C13" s="44"/>
      <c r="D13" s="44"/>
      <c r="E13" s="44"/>
      <c r="F13" s="44"/>
      <c r="G13" s="44"/>
      <c r="H13" s="44"/>
      <c r="I13" s="44"/>
      <c r="J13" s="44"/>
      <c r="K13" s="44"/>
      <c r="L13" s="44"/>
      <c r="M13" s="44"/>
    </row>
    <row r="14" spans="2:13" x14ac:dyDescent="0.2">
      <c r="B14" s="44"/>
      <c r="C14" s="44"/>
      <c r="D14" s="44"/>
      <c r="E14" s="44"/>
      <c r="F14" s="44"/>
      <c r="G14" s="44"/>
      <c r="H14" s="44"/>
      <c r="I14" s="44"/>
      <c r="J14" s="44"/>
      <c r="K14" s="44"/>
      <c r="L14" s="44"/>
      <c r="M14" s="44"/>
    </row>
    <row r="15" spans="2:13" ht="23.25" customHeight="1" x14ac:dyDescent="0.2">
      <c r="B15" s="44"/>
      <c r="C15" s="44"/>
      <c r="D15" s="44"/>
      <c r="E15" s="44"/>
      <c r="F15" s="44"/>
      <c r="G15" s="44"/>
      <c r="H15" s="44"/>
      <c r="I15" s="44"/>
      <c r="J15" s="44"/>
      <c r="K15" s="44"/>
      <c r="L15" s="44"/>
      <c r="M15" s="44"/>
    </row>
    <row r="16" spans="2:13" x14ac:dyDescent="0.2">
      <c r="B16" s="44"/>
      <c r="C16" s="44"/>
      <c r="D16" s="44"/>
      <c r="E16" s="44"/>
      <c r="F16" s="44"/>
      <c r="G16" s="44"/>
      <c r="H16" s="44"/>
      <c r="I16" s="44"/>
      <c r="J16" s="44"/>
      <c r="K16" s="44"/>
      <c r="L16" s="44"/>
      <c r="M16" s="44"/>
    </row>
    <row r="17" spans="2:13" x14ac:dyDescent="0.2">
      <c r="B17" s="44"/>
      <c r="C17" s="44"/>
      <c r="D17" s="44"/>
      <c r="E17" s="44"/>
      <c r="F17" s="44"/>
      <c r="G17" s="44"/>
      <c r="H17" s="44"/>
      <c r="I17" s="44"/>
      <c r="J17" s="44"/>
      <c r="K17" s="44"/>
      <c r="L17" s="44"/>
      <c r="M17" s="44"/>
    </row>
    <row r="18" spans="2:13" x14ac:dyDescent="0.2">
      <c r="B18" s="44"/>
      <c r="C18" s="44"/>
      <c r="D18" s="44"/>
      <c r="E18" s="44"/>
      <c r="F18" s="44"/>
      <c r="G18" s="44"/>
      <c r="H18" s="44"/>
      <c r="I18" s="44"/>
      <c r="J18" s="44"/>
      <c r="K18" s="44"/>
      <c r="L18" s="44"/>
      <c r="M18" s="44"/>
    </row>
    <row r="19" spans="2:13" x14ac:dyDescent="0.2">
      <c r="B19" s="44"/>
      <c r="C19" s="44"/>
      <c r="D19" s="44"/>
      <c r="E19" s="44"/>
      <c r="F19" s="44"/>
      <c r="G19" s="44"/>
      <c r="H19" s="44"/>
      <c r="I19" s="44"/>
      <c r="J19" s="44"/>
      <c r="K19" s="44"/>
      <c r="L19" s="44"/>
      <c r="M19" s="44"/>
    </row>
    <row r="20" spans="2:13" x14ac:dyDescent="0.2">
      <c r="B20" s="44"/>
      <c r="C20" s="44"/>
      <c r="D20" s="44"/>
      <c r="E20" s="44"/>
      <c r="F20" s="44"/>
      <c r="G20" s="44"/>
      <c r="H20" s="44"/>
      <c r="I20" s="44"/>
      <c r="J20" s="44"/>
      <c r="K20" s="44"/>
      <c r="L20" s="44"/>
      <c r="M20" s="44"/>
    </row>
    <row r="21" spans="2:13" x14ac:dyDescent="0.2">
      <c r="B21" s="44"/>
      <c r="C21" s="44"/>
      <c r="D21" s="44"/>
      <c r="E21" s="44"/>
      <c r="F21" s="44"/>
      <c r="G21" s="44"/>
      <c r="H21" s="44"/>
      <c r="I21" s="44"/>
      <c r="J21" s="44"/>
      <c r="K21" s="44"/>
      <c r="L21" s="44"/>
      <c r="M21" s="44"/>
    </row>
    <row r="22" spans="2:13" x14ac:dyDescent="0.2">
      <c r="B22" s="44"/>
      <c r="C22" s="44"/>
      <c r="D22" s="44"/>
      <c r="E22" s="44"/>
      <c r="F22" s="44"/>
      <c r="G22" s="44"/>
      <c r="H22" s="44"/>
      <c r="I22" s="44"/>
      <c r="J22" s="44"/>
      <c r="K22" s="44"/>
      <c r="L22" s="44"/>
      <c r="M22" s="44"/>
    </row>
    <row r="23" spans="2:13" x14ac:dyDescent="0.2">
      <c r="B23" s="44"/>
      <c r="C23" s="44"/>
      <c r="D23" s="44"/>
      <c r="E23" s="44"/>
      <c r="F23" s="44"/>
      <c r="G23" s="44"/>
      <c r="H23" s="44"/>
      <c r="I23" s="44"/>
      <c r="J23" s="44"/>
      <c r="K23" s="44"/>
      <c r="L23" s="44"/>
      <c r="M23" s="44"/>
    </row>
    <row r="24" spans="2:13" x14ac:dyDescent="0.2">
      <c r="B24" s="44"/>
      <c r="C24" s="44"/>
      <c r="D24" s="44"/>
      <c r="E24" s="44"/>
      <c r="F24" s="44"/>
      <c r="G24" s="44"/>
      <c r="H24" s="44"/>
      <c r="I24" s="44"/>
      <c r="J24" s="44"/>
      <c r="K24" s="44"/>
      <c r="L24" s="44"/>
      <c r="M24" s="44"/>
    </row>
    <row r="25" spans="2:13" x14ac:dyDescent="0.2">
      <c r="B25" s="44"/>
      <c r="C25" s="44"/>
      <c r="D25" s="44"/>
      <c r="E25" s="44"/>
      <c r="F25" s="44"/>
      <c r="G25" s="44"/>
      <c r="H25" s="44"/>
      <c r="I25" s="44"/>
      <c r="J25" s="44"/>
      <c r="K25" s="44"/>
      <c r="L25" s="44"/>
      <c r="M25" s="44"/>
    </row>
    <row r="26" spans="2:13" x14ac:dyDescent="0.2">
      <c r="B26" s="44"/>
      <c r="C26" s="44"/>
      <c r="D26" s="44"/>
      <c r="E26" s="44"/>
      <c r="F26" s="44"/>
      <c r="G26" s="44"/>
      <c r="H26" s="44"/>
      <c r="I26" s="44"/>
      <c r="J26" s="44"/>
      <c r="K26" s="44"/>
      <c r="L26" s="44"/>
      <c r="M26" s="44"/>
    </row>
    <row r="27" spans="2:13" x14ac:dyDescent="0.2">
      <c r="B27" s="44"/>
      <c r="C27" s="44"/>
      <c r="D27" s="44"/>
      <c r="E27" s="44"/>
      <c r="F27" s="44"/>
      <c r="G27" s="44"/>
      <c r="H27" s="44"/>
      <c r="I27" s="44"/>
      <c r="J27" s="44"/>
      <c r="K27" s="44"/>
      <c r="L27" s="44"/>
      <c r="M27" s="44"/>
    </row>
    <row r="33" spans="2:13" ht="197.25" customHeight="1" x14ac:dyDescent="0.2">
      <c r="B33" s="45" t="s">
        <v>38</v>
      </c>
      <c r="C33" s="45"/>
      <c r="D33" s="45"/>
      <c r="E33" s="45"/>
      <c r="F33" s="45"/>
      <c r="G33" s="45"/>
      <c r="H33" s="45"/>
      <c r="I33" s="45"/>
      <c r="J33" s="45"/>
      <c r="K33" s="45"/>
      <c r="L33" s="45"/>
      <c r="M33" s="45"/>
    </row>
  </sheetData>
  <mergeCells count="2">
    <mergeCell ref="B2:M27"/>
    <mergeCell ref="B33:M3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B6A12-6E09-4D1C-977A-835331A257C2}">
  <dimension ref="A1:A241"/>
  <sheetViews>
    <sheetView workbookViewId="0"/>
  </sheetViews>
  <sheetFormatPr defaultRowHeight="12.75" x14ac:dyDescent="0.2"/>
  <sheetData>
    <row r="1" spans="1:1" x14ac:dyDescent="0.2">
      <c r="A1" t="s">
        <v>14</v>
      </c>
    </row>
    <row r="30" spans="1:1" x14ac:dyDescent="0.2">
      <c r="A30" t="s">
        <v>15</v>
      </c>
    </row>
    <row r="48" spans="1:1" x14ac:dyDescent="0.2">
      <c r="A48" t="s">
        <v>16</v>
      </c>
    </row>
    <row r="86" spans="1:1" x14ac:dyDescent="0.2">
      <c r="A86" t="s">
        <v>17</v>
      </c>
    </row>
    <row r="117" spans="1:1" x14ac:dyDescent="0.2">
      <c r="A117" t="s">
        <v>18</v>
      </c>
    </row>
    <row r="132" spans="1:1" x14ac:dyDescent="0.2">
      <c r="A132" t="s">
        <v>19</v>
      </c>
    </row>
    <row r="133" spans="1:1" x14ac:dyDescent="0.2">
      <c r="A133" t="s">
        <v>20</v>
      </c>
    </row>
    <row r="143" spans="1:1" x14ac:dyDescent="0.2">
      <c r="A143" t="s">
        <v>21</v>
      </c>
    </row>
    <row r="177" spans="1:1" x14ac:dyDescent="0.2">
      <c r="A177" t="s">
        <v>22</v>
      </c>
    </row>
    <row r="179" spans="1:1" x14ac:dyDescent="0.2">
      <c r="A179" t="s">
        <v>23</v>
      </c>
    </row>
    <row r="191" spans="1:1" x14ac:dyDescent="0.2">
      <c r="A191" t="s">
        <v>24</v>
      </c>
    </row>
    <row r="192" spans="1:1" x14ac:dyDescent="0.2">
      <c r="A192" t="s">
        <v>37</v>
      </c>
    </row>
    <row r="219" spans="1:1" x14ac:dyDescent="0.2">
      <c r="A219" t="s">
        <v>26</v>
      </c>
    </row>
    <row r="238" spans="1:1" x14ac:dyDescent="0.2">
      <c r="A238" t="s">
        <v>27</v>
      </c>
    </row>
    <row r="240" spans="1:1" x14ac:dyDescent="0.2">
      <c r="A240" t="s">
        <v>28</v>
      </c>
    </row>
    <row r="241" spans="1:1" x14ac:dyDescent="0.2">
      <c r="A241" t="s">
        <v>29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3C9C-27ED-4A5C-B74D-5A5F8FF3C9D7}">
  <dimension ref="A1:M348"/>
  <sheetViews>
    <sheetView topLeftCell="A333" workbookViewId="0">
      <selection activeCell="A349" sqref="A349"/>
    </sheetView>
  </sheetViews>
  <sheetFormatPr defaultRowHeight="12.75" x14ac:dyDescent="0.2"/>
  <cols>
    <col min="1" max="1" width="7.5703125" bestFit="1" customWidth="1"/>
    <col min="2" max="2" width="5.7109375" customWidth="1"/>
    <col min="3" max="3" width="6.140625" customWidth="1"/>
    <col min="4" max="4" width="11.5703125" customWidth="1"/>
    <col min="5" max="5" width="7.42578125" customWidth="1"/>
    <col min="6" max="6" width="6" customWidth="1"/>
    <col min="8" max="8" width="9.140625" customWidth="1"/>
    <col min="10" max="10" width="13.7109375" customWidth="1"/>
    <col min="12" max="12" width="12.7109375" bestFit="1" customWidth="1"/>
    <col min="13" max="13" width="14.85546875" customWidth="1"/>
    <col min="14" max="14" width="9.85546875" customWidth="1"/>
  </cols>
  <sheetData>
    <row r="1" spans="1:13" ht="18" x14ac:dyDescent="0.25">
      <c r="A1" s="1" t="s">
        <v>0</v>
      </c>
      <c r="B1" s="1"/>
      <c r="C1" s="20" t="str">
        <f>LEFT(VLOOKUP(C2,'GO Info Lookup'!E$1:F$161,2,FALSE),13)</f>
        <v/>
      </c>
      <c r="D1" s="20"/>
      <c r="E1" s="1" t="s">
        <v>1</v>
      </c>
      <c r="F1" s="20" t="e">
        <f>VLOOKUP(C2,'GO Info Lookup'!G$1:H$1161,2,FALSE)</f>
        <v>#N/A</v>
      </c>
      <c r="G1" s="20"/>
      <c r="H1" s="20"/>
      <c r="I1" s="1" t="s">
        <v>2</v>
      </c>
      <c r="J1" s="1" t="e">
        <f>VLOOKUP(C2,'GO Info Lookup'!I$1:K$1161,2,FALSE)</f>
        <v>#N/A</v>
      </c>
      <c r="K1" s="1" t="s">
        <v>3</v>
      </c>
      <c r="L1" s="1" t="e">
        <f>VLOOKUP(C2,'GO Info Lookup'!I$1:K$1161,3,FALSE)</f>
        <v>#N/A</v>
      </c>
    </row>
    <row r="2" spans="1:13" ht="18" x14ac:dyDescent="0.25">
      <c r="A2" s="1" t="s">
        <v>4</v>
      </c>
      <c r="B2" s="1"/>
      <c r="C2" s="21">
        <f>VLOOKUP(1,'GO Info Lookup'!D$1:E$161,2,FALSE)</f>
        <v>0</v>
      </c>
      <c r="D2" s="21"/>
      <c r="E2" s="1"/>
      <c r="F2" s="1"/>
      <c r="G2" s="1"/>
      <c r="H2" s="1"/>
      <c r="I2" s="1"/>
      <c r="J2" s="1"/>
      <c r="K2" s="1" t="s">
        <v>5</v>
      </c>
      <c r="L2" s="20" t="e">
        <f>VLOOKUP(C2,'GO Info Lookup'!AA$1:AB$1161,2,FALSE)</f>
        <v>#N/A</v>
      </c>
      <c r="M2" s="20"/>
    </row>
    <row r="3" spans="1:13" ht="18" x14ac:dyDescent="0.25">
      <c r="A3" s="1" t="s">
        <v>6</v>
      </c>
      <c r="B3" s="1"/>
      <c r="C3" s="1"/>
      <c r="D3" s="1"/>
      <c r="E3" s="1"/>
      <c r="F3" s="1"/>
      <c r="G3" s="1"/>
      <c r="H3" s="1"/>
      <c r="I3" s="1" t="s">
        <v>7</v>
      </c>
      <c r="J3" s="2"/>
      <c r="K3" s="2"/>
      <c r="L3" s="2"/>
    </row>
    <row r="4" spans="1:13" ht="30" x14ac:dyDescent="0.4">
      <c r="A4" s="22" t="e">
        <f>VLOOKUP(C2,'GO Info Lookup'!W$1:X$1161,2,FALSE)</f>
        <v>#N/A</v>
      </c>
      <c r="B4" s="22"/>
      <c r="C4" s="22"/>
      <c r="D4" s="22"/>
      <c r="E4" s="22"/>
      <c r="F4" s="22"/>
      <c r="G4" s="22"/>
      <c r="H4" s="22"/>
      <c r="I4" s="22" t="e">
        <f>VLOOKUP(C2,'GO Info Lookup'!Y$1:Z$1161,2,FALSE)</f>
        <v>#N/A</v>
      </c>
      <c r="J4" s="22"/>
      <c r="K4" s="22"/>
      <c r="L4" s="22"/>
      <c r="M4" s="22"/>
    </row>
    <row r="5" spans="1:13" ht="23.25" x14ac:dyDescent="0.35">
      <c r="A5" s="3" t="s">
        <v>8</v>
      </c>
      <c r="I5" s="3" t="s">
        <v>8</v>
      </c>
    </row>
    <row r="24" spans="1:13" ht="12.75" customHeight="1" x14ac:dyDescent="0.2"/>
    <row r="25" spans="1:13" ht="12.75" customHeight="1" x14ac:dyDescent="0.2"/>
    <row r="26" spans="1:13" ht="20.25" x14ac:dyDescent="0.3">
      <c r="A26" s="4" t="s">
        <v>9</v>
      </c>
      <c r="B26" s="4"/>
      <c r="D26" s="4" t="e">
        <f>VLOOKUP(C2,'GO Info Lookup'!L$1:M$1161,2,FALSE)</f>
        <v>#N/A</v>
      </c>
      <c r="E26" s="4"/>
      <c r="F26" s="4"/>
      <c r="G26" s="4"/>
      <c r="H26" s="4"/>
      <c r="I26" s="4"/>
    </row>
    <row r="27" spans="1:13" ht="20.25" x14ac:dyDescent="0.3">
      <c r="A27" s="4"/>
      <c r="C27" s="5" t="s">
        <v>10</v>
      </c>
      <c r="D27" s="4" t="e">
        <f>VLOOKUP(C2,'GO Info Lookup'!N$1:O$1161,2,FALSE)</f>
        <v>#N/A</v>
      </c>
      <c r="E27" s="4"/>
      <c r="F27" s="4"/>
      <c r="G27" s="4"/>
      <c r="H27" s="4" t="e">
        <f>VLOOKUP(C2,'GO Info Lookup'!N$1:P$1161,3,FALSE)</f>
        <v>#N/A</v>
      </c>
      <c r="I27" s="4"/>
    </row>
    <row r="28" spans="1:13" ht="20.25" x14ac:dyDescent="0.3">
      <c r="A28" s="4"/>
      <c r="C28" s="5" t="s">
        <v>11</v>
      </c>
      <c r="D28" s="4" t="e">
        <f>VLOOKUP(C2,'GO Info Lookup'!Q$1:R$1161,2,FALSE)</f>
        <v>#N/A</v>
      </c>
      <c r="E28" s="4"/>
      <c r="F28" s="4"/>
      <c r="G28" s="4"/>
      <c r="H28" s="4" t="e">
        <f>VLOOKUP(C2,'GO Info Lookup'!Q$1:S$1161,3,FALSE)</f>
        <v>#N/A</v>
      </c>
      <c r="I28" s="4"/>
    </row>
    <row r="29" spans="1:13" ht="20.25" x14ac:dyDescent="0.3">
      <c r="A29" s="4"/>
      <c r="C29" s="5" t="s">
        <v>12</v>
      </c>
      <c r="D29" s="4" t="e">
        <f>VLOOKUP(C2,'GO Info Lookup'!T$1:U$1161,2,FALSE)</f>
        <v>#N/A</v>
      </c>
      <c r="E29" s="4"/>
      <c r="F29" s="4"/>
      <c r="G29" s="4"/>
      <c r="H29" s="4" t="e">
        <f>VLOOKUP(C2,'GO Info Lookup'!T$1:V$1161,3,FALSE)</f>
        <v>#N/A</v>
      </c>
      <c r="I29" s="4"/>
    </row>
    <row r="30" spans="1:13" ht="18" x14ac:dyDescent="0.25">
      <c r="A30" s="1" t="s">
        <v>0</v>
      </c>
      <c r="B30" s="1"/>
      <c r="C30" s="20" t="e">
        <f>LEFT(VLOOKUP(C31,'GO Info Lookup'!E$1:F$161,2,FALSE),13)</f>
        <v>#N/A</v>
      </c>
      <c r="D30" s="20"/>
      <c r="E30" s="1" t="s">
        <v>1</v>
      </c>
      <c r="F30" s="20" t="e">
        <f>VLOOKUP(C31,'GO Info Lookup'!G$1:H$1161,2,FALSE)</f>
        <v>#N/A</v>
      </c>
      <c r="G30" s="20"/>
      <c r="H30" s="20"/>
      <c r="I30" s="1" t="s">
        <v>2</v>
      </c>
      <c r="J30" s="1" t="e">
        <f>VLOOKUP(C31,'GO Info Lookup'!I$1:K$1161,2,FALSE)</f>
        <v>#N/A</v>
      </c>
      <c r="K30" s="1" t="s">
        <v>3</v>
      </c>
      <c r="L30" s="1" t="e">
        <f>VLOOKUP(C31,'GO Info Lookup'!I$1:K$1161,3,FALSE)</f>
        <v>#N/A</v>
      </c>
    </row>
    <row r="31" spans="1:13" ht="18" x14ac:dyDescent="0.25">
      <c r="A31" s="1" t="s">
        <v>4</v>
      </c>
      <c r="B31" s="1"/>
      <c r="C31" s="21" t="e">
        <f>VLOOKUP(2,'GO Info Lookup'!D$1:E$161,2,FALSE)</f>
        <v>#N/A</v>
      </c>
      <c r="D31" s="21"/>
      <c r="E31" s="1"/>
      <c r="F31" s="1"/>
      <c r="G31" s="1"/>
      <c r="H31" s="1"/>
      <c r="I31" s="1"/>
      <c r="J31" s="1"/>
      <c r="K31" s="1" t="s">
        <v>5</v>
      </c>
      <c r="L31" s="20" t="e">
        <f>VLOOKUP(C31,'GO Info Lookup'!AA$1:AB$1161,2,FALSE)</f>
        <v>#N/A</v>
      </c>
      <c r="M31" s="20"/>
    </row>
    <row r="32" spans="1:13" ht="18" x14ac:dyDescent="0.25">
      <c r="A32" s="1" t="s">
        <v>6</v>
      </c>
      <c r="B32" s="1"/>
      <c r="C32" s="1"/>
      <c r="D32" s="1"/>
      <c r="E32" s="1"/>
      <c r="F32" s="1"/>
      <c r="G32" s="1"/>
      <c r="H32" s="1"/>
      <c r="I32" s="1" t="s">
        <v>7</v>
      </c>
      <c r="J32" s="2"/>
      <c r="K32" s="2"/>
      <c r="L32" s="2"/>
    </row>
    <row r="33" spans="1:13" ht="30" x14ac:dyDescent="0.4">
      <c r="A33" s="22" t="e">
        <f>VLOOKUP(C31,'GO Info Lookup'!W$1:X$1161,2,FALSE)</f>
        <v>#N/A</v>
      </c>
      <c r="B33" s="22"/>
      <c r="C33" s="22"/>
      <c r="D33" s="22"/>
      <c r="E33" s="22"/>
      <c r="F33" s="22"/>
      <c r="G33" s="22"/>
      <c r="H33" s="22"/>
      <c r="I33" s="22" t="e">
        <f>VLOOKUP(C31,'GO Info Lookup'!Y$1:Z$1161,2,FALSE)</f>
        <v>#N/A</v>
      </c>
      <c r="J33" s="22"/>
      <c r="K33" s="22"/>
      <c r="L33" s="22"/>
      <c r="M33" s="22"/>
    </row>
    <row r="34" spans="1:13" ht="23.25" x14ac:dyDescent="0.35">
      <c r="A34" s="3" t="s">
        <v>8</v>
      </c>
      <c r="I34" s="3" t="s">
        <v>8</v>
      </c>
    </row>
    <row r="55" spans="1:13" ht="20.25" x14ac:dyDescent="0.3">
      <c r="A55" s="4" t="s">
        <v>9</v>
      </c>
      <c r="B55" s="4"/>
      <c r="D55" s="4" t="e">
        <f>VLOOKUP(C31,'GO Info Lookup'!L$1:M$1161,2,FALSE)</f>
        <v>#N/A</v>
      </c>
      <c r="E55" s="4"/>
      <c r="F55" s="4"/>
      <c r="G55" s="4"/>
      <c r="H55" s="4"/>
      <c r="I55" s="4"/>
    </row>
    <row r="56" spans="1:13" ht="20.25" x14ac:dyDescent="0.3">
      <c r="A56" s="4"/>
      <c r="C56" s="5" t="s">
        <v>10</v>
      </c>
      <c r="D56" s="4" t="e">
        <f>VLOOKUP(C31,'GO Info Lookup'!N$1:O$1161,2,FALSE)</f>
        <v>#N/A</v>
      </c>
      <c r="E56" s="4"/>
      <c r="F56" s="4"/>
      <c r="G56" s="4"/>
      <c r="H56" s="4" t="e">
        <f>VLOOKUP(C31,'GO Info Lookup'!N$1:P$1161,3,FALSE)</f>
        <v>#N/A</v>
      </c>
      <c r="I56" s="4"/>
    </row>
    <row r="57" spans="1:13" ht="20.25" x14ac:dyDescent="0.3">
      <c r="A57" s="4"/>
      <c r="C57" s="5" t="s">
        <v>11</v>
      </c>
      <c r="D57" s="4" t="e">
        <f>VLOOKUP(C31,'GO Info Lookup'!Q$1:R$1161,2,FALSE)</f>
        <v>#N/A</v>
      </c>
      <c r="E57" s="4"/>
      <c r="F57" s="4"/>
      <c r="G57" s="4"/>
      <c r="H57" s="4" t="e">
        <f>VLOOKUP(C31,'GO Info Lookup'!Q$1:S$1161,3,FALSE)</f>
        <v>#N/A</v>
      </c>
      <c r="I57" s="4"/>
    </row>
    <row r="58" spans="1:13" ht="20.25" x14ac:dyDescent="0.3">
      <c r="A58" s="4"/>
      <c r="C58" s="5" t="s">
        <v>12</v>
      </c>
      <c r="D58" s="4" t="e">
        <f>VLOOKUP(C31,'GO Info Lookup'!T$1:U$1161,2,FALSE)</f>
        <v>#N/A</v>
      </c>
      <c r="E58" s="4"/>
      <c r="F58" s="4"/>
      <c r="G58" s="4"/>
      <c r="H58" s="4" t="e">
        <f>VLOOKUP(C31,'GO Info Lookup'!T$1:V$1161,3,FALSE)</f>
        <v>#N/A</v>
      </c>
      <c r="I58" s="4"/>
    </row>
    <row r="59" spans="1:13" ht="18" x14ac:dyDescent="0.25">
      <c r="A59" s="1" t="s">
        <v>0</v>
      </c>
      <c r="B59" s="1"/>
      <c r="C59" s="20" t="e">
        <f>LEFT(VLOOKUP(C60,'GO Info Lookup'!E$1:F$161,2,FALSE),13)</f>
        <v>#N/A</v>
      </c>
      <c r="D59" s="20"/>
      <c r="E59" s="1" t="s">
        <v>1</v>
      </c>
      <c r="F59" s="20" t="e">
        <f>VLOOKUP(C60,'GO Info Lookup'!G$1:H$1161,2,FALSE)</f>
        <v>#N/A</v>
      </c>
      <c r="G59" s="20"/>
      <c r="H59" s="20"/>
      <c r="I59" s="1" t="s">
        <v>2</v>
      </c>
      <c r="J59" s="1" t="e">
        <f>VLOOKUP(C60,'GO Info Lookup'!I$1:K$1161,2,FALSE)</f>
        <v>#N/A</v>
      </c>
      <c r="K59" s="1" t="s">
        <v>3</v>
      </c>
      <c r="L59" s="1" t="e">
        <f>VLOOKUP(C60,'GO Info Lookup'!I$1:K$1161,3,FALSE)</f>
        <v>#N/A</v>
      </c>
    </row>
    <row r="60" spans="1:13" ht="18" x14ac:dyDescent="0.25">
      <c r="A60" s="1" t="s">
        <v>4</v>
      </c>
      <c r="B60" s="1"/>
      <c r="C60" s="21" t="e">
        <f>VLOOKUP(3,'GO Info Lookup'!D$1:E$161,2,FALSE)</f>
        <v>#N/A</v>
      </c>
      <c r="D60" s="21"/>
      <c r="E60" s="1"/>
      <c r="F60" s="1"/>
      <c r="G60" s="1"/>
      <c r="H60" s="1"/>
      <c r="I60" s="1"/>
      <c r="J60" s="1"/>
      <c r="K60" s="1" t="s">
        <v>5</v>
      </c>
      <c r="L60" s="20" t="e">
        <f>VLOOKUP(C60,'GO Info Lookup'!AA$1:AB$1161,2,FALSE)</f>
        <v>#N/A</v>
      </c>
      <c r="M60" s="20"/>
    </row>
    <row r="61" spans="1:13" ht="18" x14ac:dyDescent="0.25">
      <c r="A61" s="1" t="s">
        <v>6</v>
      </c>
      <c r="B61" s="1"/>
      <c r="C61" s="1"/>
      <c r="D61" s="1"/>
      <c r="E61" s="1"/>
      <c r="F61" s="1"/>
      <c r="G61" s="1"/>
      <c r="H61" s="1"/>
      <c r="I61" s="1" t="s">
        <v>7</v>
      </c>
      <c r="J61" s="2"/>
      <c r="K61" s="2"/>
      <c r="L61" s="2"/>
    </row>
    <row r="62" spans="1:13" ht="30" x14ac:dyDescent="0.4">
      <c r="A62" s="22" t="e">
        <f>VLOOKUP(C60,'GO Info Lookup'!W$1:X$1161,2,FALSE)</f>
        <v>#N/A</v>
      </c>
      <c r="B62" s="22"/>
      <c r="C62" s="22"/>
      <c r="D62" s="22"/>
      <c r="E62" s="22"/>
      <c r="F62" s="22"/>
      <c r="G62" s="22"/>
      <c r="H62" s="22"/>
      <c r="I62" s="22" t="e">
        <f>VLOOKUP(C60,'GO Info Lookup'!Y$1:Z$1161,2,FALSE)</f>
        <v>#N/A</v>
      </c>
      <c r="J62" s="22"/>
      <c r="K62" s="22"/>
      <c r="L62" s="22"/>
      <c r="M62" s="22"/>
    </row>
    <row r="63" spans="1:13" ht="23.25" x14ac:dyDescent="0.35">
      <c r="A63" s="3" t="s">
        <v>8</v>
      </c>
      <c r="I63" s="3" t="s">
        <v>8</v>
      </c>
    </row>
    <row r="84" spans="1:13" ht="20.25" x14ac:dyDescent="0.3">
      <c r="A84" s="4" t="s">
        <v>9</v>
      </c>
      <c r="B84" s="4"/>
      <c r="D84" s="4" t="e">
        <f>VLOOKUP(C60,'GO Info Lookup'!L$1:M$1161,2,FALSE)</f>
        <v>#N/A</v>
      </c>
      <c r="E84" s="4"/>
      <c r="F84" s="4"/>
      <c r="G84" s="4"/>
      <c r="H84" s="4"/>
      <c r="I84" s="4"/>
    </row>
    <row r="85" spans="1:13" ht="20.25" x14ac:dyDescent="0.3">
      <c r="A85" s="4"/>
      <c r="C85" s="5" t="s">
        <v>10</v>
      </c>
      <c r="D85" s="4" t="e">
        <f>VLOOKUP(C60,'GO Info Lookup'!N$1:O$1161,2,FALSE)</f>
        <v>#N/A</v>
      </c>
      <c r="E85" s="4"/>
      <c r="F85" s="4"/>
      <c r="G85" s="4"/>
      <c r="H85" s="4" t="e">
        <f>VLOOKUP(C60,'GO Info Lookup'!N$1:P$1161,3,FALSE)</f>
        <v>#N/A</v>
      </c>
      <c r="I85" s="4"/>
    </row>
    <row r="86" spans="1:13" ht="20.25" x14ac:dyDescent="0.3">
      <c r="A86" s="4"/>
      <c r="C86" s="5" t="s">
        <v>11</v>
      </c>
      <c r="D86" s="4" t="e">
        <f>VLOOKUP(C60,'GO Info Lookup'!Q$1:R$1161,2,FALSE)</f>
        <v>#N/A</v>
      </c>
      <c r="E86" s="4"/>
      <c r="F86" s="4"/>
      <c r="G86" s="4"/>
      <c r="H86" s="4" t="e">
        <f>VLOOKUP(C60,'GO Info Lookup'!Q$1:S$1161,3,FALSE)</f>
        <v>#N/A</v>
      </c>
      <c r="I86" s="4"/>
    </row>
    <row r="87" spans="1:13" ht="20.25" x14ac:dyDescent="0.3">
      <c r="A87" s="4"/>
      <c r="C87" s="5" t="s">
        <v>12</v>
      </c>
      <c r="D87" s="4" t="e">
        <f>VLOOKUP(C60,'GO Info Lookup'!T$1:U$1161,2,FALSE)</f>
        <v>#N/A</v>
      </c>
      <c r="E87" s="4"/>
      <c r="F87" s="4"/>
      <c r="G87" s="4"/>
      <c r="H87" s="4" t="e">
        <f>VLOOKUP(C60,'GO Info Lookup'!T$1:V$1161,3,FALSE)</f>
        <v>#N/A</v>
      </c>
      <c r="I87" s="4"/>
    </row>
    <row r="88" spans="1:13" ht="18" x14ac:dyDescent="0.25">
      <c r="A88" s="1" t="s">
        <v>0</v>
      </c>
      <c r="B88" s="1"/>
      <c r="C88" s="20" t="e">
        <f>LEFT(VLOOKUP(C89,'GO Info Lookup'!E$1:F$161,2,FALSE),13)</f>
        <v>#N/A</v>
      </c>
      <c r="D88" s="20"/>
      <c r="E88" s="1" t="s">
        <v>1</v>
      </c>
      <c r="F88" s="20" t="e">
        <f>VLOOKUP(C89,'GO Info Lookup'!G$1:H$1161,2,FALSE)</f>
        <v>#N/A</v>
      </c>
      <c r="G88" s="20"/>
      <c r="H88" s="20"/>
      <c r="I88" s="1" t="s">
        <v>2</v>
      </c>
      <c r="J88" s="1" t="e">
        <f>VLOOKUP(C89,'GO Info Lookup'!I$1:K$1161,2,FALSE)</f>
        <v>#N/A</v>
      </c>
      <c r="K88" s="1" t="s">
        <v>3</v>
      </c>
      <c r="L88" s="1" t="e">
        <f>VLOOKUP(C89,'GO Info Lookup'!I$1:K$1161,3,FALSE)</f>
        <v>#N/A</v>
      </c>
    </row>
    <row r="89" spans="1:13" ht="18" x14ac:dyDescent="0.25">
      <c r="A89" s="1" t="s">
        <v>4</v>
      </c>
      <c r="B89" s="1"/>
      <c r="C89" s="21" t="e">
        <f>VLOOKUP(4,'GO Info Lookup'!D$1:E$161,2,FALSE)</f>
        <v>#N/A</v>
      </c>
      <c r="D89" s="21"/>
      <c r="E89" s="1"/>
      <c r="F89" s="1"/>
      <c r="G89" s="1"/>
      <c r="H89" s="1"/>
      <c r="I89" s="1"/>
      <c r="J89" s="1"/>
      <c r="K89" s="1" t="s">
        <v>5</v>
      </c>
      <c r="L89" s="20" t="e">
        <f>VLOOKUP(C89,'GO Info Lookup'!AA$1:AB$1161,2,FALSE)</f>
        <v>#N/A</v>
      </c>
      <c r="M89" s="20"/>
    </row>
    <row r="90" spans="1:13" ht="18" x14ac:dyDescent="0.25">
      <c r="A90" s="1" t="s">
        <v>6</v>
      </c>
      <c r="B90" s="1"/>
      <c r="C90" s="1"/>
      <c r="D90" s="1"/>
      <c r="E90" s="1"/>
      <c r="F90" s="1"/>
      <c r="G90" s="1"/>
      <c r="H90" s="1"/>
      <c r="I90" s="1" t="s">
        <v>7</v>
      </c>
      <c r="J90" s="2"/>
      <c r="K90" s="2"/>
      <c r="L90" s="2"/>
    </row>
    <row r="91" spans="1:13" ht="30" x14ac:dyDescent="0.4">
      <c r="A91" s="22" t="e">
        <f>VLOOKUP(C89,'GO Info Lookup'!W$1:X$1161,2,FALSE)</f>
        <v>#N/A</v>
      </c>
      <c r="B91" s="22"/>
      <c r="C91" s="22"/>
      <c r="D91" s="22"/>
      <c r="E91" s="22"/>
      <c r="F91" s="22"/>
      <c r="G91" s="22"/>
      <c r="H91" s="22"/>
      <c r="I91" s="22" t="e">
        <f>VLOOKUP(C89,'GO Info Lookup'!Y$1:Z$1161,2,FALSE)</f>
        <v>#N/A</v>
      </c>
      <c r="J91" s="22"/>
      <c r="K91" s="22"/>
      <c r="L91" s="22"/>
      <c r="M91" s="22"/>
    </row>
    <row r="92" spans="1:13" ht="23.25" x14ac:dyDescent="0.35">
      <c r="A92" s="3" t="s">
        <v>8</v>
      </c>
      <c r="I92" s="3" t="s">
        <v>8</v>
      </c>
    </row>
    <row r="113" spans="1:13" ht="20.25" x14ac:dyDescent="0.3">
      <c r="A113" s="4" t="s">
        <v>9</v>
      </c>
      <c r="B113" s="4"/>
      <c r="D113" s="4" t="e">
        <f>VLOOKUP(C89,'GO Info Lookup'!L$1:M$1161,2,FALSE)</f>
        <v>#N/A</v>
      </c>
      <c r="E113" s="4"/>
      <c r="F113" s="4"/>
      <c r="G113" s="4"/>
      <c r="H113" s="4"/>
      <c r="I113" s="4"/>
    </row>
    <row r="114" spans="1:13" ht="20.25" x14ac:dyDescent="0.3">
      <c r="A114" s="4"/>
      <c r="C114" s="5" t="s">
        <v>10</v>
      </c>
      <c r="D114" s="4" t="e">
        <f>VLOOKUP(C89,'GO Info Lookup'!N$1:O$1161,2,FALSE)</f>
        <v>#N/A</v>
      </c>
      <c r="E114" s="4"/>
      <c r="F114" s="4"/>
      <c r="G114" s="4"/>
      <c r="H114" s="4" t="e">
        <f>VLOOKUP(C89,'GO Info Lookup'!N$1:P$1161,3,FALSE)</f>
        <v>#N/A</v>
      </c>
      <c r="I114" s="4"/>
    </row>
    <row r="115" spans="1:13" ht="20.25" x14ac:dyDescent="0.3">
      <c r="A115" s="4"/>
      <c r="C115" s="5" t="s">
        <v>11</v>
      </c>
      <c r="D115" s="4" t="e">
        <f>VLOOKUP(C89,'GO Info Lookup'!Q$1:R$1161,2,FALSE)</f>
        <v>#N/A</v>
      </c>
      <c r="E115" s="4"/>
      <c r="F115" s="4"/>
      <c r="G115" s="4"/>
      <c r="H115" s="4" t="e">
        <f>VLOOKUP(C89,'GO Info Lookup'!Q$1:S$1161,3,FALSE)</f>
        <v>#N/A</v>
      </c>
      <c r="I115" s="4"/>
    </row>
    <row r="116" spans="1:13" ht="20.25" x14ac:dyDescent="0.3">
      <c r="A116" s="4"/>
      <c r="C116" s="5" t="s">
        <v>12</v>
      </c>
      <c r="D116" s="4" t="e">
        <f>VLOOKUP(C89,'GO Info Lookup'!T$1:U$1161,2,FALSE)</f>
        <v>#N/A</v>
      </c>
      <c r="E116" s="4"/>
      <c r="F116" s="4"/>
      <c r="G116" s="4"/>
      <c r="H116" s="4" t="e">
        <f>VLOOKUP(C89,'GO Info Lookup'!T$1:V$1161,3,FALSE)</f>
        <v>#N/A</v>
      </c>
      <c r="I116" s="4"/>
    </row>
    <row r="117" spans="1:13" ht="18" x14ac:dyDescent="0.25">
      <c r="A117" s="1" t="s">
        <v>0</v>
      </c>
      <c r="B117" s="1"/>
      <c r="C117" s="20" t="e">
        <f>LEFT(VLOOKUP(C118,'GO Info Lookup'!E$1:F$161,2,FALSE),13)</f>
        <v>#N/A</v>
      </c>
      <c r="D117" s="20"/>
      <c r="E117" s="1" t="s">
        <v>1</v>
      </c>
      <c r="F117" s="20" t="e">
        <f>VLOOKUP(C118,'GO Info Lookup'!G$1:H$1161,2,FALSE)</f>
        <v>#N/A</v>
      </c>
      <c r="G117" s="20"/>
      <c r="H117" s="20"/>
      <c r="I117" s="1" t="s">
        <v>2</v>
      </c>
      <c r="J117" s="1" t="e">
        <f>VLOOKUP(C118,'GO Info Lookup'!I$1:K$1161,2,FALSE)</f>
        <v>#N/A</v>
      </c>
      <c r="K117" s="1" t="s">
        <v>3</v>
      </c>
      <c r="L117" s="1" t="e">
        <f>VLOOKUP(C118,'GO Info Lookup'!I$1:K$1161,3,FALSE)</f>
        <v>#N/A</v>
      </c>
    </row>
    <row r="118" spans="1:13" ht="18" x14ac:dyDescent="0.25">
      <c r="A118" s="1" t="s">
        <v>4</v>
      </c>
      <c r="B118" s="1"/>
      <c r="C118" s="21" t="e">
        <f>VLOOKUP(5,'GO Info Lookup'!D$1:E$161,2,FALSE)</f>
        <v>#N/A</v>
      </c>
      <c r="D118" s="21"/>
      <c r="E118" s="1"/>
      <c r="F118" s="1"/>
      <c r="G118" s="1"/>
      <c r="H118" s="1"/>
      <c r="I118" s="1"/>
      <c r="J118" s="1"/>
      <c r="K118" s="1" t="s">
        <v>5</v>
      </c>
      <c r="L118" s="20" t="e">
        <f>VLOOKUP(C118,'GO Info Lookup'!AA$1:AB$1161,2,FALSE)</f>
        <v>#N/A</v>
      </c>
      <c r="M118" s="20"/>
    </row>
    <row r="119" spans="1:13" ht="18" x14ac:dyDescent="0.25">
      <c r="A119" s="1" t="s">
        <v>6</v>
      </c>
      <c r="B119" s="1"/>
      <c r="C119" s="1"/>
      <c r="D119" s="1"/>
      <c r="E119" s="1"/>
      <c r="F119" s="1"/>
      <c r="G119" s="1"/>
      <c r="H119" s="1"/>
      <c r="I119" s="1" t="s">
        <v>7</v>
      </c>
      <c r="J119" s="2"/>
      <c r="K119" s="2"/>
      <c r="L119" s="2"/>
    </row>
    <row r="120" spans="1:13" ht="30" x14ac:dyDescent="0.4">
      <c r="A120" s="22" t="e">
        <f>VLOOKUP(C118,'GO Info Lookup'!W$1:X$1161,2,FALSE)</f>
        <v>#N/A</v>
      </c>
      <c r="B120" s="22"/>
      <c r="C120" s="22"/>
      <c r="D120" s="22"/>
      <c r="E120" s="22"/>
      <c r="F120" s="22"/>
      <c r="G120" s="22"/>
      <c r="H120" s="22"/>
      <c r="I120" s="22" t="e">
        <f>VLOOKUP(C118,'GO Info Lookup'!Y$1:Z$1161,2,FALSE)</f>
        <v>#N/A</v>
      </c>
      <c r="J120" s="22"/>
      <c r="K120" s="22"/>
      <c r="L120" s="22"/>
      <c r="M120" s="22"/>
    </row>
    <row r="121" spans="1:13" ht="23.25" x14ac:dyDescent="0.35">
      <c r="A121" s="3" t="s">
        <v>8</v>
      </c>
      <c r="I121" s="3" t="s">
        <v>8</v>
      </c>
    </row>
    <row r="142" spans="1:9" ht="20.25" x14ac:dyDescent="0.3">
      <c r="A142" s="4" t="s">
        <v>9</v>
      </c>
      <c r="B142" s="4"/>
      <c r="D142" s="4" t="e">
        <f>VLOOKUP(C118,'GO Info Lookup'!L$1:M$1161,2,FALSE)</f>
        <v>#N/A</v>
      </c>
      <c r="E142" s="4"/>
      <c r="F142" s="4"/>
      <c r="G142" s="4"/>
      <c r="H142" s="4"/>
      <c r="I142" s="4"/>
    </row>
    <row r="143" spans="1:9" ht="20.25" x14ac:dyDescent="0.3">
      <c r="A143" s="4"/>
      <c r="C143" s="5" t="s">
        <v>10</v>
      </c>
      <c r="D143" s="4" t="e">
        <f>VLOOKUP(C118,'GO Info Lookup'!N$1:O$1161,2,FALSE)</f>
        <v>#N/A</v>
      </c>
      <c r="E143" s="4"/>
      <c r="F143" s="4"/>
      <c r="G143" s="4"/>
      <c r="H143" s="4" t="e">
        <f>VLOOKUP(C118,'GO Info Lookup'!N$1:P$1161,3,FALSE)</f>
        <v>#N/A</v>
      </c>
      <c r="I143" s="4"/>
    </row>
    <row r="144" spans="1:9" ht="20.25" x14ac:dyDescent="0.3">
      <c r="A144" s="4"/>
      <c r="C144" s="5" t="s">
        <v>11</v>
      </c>
      <c r="D144" s="4" t="e">
        <f>VLOOKUP(C118,'GO Info Lookup'!Q$1:R$1161,2,FALSE)</f>
        <v>#N/A</v>
      </c>
      <c r="E144" s="4"/>
      <c r="F144" s="4"/>
      <c r="G144" s="4"/>
      <c r="H144" s="4" t="e">
        <f>VLOOKUP(C118,'GO Info Lookup'!Q$1:S$1161,3,FALSE)</f>
        <v>#N/A</v>
      </c>
      <c r="I144" s="4"/>
    </row>
    <row r="145" spans="1:13" ht="20.25" x14ac:dyDescent="0.3">
      <c r="A145" s="4"/>
      <c r="C145" s="5" t="s">
        <v>12</v>
      </c>
      <c r="D145" s="4" t="e">
        <f>VLOOKUP(C118,'GO Info Lookup'!T$1:U$1161,2,FALSE)</f>
        <v>#N/A</v>
      </c>
      <c r="E145" s="4"/>
      <c r="F145" s="4"/>
      <c r="G145" s="4"/>
      <c r="H145" s="4" t="e">
        <f>VLOOKUP(C118,'GO Info Lookup'!T$1:V$1161,3,FALSE)</f>
        <v>#N/A</v>
      </c>
      <c r="I145" s="4"/>
    </row>
    <row r="146" spans="1:13" ht="18" x14ac:dyDescent="0.25">
      <c r="A146" s="1" t="s">
        <v>0</v>
      </c>
      <c r="B146" s="1"/>
      <c r="C146" s="20" t="e">
        <f>LEFT(VLOOKUP(C147,'GO Info Lookup'!E$1:F$161,2,FALSE),13)</f>
        <v>#N/A</v>
      </c>
      <c r="D146" s="20"/>
      <c r="E146" s="1" t="s">
        <v>1</v>
      </c>
      <c r="F146" s="20" t="e">
        <f>VLOOKUP(C147,'GO Info Lookup'!G$1:H$1161,2,FALSE)</f>
        <v>#N/A</v>
      </c>
      <c r="G146" s="20"/>
      <c r="H146" s="20"/>
      <c r="I146" s="1" t="s">
        <v>2</v>
      </c>
      <c r="J146" s="1" t="e">
        <f>VLOOKUP(C147,'GO Info Lookup'!I$1:K$1161,2,FALSE)</f>
        <v>#N/A</v>
      </c>
      <c r="K146" s="1" t="s">
        <v>3</v>
      </c>
      <c r="L146" s="1" t="e">
        <f>VLOOKUP(C147,'GO Info Lookup'!I$1:K$1161,3,FALSE)</f>
        <v>#N/A</v>
      </c>
    </row>
    <row r="147" spans="1:13" ht="18" x14ac:dyDescent="0.25">
      <c r="A147" s="1" t="s">
        <v>4</v>
      </c>
      <c r="B147" s="1"/>
      <c r="C147" s="21" t="e">
        <f>VLOOKUP(6,'GO Info Lookup'!D$1:E$161,2,FALSE)</f>
        <v>#N/A</v>
      </c>
      <c r="D147" s="21"/>
      <c r="E147" s="1"/>
      <c r="F147" s="1"/>
      <c r="G147" s="1"/>
      <c r="H147" s="1"/>
      <c r="I147" s="1"/>
      <c r="J147" s="1"/>
      <c r="K147" s="1" t="s">
        <v>5</v>
      </c>
      <c r="L147" s="20" t="e">
        <f>VLOOKUP(C147,'GO Info Lookup'!AA$1:AB$1161,2,FALSE)</f>
        <v>#N/A</v>
      </c>
      <c r="M147" s="20"/>
    </row>
    <row r="148" spans="1:13" ht="18" x14ac:dyDescent="0.25">
      <c r="A148" s="1" t="s">
        <v>6</v>
      </c>
      <c r="B148" s="1"/>
      <c r="C148" s="1"/>
      <c r="D148" s="1"/>
      <c r="E148" s="1"/>
      <c r="F148" s="1"/>
      <c r="G148" s="1"/>
      <c r="H148" s="1"/>
      <c r="I148" s="1" t="s">
        <v>7</v>
      </c>
      <c r="J148" s="2"/>
      <c r="K148" s="2"/>
      <c r="L148" s="2"/>
    </row>
    <row r="149" spans="1:13" ht="30" x14ac:dyDescent="0.4">
      <c r="A149" s="22" t="e">
        <f>VLOOKUP(C147,'GO Info Lookup'!W$1:X$1161,2,FALSE)</f>
        <v>#N/A</v>
      </c>
      <c r="B149" s="22"/>
      <c r="C149" s="22"/>
      <c r="D149" s="22"/>
      <c r="E149" s="22"/>
      <c r="F149" s="22"/>
      <c r="G149" s="22"/>
      <c r="H149" s="22"/>
      <c r="I149" s="22" t="e">
        <f>VLOOKUP(C147,'GO Info Lookup'!Y$1:Z$1161,2,FALSE)</f>
        <v>#N/A</v>
      </c>
      <c r="J149" s="22"/>
      <c r="K149" s="22"/>
      <c r="L149" s="22"/>
      <c r="M149" s="22"/>
    </row>
    <row r="150" spans="1:13" ht="23.25" x14ac:dyDescent="0.35">
      <c r="A150" s="3" t="s">
        <v>8</v>
      </c>
      <c r="I150" s="3" t="s">
        <v>8</v>
      </c>
    </row>
    <row r="171" spans="1:13" ht="20.25" x14ac:dyDescent="0.3">
      <c r="A171" s="4" t="s">
        <v>9</v>
      </c>
      <c r="B171" s="4"/>
      <c r="D171" s="4" t="e">
        <f>VLOOKUP(C147,'GO Info Lookup'!L$1:M$1161,2,FALSE)</f>
        <v>#N/A</v>
      </c>
      <c r="E171" s="4"/>
      <c r="F171" s="4"/>
      <c r="G171" s="4"/>
      <c r="H171" s="4"/>
      <c r="I171" s="4"/>
    </row>
    <row r="172" spans="1:13" ht="20.25" x14ac:dyDescent="0.3">
      <c r="A172" s="4"/>
      <c r="C172" s="5" t="s">
        <v>10</v>
      </c>
      <c r="D172" s="4" t="e">
        <f>VLOOKUP(C147,'GO Info Lookup'!N$1:O$1161,2,FALSE)</f>
        <v>#N/A</v>
      </c>
      <c r="E172" s="4"/>
      <c r="F172" s="4"/>
      <c r="G172" s="4"/>
      <c r="H172" s="4" t="e">
        <f>VLOOKUP(C147,'GO Info Lookup'!N$1:P$1161,3,FALSE)</f>
        <v>#N/A</v>
      </c>
      <c r="I172" s="4"/>
    </row>
    <row r="173" spans="1:13" ht="20.25" x14ac:dyDescent="0.3">
      <c r="A173" s="4"/>
      <c r="C173" s="5" t="s">
        <v>11</v>
      </c>
      <c r="D173" s="4" t="e">
        <f>VLOOKUP(C147,'GO Info Lookup'!Q$1:R$1161,2,FALSE)</f>
        <v>#N/A</v>
      </c>
      <c r="E173" s="4"/>
      <c r="F173" s="4"/>
      <c r="G173" s="4"/>
      <c r="H173" s="4" t="e">
        <f>VLOOKUP(C147,'GO Info Lookup'!Q$1:S$1161,3,FALSE)</f>
        <v>#N/A</v>
      </c>
      <c r="I173" s="4"/>
    </row>
    <row r="174" spans="1:13" ht="20.25" x14ac:dyDescent="0.3">
      <c r="A174" s="4"/>
      <c r="C174" s="5" t="s">
        <v>12</v>
      </c>
      <c r="D174" s="4" t="e">
        <f>VLOOKUP(C147,'GO Info Lookup'!T$1:U$1161,2,FALSE)</f>
        <v>#N/A</v>
      </c>
      <c r="E174" s="4"/>
      <c r="F174" s="4"/>
      <c r="G174" s="4"/>
      <c r="H174" s="4" t="e">
        <f>VLOOKUP(C147,'GO Info Lookup'!T$1:V$1161,3,FALSE)</f>
        <v>#N/A</v>
      </c>
      <c r="I174" s="4"/>
    </row>
    <row r="175" spans="1:13" ht="18" x14ac:dyDescent="0.25">
      <c r="A175" s="1" t="s">
        <v>0</v>
      </c>
      <c r="B175" s="1"/>
      <c r="C175" s="20" t="e">
        <f>LEFT(VLOOKUP(C176,'GO Info Lookup'!E$1:F$161,2,FALSE),13)</f>
        <v>#N/A</v>
      </c>
      <c r="D175" s="20"/>
      <c r="E175" s="1" t="s">
        <v>1</v>
      </c>
      <c r="F175" s="20" t="e">
        <f>VLOOKUP(C176,'GO Info Lookup'!G$1:H$1161,2,FALSE)</f>
        <v>#N/A</v>
      </c>
      <c r="G175" s="20"/>
      <c r="H175" s="20"/>
      <c r="I175" s="1" t="s">
        <v>2</v>
      </c>
      <c r="J175" s="1" t="e">
        <f>VLOOKUP(C176,'GO Info Lookup'!I$1:K$1161,2,FALSE)</f>
        <v>#N/A</v>
      </c>
      <c r="K175" s="1" t="s">
        <v>3</v>
      </c>
      <c r="L175" s="1" t="e">
        <f>VLOOKUP(C176,'GO Info Lookup'!I$1:K$1161,3,FALSE)</f>
        <v>#N/A</v>
      </c>
    </row>
    <row r="176" spans="1:13" ht="18" x14ac:dyDescent="0.25">
      <c r="A176" s="1" t="s">
        <v>4</v>
      </c>
      <c r="B176" s="1"/>
      <c r="C176" s="21" t="e">
        <f>VLOOKUP(7,'GO Info Lookup'!D$1:E$161,2,FALSE)</f>
        <v>#N/A</v>
      </c>
      <c r="D176" s="21"/>
      <c r="E176" s="1"/>
      <c r="F176" s="1"/>
      <c r="G176" s="1"/>
      <c r="H176" s="1"/>
      <c r="I176" s="1"/>
      <c r="J176" s="1"/>
      <c r="K176" s="1" t="s">
        <v>5</v>
      </c>
      <c r="L176" s="20" t="e">
        <f>VLOOKUP(C176,'GO Info Lookup'!AA$1:AB$1161,2,FALSE)</f>
        <v>#N/A</v>
      </c>
      <c r="M176" s="20"/>
    </row>
    <row r="177" spans="1:13" ht="18" x14ac:dyDescent="0.25">
      <c r="A177" s="1" t="s">
        <v>6</v>
      </c>
      <c r="B177" s="1"/>
      <c r="C177" s="1"/>
      <c r="D177" s="1"/>
      <c r="E177" s="1"/>
      <c r="F177" s="1"/>
      <c r="G177" s="1"/>
      <c r="H177" s="1"/>
      <c r="I177" s="1" t="s">
        <v>7</v>
      </c>
      <c r="J177" s="2"/>
      <c r="K177" s="2"/>
      <c r="L177" s="2"/>
    </row>
    <row r="178" spans="1:13" ht="30" x14ac:dyDescent="0.4">
      <c r="A178" s="22" t="e">
        <f>VLOOKUP(C176,'GO Info Lookup'!W$1:X$1161,2,FALSE)</f>
        <v>#N/A</v>
      </c>
      <c r="B178" s="22"/>
      <c r="C178" s="22"/>
      <c r="D178" s="22"/>
      <c r="E178" s="22"/>
      <c r="F178" s="22"/>
      <c r="G178" s="22"/>
      <c r="H178" s="22"/>
      <c r="I178" s="22" t="e">
        <f>VLOOKUP(C176,'GO Info Lookup'!Y$1:Z$1161,2,FALSE)</f>
        <v>#N/A</v>
      </c>
      <c r="J178" s="22"/>
      <c r="K178" s="22"/>
      <c r="L178" s="22"/>
      <c r="M178" s="22"/>
    </row>
    <row r="179" spans="1:13" ht="23.25" x14ac:dyDescent="0.35">
      <c r="A179" s="3" t="s">
        <v>8</v>
      </c>
      <c r="I179" s="3" t="s">
        <v>8</v>
      </c>
    </row>
    <row r="184" spans="1:13" ht="12.75" customHeight="1" x14ac:dyDescent="0.2"/>
    <row r="200" spans="1:13" ht="20.25" x14ac:dyDescent="0.3">
      <c r="A200" s="4" t="s">
        <v>9</v>
      </c>
      <c r="B200" s="4"/>
      <c r="D200" s="4" t="e">
        <f>VLOOKUP(C176,'GO Info Lookup'!L$1:M$1161,2,FALSE)</f>
        <v>#N/A</v>
      </c>
      <c r="E200" s="4"/>
      <c r="F200" s="4"/>
      <c r="G200" s="4"/>
      <c r="H200" s="4"/>
      <c r="I200" s="4"/>
    </row>
    <row r="201" spans="1:13" ht="20.25" x14ac:dyDescent="0.3">
      <c r="A201" s="4"/>
      <c r="C201" s="5" t="s">
        <v>10</v>
      </c>
      <c r="D201" s="4" t="e">
        <f>VLOOKUP(C176,'GO Info Lookup'!N$1:O$1161,2,FALSE)</f>
        <v>#N/A</v>
      </c>
      <c r="E201" s="4"/>
      <c r="F201" s="4"/>
      <c r="G201" s="4"/>
      <c r="H201" s="4" t="e">
        <f>VLOOKUP(C176,'GO Info Lookup'!N$1:P$1161,3,FALSE)</f>
        <v>#N/A</v>
      </c>
      <c r="I201" s="4"/>
    </row>
    <row r="202" spans="1:13" ht="20.25" x14ac:dyDescent="0.3">
      <c r="A202" s="4"/>
      <c r="C202" s="5" t="s">
        <v>11</v>
      </c>
      <c r="D202" s="4" t="e">
        <f>VLOOKUP(C176,'GO Info Lookup'!Q$1:R$1161,2,FALSE)</f>
        <v>#N/A</v>
      </c>
      <c r="E202" s="4"/>
      <c r="F202" s="4"/>
      <c r="G202" s="4"/>
      <c r="H202" s="4" t="e">
        <f>VLOOKUP(C176,'GO Info Lookup'!Q$1:S$1161,3,FALSE)</f>
        <v>#N/A</v>
      </c>
      <c r="I202" s="4"/>
    </row>
    <row r="203" spans="1:13" ht="20.25" x14ac:dyDescent="0.3">
      <c r="A203" s="4"/>
      <c r="C203" s="5" t="s">
        <v>12</v>
      </c>
      <c r="D203" s="4" t="e">
        <f>VLOOKUP(C176,'GO Info Lookup'!T$1:U$1161,2,FALSE)</f>
        <v>#N/A</v>
      </c>
      <c r="E203" s="4"/>
      <c r="F203" s="4"/>
      <c r="G203" s="4"/>
      <c r="H203" s="4" t="e">
        <f>VLOOKUP(C176,'GO Info Lookup'!T$1:V$1161,3,FALSE)</f>
        <v>#N/A</v>
      </c>
      <c r="I203" s="4"/>
    </row>
    <row r="204" spans="1:13" ht="18" x14ac:dyDescent="0.25">
      <c r="A204" s="1" t="s">
        <v>0</v>
      </c>
      <c r="B204" s="1"/>
      <c r="C204" s="20" t="e">
        <f>LEFT(VLOOKUP(C205,'GO Info Lookup'!E$1:F$161,2,FALSE),13)</f>
        <v>#N/A</v>
      </c>
      <c r="D204" s="20"/>
      <c r="E204" s="1" t="s">
        <v>1</v>
      </c>
      <c r="F204" s="20" t="e">
        <f>VLOOKUP(C205,'GO Info Lookup'!G$1:H$1161,2,FALSE)</f>
        <v>#N/A</v>
      </c>
      <c r="G204" s="20"/>
      <c r="H204" s="20"/>
      <c r="I204" s="1" t="s">
        <v>2</v>
      </c>
      <c r="J204" s="1" t="e">
        <f>VLOOKUP(C205,'GO Info Lookup'!I$1:K$1161,2,FALSE)</f>
        <v>#N/A</v>
      </c>
      <c r="K204" s="1" t="s">
        <v>3</v>
      </c>
      <c r="L204" s="1" t="e">
        <f>VLOOKUP(C205,'GO Info Lookup'!I$1:K$1161,3,FALSE)</f>
        <v>#N/A</v>
      </c>
    </row>
    <row r="205" spans="1:13" ht="18" x14ac:dyDescent="0.25">
      <c r="A205" s="1" t="s">
        <v>4</v>
      </c>
      <c r="B205" s="1"/>
      <c r="C205" s="21" t="e">
        <f>VLOOKUP(8,'GO Info Lookup'!D$1:E$161,2,FALSE)</f>
        <v>#N/A</v>
      </c>
      <c r="D205" s="21"/>
      <c r="E205" s="1"/>
      <c r="F205" s="1"/>
      <c r="G205" s="1"/>
      <c r="H205" s="1"/>
      <c r="I205" s="1"/>
      <c r="J205" s="1"/>
      <c r="K205" s="1" t="s">
        <v>5</v>
      </c>
      <c r="L205" s="20" t="e">
        <f>VLOOKUP(C205,'GO Info Lookup'!AA$1:AB$1161,2,FALSE)</f>
        <v>#N/A</v>
      </c>
      <c r="M205" s="20"/>
    </row>
    <row r="206" spans="1:13" ht="18" x14ac:dyDescent="0.25">
      <c r="A206" s="1" t="s">
        <v>6</v>
      </c>
      <c r="B206" s="1"/>
      <c r="C206" s="1"/>
      <c r="D206" s="1"/>
      <c r="E206" s="1"/>
      <c r="F206" s="1"/>
      <c r="G206" s="1"/>
      <c r="H206" s="1"/>
      <c r="I206" s="1" t="s">
        <v>7</v>
      </c>
      <c r="J206" s="2"/>
      <c r="K206" s="2"/>
      <c r="L206" s="2"/>
    </row>
    <row r="207" spans="1:13" ht="30" x14ac:dyDescent="0.4">
      <c r="A207" s="22" t="e">
        <f>VLOOKUP(C205,'GO Info Lookup'!W$1:X$1161,2,FALSE)</f>
        <v>#N/A</v>
      </c>
      <c r="B207" s="22"/>
      <c r="C207" s="22"/>
      <c r="D207" s="22"/>
      <c r="E207" s="22"/>
      <c r="F207" s="22"/>
      <c r="G207" s="22"/>
      <c r="H207" s="22"/>
      <c r="I207" s="22" t="e">
        <f>VLOOKUP(C205,'GO Info Lookup'!Y$1:Z$1161,2,FALSE)</f>
        <v>#N/A</v>
      </c>
      <c r="J207" s="22"/>
      <c r="K207" s="22"/>
      <c r="L207" s="22"/>
      <c r="M207" s="22"/>
    </row>
    <row r="208" spans="1:13" ht="23.25" x14ac:dyDescent="0.35">
      <c r="A208" s="3" t="s">
        <v>8</v>
      </c>
      <c r="I208" s="3" t="s">
        <v>8</v>
      </c>
    </row>
    <row r="211" ht="12.75" customHeight="1" x14ac:dyDescent="0.2"/>
    <row r="213" ht="12.75" customHeight="1" x14ac:dyDescent="0.2"/>
    <row r="218" ht="12.75" customHeight="1" x14ac:dyDescent="0.2"/>
    <row r="220" ht="12.75" customHeight="1" x14ac:dyDescent="0.2"/>
    <row r="229" spans="1:13" ht="20.25" x14ac:dyDescent="0.3">
      <c r="A229" s="4" t="s">
        <v>9</v>
      </c>
      <c r="B229" s="4"/>
      <c r="D229" s="4" t="e">
        <f>VLOOKUP(C205,'GO Info Lookup'!L$1:M$1161,2,FALSE)</f>
        <v>#N/A</v>
      </c>
      <c r="E229" s="4"/>
      <c r="F229" s="4"/>
      <c r="G229" s="4"/>
      <c r="H229" s="4"/>
      <c r="I229" s="4"/>
    </row>
    <row r="230" spans="1:13" ht="20.25" x14ac:dyDescent="0.3">
      <c r="A230" s="4"/>
      <c r="C230" s="5" t="s">
        <v>10</v>
      </c>
      <c r="D230" s="4" t="e">
        <f>VLOOKUP(C205,'GO Info Lookup'!N$1:O$1161,2,FALSE)</f>
        <v>#N/A</v>
      </c>
      <c r="E230" s="4"/>
      <c r="F230" s="4"/>
      <c r="G230" s="4"/>
      <c r="H230" s="4" t="e">
        <f>VLOOKUP(C205,'GO Info Lookup'!N$1:P$1161,3,FALSE)</f>
        <v>#N/A</v>
      </c>
      <c r="I230" s="4"/>
    </row>
    <row r="231" spans="1:13" ht="20.25" x14ac:dyDescent="0.3">
      <c r="A231" s="4"/>
      <c r="C231" s="5" t="s">
        <v>11</v>
      </c>
      <c r="D231" s="4" t="e">
        <f>VLOOKUP(C205,'GO Info Lookup'!Q$1:R$1161,2,FALSE)</f>
        <v>#N/A</v>
      </c>
      <c r="E231" s="4"/>
      <c r="F231" s="4"/>
      <c r="G231" s="4"/>
      <c r="H231" s="4" t="e">
        <f>VLOOKUP(C205,'GO Info Lookup'!Q$1:S$1161,3,FALSE)</f>
        <v>#N/A</v>
      </c>
      <c r="I231" s="4"/>
    </row>
    <row r="232" spans="1:13" ht="20.25" x14ac:dyDescent="0.3">
      <c r="A232" s="4"/>
      <c r="C232" s="5" t="s">
        <v>12</v>
      </c>
      <c r="D232" s="4" t="e">
        <f>VLOOKUP(C205,'GO Info Lookup'!T$1:U$1161,2,FALSE)</f>
        <v>#N/A</v>
      </c>
      <c r="E232" s="4"/>
      <c r="F232" s="4"/>
      <c r="G232" s="4"/>
      <c r="H232" s="4" t="e">
        <f>VLOOKUP(C205,'GO Info Lookup'!T$1:V$1161,3,FALSE)</f>
        <v>#N/A</v>
      </c>
      <c r="I232" s="4"/>
    </row>
    <row r="233" spans="1:13" ht="18" x14ac:dyDescent="0.25">
      <c r="A233" s="1" t="s">
        <v>0</v>
      </c>
      <c r="B233" s="1"/>
      <c r="C233" s="20" t="e">
        <f>LEFT(VLOOKUP(C234,'GO Info Lookup'!E$1:F$161,2,FALSE),13)</f>
        <v>#N/A</v>
      </c>
      <c r="D233" s="20"/>
      <c r="E233" s="1" t="s">
        <v>1</v>
      </c>
      <c r="F233" s="20" t="e">
        <f>VLOOKUP(C234,'GO Info Lookup'!G$1:H$1161,2,FALSE)</f>
        <v>#N/A</v>
      </c>
      <c r="G233" s="20"/>
      <c r="H233" s="20"/>
      <c r="I233" s="1" t="s">
        <v>2</v>
      </c>
      <c r="J233" s="1" t="e">
        <f>VLOOKUP(C234,'GO Info Lookup'!I$1:K$1161,2,FALSE)</f>
        <v>#N/A</v>
      </c>
      <c r="K233" s="1" t="s">
        <v>3</v>
      </c>
      <c r="L233" s="1" t="e">
        <f>VLOOKUP(C234,'GO Info Lookup'!I$1:K$1161,3,FALSE)</f>
        <v>#N/A</v>
      </c>
    </row>
    <row r="234" spans="1:13" ht="18" x14ac:dyDescent="0.25">
      <c r="A234" s="1" t="s">
        <v>4</v>
      </c>
      <c r="B234" s="1"/>
      <c r="C234" s="21" t="e">
        <f>VLOOKUP(9,'GO Info Lookup'!D$1:E$161,2,FALSE)</f>
        <v>#N/A</v>
      </c>
      <c r="D234" s="21"/>
      <c r="E234" s="1"/>
      <c r="F234" s="1"/>
      <c r="G234" s="1"/>
      <c r="H234" s="1"/>
      <c r="I234" s="1"/>
      <c r="J234" s="1"/>
      <c r="K234" s="1" t="s">
        <v>5</v>
      </c>
      <c r="L234" s="20" t="e">
        <f>VLOOKUP(C234,'GO Info Lookup'!AA$1:AB$1161,2,FALSE)</f>
        <v>#N/A</v>
      </c>
      <c r="M234" s="20"/>
    </row>
    <row r="235" spans="1:13" ht="18" x14ac:dyDescent="0.25">
      <c r="A235" s="1" t="s">
        <v>6</v>
      </c>
      <c r="B235" s="1"/>
      <c r="C235" s="1"/>
      <c r="D235" s="1"/>
      <c r="E235" s="1"/>
      <c r="F235" s="1"/>
      <c r="G235" s="1"/>
      <c r="H235" s="1"/>
      <c r="I235" s="1" t="s">
        <v>7</v>
      </c>
      <c r="J235" s="2"/>
      <c r="K235" s="2"/>
      <c r="L235" s="2"/>
    </row>
    <row r="236" spans="1:13" ht="30" x14ac:dyDescent="0.4">
      <c r="A236" s="22" t="e">
        <f>VLOOKUP(C234,'GO Info Lookup'!W$1:X$1161,2,FALSE)</f>
        <v>#N/A</v>
      </c>
      <c r="B236" s="22"/>
      <c r="C236" s="22"/>
      <c r="D236" s="22"/>
      <c r="E236" s="22"/>
      <c r="F236" s="22"/>
      <c r="G236" s="22"/>
      <c r="H236" s="22"/>
      <c r="I236" s="22" t="e">
        <f>VLOOKUP(C234,'GO Info Lookup'!Y$1:Z$1161,2,FALSE)</f>
        <v>#N/A</v>
      </c>
      <c r="J236" s="22"/>
      <c r="K236" s="22"/>
      <c r="L236" s="22"/>
      <c r="M236" s="22"/>
    </row>
    <row r="237" spans="1:13" ht="23.25" x14ac:dyDescent="0.35">
      <c r="A237" s="3" t="s">
        <v>8</v>
      </c>
      <c r="I237" s="3" t="s">
        <v>8</v>
      </c>
    </row>
    <row r="242" ht="12.75" customHeight="1" x14ac:dyDescent="0.2"/>
    <row r="246" ht="12.75" customHeight="1" x14ac:dyDescent="0.2"/>
    <row r="258" spans="1:13" ht="20.25" x14ac:dyDescent="0.3">
      <c r="A258" s="4" t="s">
        <v>9</v>
      </c>
      <c r="B258" s="4"/>
      <c r="D258" s="4" t="e">
        <f>VLOOKUP(C234,'GO Info Lookup'!L$1:M$1161,2,FALSE)</f>
        <v>#N/A</v>
      </c>
      <c r="E258" s="4"/>
      <c r="F258" s="4"/>
      <c r="G258" s="4"/>
      <c r="H258" s="4"/>
      <c r="I258" s="4"/>
    </row>
    <row r="259" spans="1:13" ht="20.25" x14ac:dyDescent="0.3">
      <c r="A259" s="4"/>
      <c r="C259" s="5" t="s">
        <v>10</v>
      </c>
      <c r="D259" s="4" t="e">
        <f>VLOOKUP(C234,'GO Info Lookup'!N$1:O$1161,2,FALSE)</f>
        <v>#N/A</v>
      </c>
      <c r="E259" s="4"/>
      <c r="F259" s="4"/>
      <c r="G259" s="4"/>
      <c r="H259" s="4" t="e">
        <f>VLOOKUP(C234,'GO Info Lookup'!N$1:P$1161,3,FALSE)</f>
        <v>#N/A</v>
      </c>
      <c r="I259" s="4"/>
    </row>
    <row r="260" spans="1:13" ht="20.25" x14ac:dyDescent="0.3">
      <c r="A260" s="4"/>
      <c r="C260" s="5" t="s">
        <v>11</v>
      </c>
      <c r="D260" s="4" t="e">
        <f>VLOOKUP(C234,'GO Info Lookup'!Q$1:R$1161,2,FALSE)</f>
        <v>#N/A</v>
      </c>
      <c r="E260" s="4"/>
      <c r="F260" s="4"/>
      <c r="G260" s="4"/>
      <c r="H260" s="4" t="e">
        <f>VLOOKUP(C234,'GO Info Lookup'!Q$1:S$1161,3,FALSE)</f>
        <v>#N/A</v>
      </c>
      <c r="I260" s="4"/>
    </row>
    <row r="261" spans="1:13" ht="20.25" x14ac:dyDescent="0.3">
      <c r="A261" s="4"/>
      <c r="C261" s="5" t="s">
        <v>12</v>
      </c>
      <c r="D261" s="4" t="e">
        <f>VLOOKUP(C234,'GO Info Lookup'!T$1:U$1161,2,FALSE)</f>
        <v>#N/A</v>
      </c>
      <c r="E261" s="4"/>
      <c r="F261" s="4"/>
      <c r="G261" s="4"/>
      <c r="H261" s="4" t="e">
        <f>VLOOKUP(C234,'GO Info Lookup'!T$1:V$1161,3,FALSE)</f>
        <v>#N/A</v>
      </c>
      <c r="I261" s="4"/>
    </row>
    <row r="262" spans="1:13" ht="18" x14ac:dyDescent="0.25">
      <c r="A262" s="1" t="s">
        <v>0</v>
      </c>
      <c r="B262" s="1"/>
      <c r="C262" s="20" t="e">
        <f>LEFT(VLOOKUP(C263,'GO Info Lookup'!E$1:F$161,2,FALSE),13)</f>
        <v>#N/A</v>
      </c>
      <c r="D262" s="20"/>
      <c r="E262" s="1" t="s">
        <v>1</v>
      </c>
      <c r="F262" s="20" t="e">
        <f>VLOOKUP(C263,'GO Info Lookup'!G$1:H$1161,2,FALSE)</f>
        <v>#N/A</v>
      </c>
      <c r="G262" s="20"/>
      <c r="H262" s="20"/>
      <c r="I262" s="1" t="s">
        <v>2</v>
      </c>
      <c r="J262" s="1" t="e">
        <f>VLOOKUP(C263,'GO Info Lookup'!I$1:K$1161,2,FALSE)</f>
        <v>#N/A</v>
      </c>
      <c r="K262" s="1" t="s">
        <v>3</v>
      </c>
      <c r="L262" s="1" t="e">
        <f>VLOOKUP(C263,'GO Info Lookup'!I$1:K$1161,3,FALSE)</f>
        <v>#N/A</v>
      </c>
    </row>
    <row r="263" spans="1:13" ht="18" x14ac:dyDescent="0.25">
      <c r="A263" s="1" t="s">
        <v>4</v>
      </c>
      <c r="B263" s="1"/>
      <c r="C263" s="21" t="e">
        <f>VLOOKUP(10,'GO Info Lookup'!D$1:E$161,2,FALSE)</f>
        <v>#N/A</v>
      </c>
      <c r="D263" s="21"/>
      <c r="E263" s="1"/>
      <c r="F263" s="1"/>
      <c r="G263" s="1"/>
      <c r="H263" s="1"/>
      <c r="I263" s="1"/>
      <c r="J263" s="1"/>
      <c r="K263" s="1" t="s">
        <v>5</v>
      </c>
      <c r="L263" s="20" t="e">
        <f>VLOOKUP(C263,'GO Info Lookup'!AA$1:AB$1161,2,FALSE)</f>
        <v>#N/A</v>
      </c>
      <c r="M263" s="20"/>
    </row>
    <row r="264" spans="1:13" ht="18" x14ac:dyDescent="0.25">
      <c r="A264" s="1" t="s">
        <v>6</v>
      </c>
      <c r="B264" s="1"/>
      <c r="C264" s="1"/>
      <c r="D264" s="1"/>
      <c r="E264" s="1"/>
      <c r="F264" s="1"/>
      <c r="G264" s="1"/>
      <c r="H264" s="1"/>
      <c r="I264" s="1" t="s">
        <v>7</v>
      </c>
      <c r="J264" s="2"/>
      <c r="K264" s="2"/>
      <c r="L264" s="2"/>
    </row>
    <row r="265" spans="1:13" ht="30" x14ac:dyDescent="0.4">
      <c r="A265" s="22" t="e">
        <f>VLOOKUP(C263,'GO Info Lookup'!W$1:X$1161,2,FALSE)</f>
        <v>#N/A</v>
      </c>
      <c r="B265" s="22"/>
      <c r="C265" s="22"/>
      <c r="D265" s="22"/>
      <c r="E265" s="22"/>
      <c r="F265" s="22"/>
      <c r="G265" s="22"/>
      <c r="H265" s="22"/>
      <c r="I265" s="22" t="e">
        <f>VLOOKUP(C263,'GO Info Lookup'!Y$1:Z$1161,2,FALSE)</f>
        <v>#N/A</v>
      </c>
      <c r="J265" s="22"/>
      <c r="K265" s="22"/>
      <c r="L265" s="22"/>
      <c r="M265" s="22"/>
    </row>
    <row r="266" spans="1:13" ht="23.25" x14ac:dyDescent="0.35">
      <c r="A266" s="3" t="s">
        <v>8</v>
      </c>
      <c r="I266" s="3" t="s">
        <v>8</v>
      </c>
    </row>
    <row r="276" spans="1:9" ht="12.75" customHeight="1" x14ac:dyDescent="0.2"/>
    <row r="277" spans="1:9" ht="12.75" customHeight="1" x14ac:dyDescent="0.2"/>
    <row r="287" spans="1:9" ht="20.25" x14ac:dyDescent="0.3">
      <c r="A287" s="4" t="s">
        <v>9</v>
      </c>
      <c r="B287" s="4"/>
      <c r="D287" s="4" t="e">
        <f>VLOOKUP(C263,'GO Info Lookup'!L$1:M$1161,2,FALSE)</f>
        <v>#N/A</v>
      </c>
      <c r="E287" s="4"/>
      <c r="F287" s="4"/>
      <c r="G287" s="4"/>
      <c r="H287" s="4"/>
      <c r="I287" s="4"/>
    </row>
    <row r="288" spans="1:9" ht="20.25" x14ac:dyDescent="0.3">
      <c r="A288" s="4"/>
      <c r="C288" s="5" t="s">
        <v>10</v>
      </c>
      <c r="D288" s="4" t="e">
        <f>VLOOKUP(C263,'GO Info Lookup'!N$1:O$1161,2,FALSE)</f>
        <v>#N/A</v>
      </c>
      <c r="E288" s="4"/>
      <c r="F288" s="4"/>
      <c r="G288" s="4"/>
      <c r="H288" s="4" t="e">
        <f>VLOOKUP(C263,'GO Info Lookup'!N$1:P$1161,3,FALSE)</f>
        <v>#N/A</v>
      </c>
      <c r="I288" s="4"/>
    </row>
    <row r="289" spans="1:13" ht="20.25" x14ac:dyDescent="0.3">
      <c r="A289" s="4"/>
      <c r="C289" s="5" t="s">
        <v>11</v>
      </c>
      <c r="D289" s="4" t="e">
        <f>VLOOKUP(C263,'GO Info Lookup'!Q$1:R$1161,2,FALSE)</f>
        <v>#N/A</v>
      </c>
      <c r="E289" s="4"/>
      <c r="F289" s="4"/>
      <c r="G289" s="4"/>
      <c r="H289" s="4" t="e">
        <f>VLOOKUP(C263,'GO Info Lookup'!Q$1:S$1161,3,FALSE)</f>
        <v>#N/A</v>
      </c>
      <c r="I289" s="4"/>
    </row>
    <row r="290" spans="1:13" ht="20.25" x14ac:dyDescent="0.3">
      <c r="A290" s="4"/>
      <c r="C290" s="5" t="s">
        <v>12</v>
      </c>
      <c r="D290" s="4" t="e">
        <f>VLOOKUP(C263,'GO Info Lookup'!T$1:U$1161,2,FALSE)</f>
        <v>#N/A</v>
      </c>
      <c r="E290" s="4"/>
      <c r="F290" s="4"/>
      <c r="G290" s="4"/>
      <c r="H290" s="4" t="e">
        <f>VLOOKUP(C263,'GO Info Lookup'!T$1:V$1161,3,FALSE)</f>
        <v>#N/A</v>
      </c>
      <c r="I290" s="4"/>
    </row>
    <row r="291" spans="1:13" ht="18" x14ac:dyDescent="0.25">
      <c r="A291" s="1" t="s">
        <v>0</v>
      </c>
      <c r="B291" s="1"/>
      <c r="C291" s="20" t="e">
        <f>LEFT(VLOOKUP(C292,'GO Info Lookup'!E$1:F$161,2,FALSE),13)</f>
        <v>#N/A</v>
      </c>
      <c r="D291" s="20"/>
      <c r="E291" s="1" t="s">
        <v>1</v>
      </c>
      <c r="F291" s="20" t="e">
        <f>VLOOKUP(C292,'GO Info Lookup'!G$1:H$1161,2,FALSE)</f>
        <v>#N/A</v>
      </c>
      <c r="G291" s="20"/>
      <c r="H291" s="20"/>
      <c r="I291" s="1" t="s">
        <v>2</v>
      </c>
      <c r="J291" s="1" t="e">
        <f>VLOOKUP(C292,'GO Info Lookup'!I$1:K$1161,2,FALSE)</f>
        <v>#N/A</v>
      </c>
      <c r="K291" s="1" t="s">
        <v>3</v>
      </c>
      <c r="L291" s="1" t="e">
        <f>VLOOKUP(C292,'GO Info Lookup'!I$1:K$1161,3,FALSE)</f>
        <v>#N/A</v>
      </c>
    </row>
    <row r="292" spans="1:13" ht="18" x14ac:dyDescent="0.25">
      <c r="A292" s="1" t="s">
        <v>4</v>
      </c>
      <c r="B292" s="1"/>
      <c r="C292" s="21" t="e">
        <f>VLOOKUP(11,'GO Info Lookup'!D$1:E$161,2,FALSE)</f>
        <v>#N/A</v>
      </c>
      <c r="D292" s="21"/>
      <c r="E292" s="1"/>
      <c r="F292" s="1"/>
      <c r="G292" s="1"/>
      <c r="H292" s="1"/>
      <c r="I292" s="1"/>
      <c r="J292" s="1"/>
      <c r="K292" s="1" t="s">
        <v>5</v>
      </c>
      <c r="L292" s="20" t="e">
        <f>VLOOKUP(C292,'GO Info Lookup'!AA$1:AB$1161,2,FALSE)</f>
        <v>#N/A</v>
      </c>
      <c r="M292" s="20"/>
    </row>
    <row r="293" spans="1:13" ht="18" x14ac:dyDescent="0.25">
      <c r="A293" s="1" t="s">
        <v>6</v>
      </c>
      <c r="B293" s="1"/>
      <c r="C293" s="1"/>
      <c r="D293" s="1"/>
      <c r="E293" s="1"/>
      <c r="F293" s="1"/>
      <c r="G293" s="1"/>
      <c r="H293" s="1"/>
      <c r="I293" s="1" t="s">
        <v>7</v>
      </c>
      <c r="J293" s="2"/>
      <c r="K293" s="2"/>
      <c r="L293" s="2"/>
    </row>
    <row r="294" spans="1:13" ht="30" x14ac:dyDescent="0.4">
      <c r="A294" s="22" t="e">
        <f>VLOOKUP(C292,'GO Info Lookup'!W$1:X$1161,2,FALSE)</f>
        <v>#N/A</v>
      </c>
      <c r="B294" s="22"/>
      <c r="C294" s="22"/>
      <c r="D294" s="22"/>
      <c r="E294" s="22"/>
      <c r="F294" s="22"/>
      <c r="G294" s="22"/>
      <c r="H294" s="22"/>
      <c r="I294" s="22" t="e">
        <f>VLOOKUP(C292,'GO Info Lookup'!Y$1:Z$1161,2,FALSE)</f>
        <v>#N/A</v>
      </c>
      <c r="J294" s="22"/>
      <c r="K294" s="22"/>
      <c r="L294" s="22"/>
      <c r="M294" s="22"/>
    </row>
    <row r="295" spans="1:13" ht="23.25" x14ac:dyDescent="0.35">
      <c r="A295" s="3" t="s">
        <v>8</v>
      </c>
      <c r="I295" s="3" t="s">
        <v>8</v>
      </c>
    </row>
    <row r="305" spans="1:12" ht="12.75" customHeight="1" x14ac:dyDescent="0.2"/>
    <row r="309" spans="1:12" ht="12.75" customHeight="1" x14ac:dyDescent="0.2"/>
    <row r="316" spans="1:12" ht="20.25" x14ac:dyDescent="0.3">
      <c r="A316" s="4" t="s">
        <v>9</v>
      </c>
      <c r="B316" s="4"/>
      <c r="D316" s="4" t="e">
        <f>VLOOKUP(C292,'GO Info Lookup'!L$1:M$1161,2,FALSE)</f>
        <v>#N/A</v>
      </c>
      <c r="E316" s="4"/>
      <c r="F316" s="4"/>
      <c r="G316" s="4"/>
      <c r="H316" s="4"/>
      <c r="I316" s="4"/>
    </row>
    <row r="317" spans="1:12" ht="20.25" x14ac:dyDescent="0.3">
      <c r="A317" s="4"/>
      <c r="C317" s="5" t="s">
        <v>10</v>
      </c>
      <c r="D317" s="4" t="e">
        <f>VLOOKUP(C292,'GO Info Lookup'!N$1:O$1161,2,FALSE)</f>
        <v>#N/A</v>
      </c>
      <c r="E317" s="4"/>
      <c r="F317" s="4"/>
      <c r="G317" s="4"/>
      <c r="H317" s="4" t="e">
        <f>VLOOKUP(C292,'GO Info Lookup'!N$1:P$1161,3,FALSE)</f>
        <v>#N/A</v>
      </c>
      <c r="I317" s="4"/>
    </row>
    <row r="318" spans="1:12" ht="20.25" x14ac:dyDescent="0.3">
      <c r="A318" s="4"/>
      <c r="C318" s="5" t="s">
        <v>11</v>
      </c>
      <c r="D318" s="4" t="e">
        <f>VLOOKUP(C292,'GO Info Lookup'!Q$1:R$1161,2,FALSE)</f>
        <v>#N/A</v>
      </c>
      <c r="E318" s="4"/>
      <c r="F318" s="4"/>
      <c r="G318" s="4"/>
      <c r="H318" s="4" t="e">
        <f>VLOOKUP(C292,'GO Info Lookup'!Q$1:S$1161,3,FALSE)</f>
        <v>#N/A</v>
      </c>
      <c r="I318" s="4"/>
    </row>
    <row r="319" spans="1:12" ht="20.25" x14ac:dyDescent="0.3">
      <c r="A319" s="4"/>
      <c r="C319" s="5" t="s">
        <v>12</v>
      </c>
      <c r="D319" s="4" t="e">
        <f>VLOOKUP(C292,'GO Info Lookup'!T$1:U$1161,2,FALSE)</f>
        <v>#N/A</v>
      </c>
      <c r="E319" s="4"/>
      <c r="F319" s="4"/>
      <c r="G319" s="4"/>
      <c r="H319" s="4" t="e">
        <f>VLOOKUP(C292,'GO Info Lookup'!T$1:V$1161,3,FALSE)</f>
        <v>#N/A</v>
      </c>
      <c r="I319" s="4"/>
    </row>
    <row r="320" spans="1:12" ht="18" x14ac:dyDescent="0.25">
      <c r="A320" s="1" t="s">
        <v>0</v>
      </c>
      <c r="B320" s="1"/>
      <c r="C320" s="20" t="e">
        <f>LEFT(VLOOKUP(C321,'GO Info Lookup'!E$1:F$161,2,FALSE),13)</f>
        <v>#N/A</v>
      </c>
      <c r="D320" s="20"/>
      <c r="E320" s="1" t="s">
        <v>1</v>
      </c>
      <c r="F320" s="20" t="e">
        <f>VLOOKUP(C321,'GO Info Lookup'!G$1:H$1161,2,FALSE)</f>
        <v>#N/A</v>
      </c>
      <c r="G320" s="20"/>
      <c r="H320" s="20"/>
      <c r="I320" s="1" t="s">
        <v>2</v>
      </c>
      <c r="J320" s="1" t="e">
        <f>VLOOKUP(C321,'GO Info Lookup'!I$1:K$1161,2,FALSE)</f>
        <v>#N/A</v>
      </c>
      <c r="K320" s="1" t="s">
        <v>3</v>
      </c>
      <c r="L320" s="1" t="e">
        <f>VLOOKUP(C321,'GO Info Lookup'!I$1:K$1161,3,FALSE)</f>
        <v>#N/A</v>
      </c>
    </row>
    <row r="321" spans="1:13" ht="18" x14ac:dyDescent="0.25">
      <c r="A321" s="1" t="s">
        <v>4</v>
      </c>
      <c r="B321" s="1"/>
      <c r="C321" s="21" t="e">
        <f>VLOOKUP(12,'GO Info Lookup'!D$1:E$161,2,FALSE)</f>
        <v>#N/A</v>
      </c>
      <c r="D321" s="21"/>
      <c r="E321" s="1"/>
      <c r="F321" s="1"/>
      <c r="G321" s="1"/>
      <c r="H321" s="1"/>
      <c r="I321" s="1"/>
      <c r="J321" s="1"/>
      <c r="K321" s="1" t="s">
        <v>5</v>
      </c>
      <c r="L321" s="20" t="e">
        <f>VLOOKUP(C321,'GO Info Lookup'!AA$1:AB$1161,2,FALSE)</f>
        <v>#N/A</v>
      </c>
      <c r="M321" s="20"/>
    </row>
    <row r="322" spans="1:13" ht="18" x14ac:dyDescent="0.25">
      <c r="A322" s="1" t="s">
        <v>6</v>
      </c>
      <c r="B322" s="1"/>
      <c r="C322" s="1"/>
      <c r="D322" s="1"/>
      <c r="E322" s="1"/>
      <c r="F322" s="1"/>
      <c r="G322" s="1"/>
      <c r="H322" s="1"/>
      <c r="I322" s="1" t="s">
        <v>7</v>
      </c>
      <c r="J322" s="2"/>
      <c r="K322" s="2"/>
      <c r="L322" s="2"/>
    </row>
    <row r="323" spans="1:13" ht="30" x14ac:dyDescent="0.4">
      <c r="A323" s="22" t="e">
        <f>VLOOKUP(C321,'GO Info Lookup'!W$1:X$1161,2,FALSE)</f>
        <v>#N/A</v>
      </c>
      <c r="B323" s="22"/>
      <c r="C323" s="22"/>
      <c r="D323" s="22"/>
      <c r="E323" s="22"/>
      <c r="F323" s="22"/>
      <c r="G323" s="22"/>
      <c r="H323" s="22"/>
      <c r="I323" s="22" t="e">
        <f>VLOOKUP(C321,'GO Info Lookup'!Y$1:Z$1161,2,FALSE)</f>
        <v>#N/A</v>
      </c>
      <c r="J323" s="22"/>
      <c r="K323" s="22"/>
      <c r="L323" s="22"/>
      <c r="M323" s="22"/>
    </row>
    <row r="324" spans="1:13" ht="23.25" x14ac:dyDescent="0.35">
      <c r="A324" s="3" t="s">
        <v>8</v>
      </c>
      <c r="I324" s="3" t="s">
        <v>8</v>
      </c>
    </row>
    <row r="333" spans="1:13" ht="12.75" customHeight="1" x14ac:dyDescent="0.2"/>
    <row r="336" spans="1:13" ht="12.75" customHeight="1" x14ac:dyDescent="0.2"/>
    <row r="345" spans="1:9" ht="20.25" x14ac:dyDescent="0.3">
      <c r="A345" s="4" t="s">
        <v>9</v>
      </c>
      <c r="B345" s="4"/>
      <c r="D345" s="4" t="e">
        <f>VLOOKUP(C321,'GO Info Lookup'!L$1:M$1161,2,FALSE)</f>
        <v>#N/A</v>
      </c>
      <c r="E345" s="4"/>
      <c r="F345" s="4"/>
      <c r="G345" s="4"/>
      <c r="H345" s="4"/>
      <c r="I345" s="4"/>
    </row>
    <row r="346" spans="1:9" ht="20.25" x14ac:dyDescent="0.3">
      <c r="A346" s="4"/>
      <c r="C346" s="5" t="s">
        <v>10</v>
      </c>
      <c r="D346" s="4" t="e">
        <f>VLOOKUP(C321,'GO Info Lookup'!N$1:O$1161,2,FALSE)</f>
        <v>#N/A</v>
      </c>
      <c r="E346" s="4"/>
      <c r="F346" s="4"/>
      <c r="G346" s="4"/>
      <c r="H346" s="4" t="e">
        <f>VLOOKUP(C321,'GO Info Lookup'!N$1:P$1161,3,FALSE)</f>
        <v>#N/A</v>
      </c>
      <c r="I346" s="4"/>
    </row>
    <row r="347" spans="1:9" ht="20.25" x14ac:dyDescent="0.3">
      <c r="A347" s="4"/>
      <c r="C347" s="5" t="s">
        <v>11</v>
      </c>
      <c r="D347" s="4" t="e">
        <f>VLOOKUP(C321,'GO Info Lookup'!Q$1:R$1161,2,FALSE)</f>
        <v>#N/A</v>
      </c>
      <c r="E347" s="4"/>
      <c r="F347" s="4"/>
      <c r="G347" s="4"/>
      <c r="H347" s="4" t="e">
        <f>VLOOKUP(C321,'GO Info Lookup'!Q$1:S$1161,3,FALSE)</f>
        <v>#N/A</v>
      </c>
      <c r="I347" s="4"/>
    </row>
    <row r="348" spans="1:9" ht="20.25" x14ac:dyDescent="0.3">
      <c r="A348" s="4"/>
      <c r="C348" s="5" t="s">
        <v>12</v>
      </c>
      <c r="D348" s="4" t="e">
        <f>VLOOKUP(C321,'GO Info Lookup'!T$1:U$1161,2,FALSE)</f>
        <v>#N/A</v>
      </c>
      <c r="E348" s="4"/>
      <c r="F348" s="4"/>
      <c r="G348" s="4"/>
      <c r="H348" s="4" t="e">
        <f>VLOOKUP(C321,'GO Info Lookup'!T$1:V$1161,3,FALSE)</f>
        <v>#N/A</v>
      </c>
      <c r="I348" s="4"/>
    </row>
  </sheetData>
  <mergeCells count="72">
    <mergeCell ref="C1:D1"/>
    <mergeCell ref="F1:H1"/>
    <mergeCell ref="C2:D2"/>
    <mergeCell ref="L2:M2"/>
    <mergeCell ref="A4:H4"/>
    <mergeCell ref="I4:M4"/>
    <mergeCell ref="C30:D30"/>
    <mergeCell ref="F30:H30"/>
    <mergeCell ref="C31:D31"/>
    <mergeCell ref="L31:M31"/>
    <mergeCell ref="A33:H33"/>
    <mergeCell ref="I33:M33"/>
    <mergeCell ref="C59:D59"/>
    <mergeCell ref="F59:H59"/>
    <mergeCell ref="C60:D60"/>
    <mergeCell ref="L60:M60"/>
    <mergeCell ref="A62:H62"/>
    <mergeCell ref="I62:M62"/>
    <mergeCell ref="C88:D88"/>
    <mergeCell ref="F88:H88"/>
    <mergeCell ref="C89:D89"/>
    <mergeCell ref="L89:M89"/>
    <mergeCell ref="A91:H91"/>
    <mergeCell ref="I91:M91"/>
    <mergeCell ref="C117:D117"/>
    <mergeCell ref="F117:H117"/>
    <mergeCell ref="C118:D118"/>
    <mergeCell ref="L118:M118"/>
    <mergeCell ref="A120:H120"/>
    <mergeCell ref="I120:M120"/>
    <mergeCell ref="C146:D146"/>
    <mergeCell ref="F146:H146"/>
    <mergeCell ref="C147:D147"/>
    <mergeCell ref="L147:M147"/>
    <mergeCell ref="A149:H149"/>
    <mergeCell ref="I149:M149"/>
    <mergeCell ref="C175:D175"/>
    <mergeCell ref="F175:H175"/>
    <mergeCell ref="C176:D176"/>
    <mergeCell ref="L176:M176"/>
    <mergeCell ref="A178:H178"/>
    <mergeCell ref="I178:M178"/>
    <mergeCell ref="C204:D204"/>
    <mergeCell ref="F204:H204"/>
    <mergeCell ref="C205:D205"/>
    <mergeCell ref="L205:M205"/>
    <mergeCell ref="A207:H207"/>
    <mergeCell ref="I207:M207"/>
    <mergeCell ref="C233:D233"/>
    <mergeCell ref="F233:H233"/>
    <mergeCell ref="C234:D234"/>
    <mergeCell ref="L234:M234"/>
    <mergeCell ref="A236:H236"/>
    <mergeCell ref="I236:M236"/>
    <mergeCell ref="C262:D262"/>
    <mergeCell ref="F262:H262"/>
    <mergeCell ref="C263:D263"/>
    <mergeCell ref="L263:M263"/>
    <mergeCell ref="A265:H265"/>
    <mergeCell ref="I265:M265"/>
    <mergeCell ref="C291:D291"/>
    <mergeCell ref="F291:H291"/>
    <mergeCell ref="C292:D292"/>
    <mergeCell ref="L292:M292"/>
    <mergeCell ref="A294:H294"/>
    <mergeCell ref="I294:M294"/>
    <mergeCell ref="C320:D320"/>
    <mergeCell ref="F320:H320"/>
    <mergeCell ref="C321:D321"/>
    <mergeCell ref="L321:M321"/>
    <mergeCell ref="A323:H323"/>
    <mergeCell ref="I323:M323"/>
  </mergeCells>
  <pageMargins left="0.2" right="0.17" top="0.16" bottom="0.15" header="0.3" footer="0.14000000000000001"/>
  <pageSetup paperSize="285" scale="59" fitToHeight="0" orientation="landscape" r:id="rId1"/>
  <rowBreaks count="12" manualBreakCount="12">
    <brk id="29" max="16383" man="1"/>
    <brk id="58" max="16383" man="1"/>
    <brk id="87" max="16383" man="1"/>
    <brk id="116" max="16383" man="1"/>
    <brk id="145" max="16383" man="1"/>
    <brk id="174" max="16383" man="1"/>
    <brk id="203" max="16383" man="1"/>
    <brk id="232" max="16383" man="1"/>
    <brk id="261" max="16383" man="1"/>
    <brk id="290" max="16383" man="1"/>
    <brk id="319" max="16383" man="1"/>
    <brk id="3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1BE7-FDC2-425E-AB40-46194020308E}">
  <dimension ref="A1:C127"/>
  <sheetViews>
    <sheetView workbookViewId="0">
      <selection sqref="A1:C1"/>
    </sheetView>
  </sheetViews>
  <sheetFormatPr defaultRowHeight="12.75" x14ac:dyDescent="0.2"/>
  <sheetData>
    <row r="1" spans="1:3" ht="15" x14ac:dyDescent="0.25">
      <c r="A1" s="38"/>
      <c r="B1" s="38"/>
      <c r="C1" s="38"/>
    </row>
    <row r="2" spans="1:3" ht="15" x14ac:dyDescent="0.25">
      <c r="A2" s="38"/>
      <c r="B2" s="38"/>
      <c r="C2" s="38"/>
    </row>
    <row r="3" spans="1:3" ht="15" x14ac:dyDescent="0.25">
      <c r="A3" s="51"/>
      <c r="B3" s="38"/>
      <c r="C3" s="38"/>
    </row>
    <row r="4" spans="1:3" ht="15" x14ac:dyDescent="0.25">
      <c r="A4" s="51"/>
      <c r="B4" s="38"/>
      <c r="C4" s="38"/>
    </row>
    <row r="5" spans="1:3" ht="15" x14ac:dyDescent="0.25">
      <c r="A5" s="50"/>
      <c r="B5" s="38"/>
      <c r="C5" s="38"/>
    </row>
    <row r="6" spans="1:3" ht="15" x14ac:dyDescent="0.25">
      <c r="A6" s="51"/>
      <c r="B6" s="38"/>
      <c r="C6" s="38"/>
    </row>
    <row r="7" spans="1:3" ht="15" customHeight="1" x14ac:dyDescent="0.25">
      <c r="A7" s="50"/>
      <c r="B7" s="36"/>
      <c r="C7" s="36"/>
    </row>
    <row r="8" spans="1:3" ht="15" customHeight="1" x14ac:dyDescent="0.25">
      <c r="A8" s="51"/>
      <c r="B8" s="36"/>
      <c r="C8" s="36"/>
    </row>
    <row r="9" spans="1:3" ht="15" x14ac:dyDescent="0.25">
      <c r="A9" s="50"/>
      <c r="B9" s="38"/>
      <c r="C9" s="38"/>
    </row>
    <row r="10" spans="1:3" ht="15" x14ac:dyDescent="0.25">
      <c r="A10" s="38"/>
      <c r="B10" s="38"/>
      <c r="C10" s="38"/>
    </row>
    <row r="11" spans="1:3" ht="15" x14ac:dyDescent="0.25">
      <c r="A11" s="51"/>
      <c r="B11" s="50"/>
      <c r="C11" s="52"/>
    </row>
    <row r="12" spans="1:3" ht="15" x14ac:dyDescent="0.25">
      <c r="A12" s="50"/>
      <c r="B12" s="50"/>
      <c r="C12" s="52"/>
    </row>
    <row r="13" spans="1:3" ht="15" x14ac:dyDescent="0.25">
      <c r="A13" s="50"/>
      <c r="B13" s="50"/>
      <c r="C13" s="52"/>
    </row>
    <row r="14" spans="1:3" ht="15" x14ac:dyDescent="0.25">
      <c r="A14" s="38"/>
      <c r="B14" s="38"/>
      <c r="C14" s="38"/>
    </row>
    <row r="15" spans="1:3" ht="15" x14ac:dyDescent="0.25">
      <c r="A15" s="38"/>
      <c r="B15" s="38"/>
      <c r="C15" s="38"/>
    </row>
    <row r="16" spans="1:3" ht="15" x14ac:dyDescent="0.25">
      <c r="A16" s="51"/>
      <c r="B16" s="38"/>
      <c r="C16" s="38"/>
    </row>
    <row r="17" spans="1:3" ht="15" x14ac:dyDescent="0.25">
      <c r="A17" s="51"/>
      <c r="B17" s="38"/>
      <c r="C17" s="38"/>
    </row>
    <row r="18" spans="1:3" ht="15" x14ac:dyDescent="0.25">
      <c r="A18" s="50"/>
      <c r="B18" s="38"/>
      <c r="C18" s="38"/>
    </row>
    <row r="19" spans="1:3" ht="15" x14ac:dyDescent="0.25">
      <c r="A19" s="51"/>
      <c r="B19" s="38"/>
      <c r="C19" s="38"/>
    </row>
    <row r="20" spans="1:3" ht="15" customHeight="1" x14ac:dyDescent="0.25">
      <c r="A20" s="50"/>
      <c r="B20" s="36"/>
      <c r="C20" s="36"/>
    </row>
    <row r="21" spans="1:3" ht="15" customHeight="1" x14ac:dyDescent="0.25">
      <c r="A21" s="51"/>
      <c r="B21" s="36"/>
      <c r="C21" s="36"/>
    </row>
    <row r="22" spans="1:3" ht="15" x14ac:dyDescent="0.25">
      <c r="A22" s="50"/>
      <c r="B22" s="38"/>
      <c r="C22" s="38"/>
    </row>
    <row r="23" spans="1:3" ht="15" x14ac:dyDescent="0.25">
      <c r="A23" s="38"/>
      <c r="B23" s="38"/>
      <c r="C23" s="38"/>
    </row>
    <row r="24" spans="1:3" ht="15" x14ac:dyDescent="0.25">
      <c r="A24" s="51"/>
      <c r="B24" s="50"/>
      <c r="C24" s="52"/>
    </row>
    <row r="25" spans="1:3" ht="15" x14ac:dyDescent="0.25">
      <c r="A25" s="50"/>
      <c r="B25" s="50"/>
      <c r="C25" s="52"/>
    </row>
    <row r="26" spans="1:3" ht="15" x14ac:dyDescent="0.25">
      <c r="A26" s="50"/>
      <c r="B26" s="50"/>
      <c r="C26" s="52"/>
    </row>
    <row r="27" spans="1:3" ht="15" x14ac:dyDescent="0.25">
      <c r="A27" s="38"/>
      <c r="B27" s="38"/>
      <c r="C27" s="38"/>
    </row>
    <row r="28" spans="1:3" ht="15" x14ac:dyDescent="0.25">
      <c r="A28" s="51"/>
      <c r="B28" s="38"/>
      <c r="C28" s="38"/>
    </row>
    <row r="29" spans="1:3" ht="15" x14ac:dyDescent="0.25">
      <c r="A29" s="51"/>
      <c r="B29" s="38"/>
      <c r="C29" s="38"/>
    </row>
    <row r="30" spans="1:3" ht="15" x14ac:dyDescent="0.25">
      <c r="A30" s="50"/>
      <c r="B30" s="38"/>
      <c r="C30" s="38"/>
    </row>
    <row r="31" spans="1:3" ht="15" x14ac:dyDescent="0.25">
      <c r="A31" s="51"/>
      <c r="B31" s="38"/>
      <c r="C31" s="38"/>
    </row>
    <row r="32" spans="1:3" ht="15" customHeight="1" x14ac:dyDescent="0.25">
      <c r="A32" s="50"/>
      <c r="B32" s="36"/>
      <c r="C32" s="36"/>
    </row>
    <row r="33" spans="1:3" ht="15" customHeight="1" x14ac:dyDescent="0.25">
      <c r="A33" s="51"/>
      <c r="B33" s="36"/>
      <c r="C33" s="36"/>
    </row>
    <row r="34" spans="1:3" ht="15" x14ac:dyDescent="0.25">
      <c r="A34" s="50"/>
      <c r="B34" s="38"/>
      <c r="C34" s="38"/>
    </row>
    <row r="35" spans="1:3" ht="15" x14ac:dyDescent="0.25">
      <c r="A35" s="38"/>
      <c r="B35" s="38"/>
      <c r="C35" s="38"/>
    </row>
    <row r="36" spans="1:3" ht="15" x14ac:dyDescent="0.25">
      <c r="A36" s="51"/>
      <c r="B36" s="50"/>
      <c r="C36" s="52"/>
    </row>
    <row r="37" spans="1:3" ht="15" x14ac:dyDescent="0.25">
      <c r="A37" s="38"/>
      <c r="B37" s="38"/>
      <c r="C37" s="38"/>
    </row>
    <row r="38" spans="1:3" ht="15" x14ac:dyDescent="0.25">
      <c r="A38" s="38"/>
      <c r="B38" s="38"/>
      <c r="C38" s="38"/>
    </row>
    <row r="39" spans="1:3" ht="15" x14ac:dyDescent="0.25">
      <c r="A39" s="51"/>
      <c r="B39" s="38"/>
      <c r="C39" s="38"/>
    </row>
    <row r="40" spans="1:3" ht="15" x14ac:dyDescent="0.25">
      <c r="A40" s="51"/>
      <c r="B40" s="38"/>
      <c r="C40" s="38"/>
    </row>
    <row r="41" spans="1:3" ht="15" x14ac:dyDescent="0.25">
      <c r="A41" s="50"/>
      <c r="B41" s="38"/>
      <c r="C41" s="38"/>
    </row>
    <row r="42" spans="1:3" ht="15" x14ac:dyDescent="0.25">
      <c r="A42" s="51"/>
      <c r="B42" s="38"/>
      <c r="C42" s="38"/>
    </row>
    <row r="43" spans="1:3" ht="15" customHeight="1" x14ac:dyDescent="0.25">
      <c r="A43" s="50"/>
      <c r="B43" s="36"/>
      <c r="C43" s="36"/>
    </row>
    <row r="44" spans="1:3" ht="15" customHeight="1" x14ac:dyDescent="0.25">
      <c r="A44" s="51"/>
      <c r="B44" s="36"/>
      <c r="C44" s="36"/>
    </row>
    <row r="45" spans="1:3" ht="15" x14ac:dyDescent="0.25">
      <c r="A45" s="50"/>
      <c r="B45" s="38"/>
      <c r="C45" s="38"/>
    </row>
    <row r="46" spans="1:3" ht="15" x14ac:dyDescent="0.25">
      <c r="A46" s="38"/>
      <c r="B46" s="38"/>
      <c r="C46" s="38"/>
    </row>
    <row r="47" spans="1:3" ht="15" x14ac:dyDescent="0.25">
      <c r="A47" s="51"/>
      <c r="B47" s="50"/>
      <c r="C47" s="52"/>
    </row>
    <row r="48" spans="1:3" ht="15" x14ac:dyDescent="0.25">
      <c r="A48" s="50"/>
      <c r="B48" s="50"/>
      <c r="C48" s="52"/>
    </row>
    <row r="49" spans="1:3" ht="15" x14ac:dyDescent="0.25">
      <c r="A49" s="50"/>
      <c r="B49" s="50"/>
      <c r="C49" s="52"/>
    </row>
    <row r="50" spans="1:3" ht="15" x14ac:dyDescent="0.25">
      <c r="A50" s="38"/>
      <c r="B50" s="38"/>
      <c r="C50" s="38"/>
    </row>
    <row r="51" spans="1:3" ht="15" x14ac:dyDescent="0.25">
      <c r="A51" s="38"/>
      <c r="B51" s="38"/>
      <c r="C51" s="38"/>
    </row>
    <row r="52" spans="1:3" ht="15" x14ac:dyDescent="0.25">
      <c r="A52" s="51"/>
      <c r="B52" s="38"/>
      <c r="C52" s="38"/>
    </row>
    <row r="53" spans="1:3" ht="15" x14ac:dyDescent="0.25">
      <c r="A53" s="51"/>
      <c r="B53" s="38"/>
      <c r="C53" s="38"/>
    </row>
    <row r="54" spans="1:3" ht="15" x14ac:dyDescent="0.25">
      <c r="A54" s="50"/>
      <c r="B54" s="38"/>
      <c r="C54" s="38"/>
    </row>
    <row r="55" spans="1:3" ht="15" x14ac:dyDescent="0.25">
      <c r="A55" s="51"/>
      <c r="B55" s="38"/>
      <c r="C55" s="38"/>
    </row>
    <row r="56" spans="1:3" ht="15" customHeight="1" x14ac:dyDescent="0.25">
      <c r="A56" s="50"/>
      <c r="B56" s="36"/>
      <c r="C56" s="36"/>
    </row>
    <row r="57" spans="1:3" ht="15" customHeight="1" x14ac:dyDescent="0.25">
      <c r="A57" s="51"/>
      <c r="B57" s="36"/>
      <c r="C57" s="36"/>
    </row>
    <row r="58" spans="1:3" ht="15" x14ac:dyDescent="0.25">
      <c r="A58" s="50"/>
      <c r="B58" s="38"/>
      <c r="C58" s="38"/>
    </row>
    <row r="59" spans="1:3" ht="15" x14ac:dyDescent="0.25">
      <c r="A59" s="38"/>
      <c r="B59" s="38"/>
      <c r="C59" s="38"/>
    </row>
    <row r="60" spans="1:3" ht="15" x14ac:dyDescent="0.25">
      <c r="A60" s="51"/>
      <c r="B60" s="50"/>
      <c r="C60" s="52"/>
    </row>
    <row r="61" spans="1:3" ht="15" x14ac:dyDescent="0.25">
      <c r="A61" s="50"/>
      <c r="B61" s="50"/>
      <c r="C61" s="52"/>
    </row>
    <row r="62" spans="1:3" ht="15" x14ac:dyDescent="0.25">
      <c r="A62" s="50"/>
      <c r="B62" s="50"/>
      <c r="C62" s="52"/>
    </row>
    <row r="63" spans="1:3" ht="15" x14ac:dyDescent="0.25">
      <c r="A63" s="38"/>
      <c r="B63" s="38"/>
      <c r="C63" s="38"/>
    </row>
    <row r="64" spans="1:3" ht="15" x14ac:dyDescent="0.25">
      <c r="A64" s="38"/>
      <c r="B64" s="38"/>
      <c r="C64" s="38"/>
    </row>
    <row r="65" spans="1:3" ht="15" x14ac:dyDescent="0.25">
      <c r="A65" s="51"/>
      <c r="B65" s="38"/>
      <c r="C65" s="38"/>
    </row>
    <row r="66" spans="1:3" ht="15" x14ac:dyDescent="0.25">
      <c r="A66" s="51"/>
      <c r="B66" s="38"/>
      <c r="C66" s="38"/>
    </row>
    <row r="67" spans="1:3" ht="15" x14ac:dyDescent="0.25">
      <c r="A67" s="50"/>
      <c r="B67" s="38"/>
      <c r="C67" s="38"/>
    </row>
    <row r="68" spans="1:3" ht="15" x14ac:dyDescent="0.25">
      <c r="A68" s="51"/>
      <c r="B68" s="38"/>
      <c r="C68" s="38"/>
    </row>
    <row r="69" spans="1:3" ht="15" customHeight="1" x14ac:dyDescent="0.25">
      <c r="A69" s="50"/>
      <c r="B69" s="36"/>
      <c r="C69" s="36"/>
    </row>
    <row r="70" spans="1:3" ht="15" customHeight="1" x14ac:dyDescent="0.25">
      <c r="A70" s="51"/>
      <c r="B70" s="36"/>
      <c r="C70" s="36"/>
    </row>
    <row r="71" spans="1:3" ht="15" x14ac:dyDescent="0.25">
      <c r="A71" s="50"/>
      <c r="B71" s="38"/>
      <c r="C71" s="38"/>
    </row>
    <row r="72" spans="1:3" ht="15" x14ac:dyDescent="0.25">
      <c r="A72" s="38"/>
      <c r="B72" s="38"/>
      <c r="C72" s="38"/>
    </row>
    <row r="73" spans="1:3" ht="15" x14ac:dyDescent="0.25">
      <c r="A73" s="51"/>
      <c r="B73" s="50"/>
      <c r="C73" s="52"/>
    </row>
    <row r="74" spans="1:3" ht="15" x14ac:dyDescent="0.25">
      <c r="A74" s="50"/>
      <c r="B74" s="50"/>
      <c r="C74" s="52"/>
    </row>
    <row r="75" spans="1:3" ht="15" x14ac:dyDescent="0.25">
      <c r="A75" s="50"/>
      <c r="B75" s="50"/>
      <c r="C75" s="52"/>
    </row>
    <row r="76" spans="1:3" ht="15" x14ac:dyDescent="0.25">
      <c r="A76" s="38"/>
      <c r="B76" s="38"/>
      <c r="C76" s="38"/>
    </row>
    <row r="77" spans="1:3" ht="15" x14ac:dyDescent="0.25">
      <c r="A77" s="38"/>
      <c r="B77" s="38"/>
      <c r="C77" s="38"/>
    </row>
    <row r="78" spans="1:3" ht="15" x14ac:dyDescent="0.25">
      <c r="A78" s="51"/>
      <c r="B78" s="38"/>
      <c r="C78" s="38"/>
    </row>
    <row r="79" spans="1:3" ht="15" x14ac:dyDescent="0.25">
      <c r="A79" s="51"/>
      <c r="B79" s="38"/>
      <c r="C79" s="38"/>
    </row>
    <row r="80" spans="1:3" ht="15" x14ac:dyDescent="0.25">
      <c r="A80" s="50"/>
      <c r="B80" s="38"/>
      <c r="C80" s="38"/>
    </row>
    <row r="81" spans="1:3" ht="15" x14ac:dyDescent="0.25">
      <c r="A81" s="51"/>
      <c r="B81" s="38"/>
      <c r="C81" s="38"/>
    </row>
    <row r="82" spans="1:3" ht="15" customHeight="1" x14ac:dyDescent="0.25">
      <c r="A82" s="50"/>
      <c r="B82" s="36"/>
      <c r="C82" s="36"/>
    </row>
    <row r="83" spans="1:3" ht="15" customHeight="1" x14ac:dyDescent="0.25">
      <c r="A83" s="51"/>
      <c r="B83" s="36"/>
      <c r="C83" s="36"/>
    </row>
    <row r="84" spans="1:3" ht="15" x14ac:dyDescent="0.25">
      <c r="A84" s="50"/>
      <c r="B84" s="38"/>
      <c r="C84" s="38"/>
    </row>
    <row r="85" spans="1:3" ht="15" x14ac:dyDescent="0.25">
      <c r="A85" s="38"/>
      <c r="B85" s="38"/>
      <c r="C85" s="38"/>
    </row>
    <row r="86" spans="1:3" ht="15" x14ac:dyDescent="0.25">
      <c r="A86" s="51"/>
      <c r="B86" s="50"/>
      <c r="C86" s="52"/>
    </row>
    <row r="87" spans="1:3" ht="15" x14ac:dyDescent="0.25">
      <c r="A87" s="50"/>
      <c r="B87" s="50"/>
      <c r="C87" s="52"/>
    </row>
    <row r="88" spans="1:3" ht="15" x14ac:dyDescent="0.25">
      <c r="A88" s="50"/>
      <c r="B88" s="50"/>
      <c r="C88" s="50"/>
    </row>
    <row r="89" spans="1:3" ht="15" x14ac:dyDescent="0.25">
      <c r="A89" s="38"/>
      <c r="B89" s="38"/>
      <c r="C89" s="38"/>
    </row>
    <row r="90" spans="1:3" ht="15" x14ac:dyDescent="0.25">
      <c r="A90" s="38"/>
      <c r="B90" s="38"/>
      <c r="C90" s="38"/>
    </row>
    <row r="91" spans="1:3" ht="15" x14ac:dyDescent="0.25">
      <c r="A91" s="51"/>
      <c r="B91" s="38"/>
      <c r="C91" s="38"/>
    </row>
    <row r="92" spans="1:3" ht="15" x14ac:dyDescent="0.25">
      <c r="A92" s="51"/>
      <c r="B92" s="38"/>
      <c r="C92" s="38"/>
    </row>
    <row r="93" spans="1:3" ht="15" x14ac:dyDescent="0.25">
      <c r="A93" s="50"/>
      <c r="B93" s="38"/>
      <c r="C93" s="38"/>
    </row>
    <row r="94" spans="1:3" ht="15" x14ac:dyDescent="0.25">
      <c r="A94" s="51"/>
      <c r="B94" s="38"/>
      <c r="C94" s="38"/>
    </row>
    <row r="95" spans="1:3" ht="15" customHeight="1" x14ac:dyDescent="0.25">
      <c r="A95" s="50"/>
      <c r="B95" s="36"/>
      <c r="C95" s="36"/>
    </row>
    <row r="96" spans="1:3" ht="15" customHeight="1" x14ac:dyDescent="0.25">
      <c r="A96" s="51"/>
      <c r="B96" s="36"/>
      <c r="C96" s="36"/>
    </row>
    <row r="97" spans="1:3" ht="15" x14ac:dyDescent="0.25">
      <c r="A97" s="50"/>
      <c r="B97" s="38"/>
      <c r="C97" s="38"/>
    </row>
    <row r="98" spans="1:3" ht="15" x14ac:dyDescent="0.25">
      <c r="A98" s="38"/>
      <c r="B98" s="38"/>
      <c r="C98" s="38"/>
    </row>
    <row r="99" spans="1:3" ht="15" x14ac:dyDescent="0.25">
      <c r="A99" s="51"/>
      <c r="B99" s="50"/>
      <c r="C99" s="52"/>
    </row>
    <row r="100" spans="1:3" ht="15" x14ac:dyDescent="0.25">
      <c r="A100" s="50"/>
      <c r="B100" s="50"/>
      <c r="C100" s="52"/>
    </row>
    <row r="101" spans="1:3" ht="15" x14ac:dyDescent="0.25">
      <c r="A101" s="50"/>
      <c r="B101" s="50"/>
      <c r="C101" s="52"/>
    </row>
    <row r="102" spans="1:3" ht="15" x14ac:dyDescent="0.25">
      <c r="A102" s="38"/>
      <c r="B102" s="38"/>
      <c r="C102" s="38"/>
    </row>
    <row r="103" spans="1:3" ht="15" x14ac:dyDescent="0.25">
      <c r="A103" s="38"/>
      <c r="B103" s="38"/>
      <c r="C103" s="38"/>
    </row>
    <row r="104" spans="1:3" ht="15" x14ac:dyDescent="0.25">
      <c r="A104" s="51"/>
      <c r="B104" s="38"/>
      <c r="C104" s="38"/>
    </row>
    <row r="105" spans="1:3" ht="15" x14ac:dyDescent="0.25">
      <c r="A105" s="51"/>
      <c r="B105" s="38"/>
      <c r="C105" s="38"/>
    </row>
    <row r="106" spans="1:3" ht="15" x14ac:dyDescent="0.25">
      <c r="A106" s="50"/>
      <c r="B106" s="38"/>
      <c r="C106" s="38"/>
    </row>
    <row r="107" spans="1:3" ht="15" x14ac:dyDescent="0.25">
      <c r="A107" s="51"/>
      <c r="B107" s="38"/>
      <c r="C107" s="38"/>
    </row>
    <row r="108" spans="1:3" ht="15" customHeight="1" x14ac:dyDescent="0.25">
      <c r="A108" s="50"/>
      <c r="B108" s="36"/>
      <c r="C108" s="36"/>
    </row>
    <row r="109" spans="1:3" ht="15" customHeight="1" x14ac:dyDescent="0.25">
      <c r="A109" s="51"/>
      <c r="B109" s="36"/>
      <c r="C109" s="36"/>
    </row>
    <row r="110" spans="1:3" ht="15" x14ac:dyDescent="0.25">
      <c r="A110" s="50"/>
      <c r="B110" s="38"/>
      <c r="C110" s="38"/>
    </row>
    <row r="111" spans="1:3" ht="15" x14ac:dyDescent="0.25">
      <c r="A111" s="38"/>
      <c r="B111" s="38"/>
      <c r="C111" s="38"/>
    </row>
    <row r="112" spans="1:3" ht="15" x14ac:dyDescent="0.25">
      <c r="A112" s="51"/>
      <c r="B112" s="50"/>
      <c r="C112" s="52"/>
    </row>
    <row r="113" spans="1:3" ht="15" x14ac:dyDescent="0.25">
      <c r="A113" s="50"/>
      <c r="B113" s="50"/>
      <c r="C113" s="52"/>
    </row>
    <row r="114" spans="1:3" ht="15" x14ac:dyDescent="0.25">
      <c r="A114" s="50"/>
      <c r="B114" s="50"/>
      <c r="C114" s="52"/>
    </row>
    <row r="115" spans="1:3" ht="15" x14ac:dyDescent="0.25">
      <c r="A115" s="38"/>
      <c r="B115" s="38"/>
      <c r="C115" s="38"/>
    </row>
    <row r="116" spans="1:3" ht="15" x14ac:dyDescent="0.25">
      <c r="A116" s="38"/>
      <c r="B116" s="38"/>
      <c r="C116" s="38"/>
    </row>
    <row r="117" spans="1:3" ht="15" x14ac:dyDescent="0.25">
      <c r="A117" s="51"/>
      <c r="B117" s="38"/>
      <c r="C117" s="38"/>
    </row>
    <row r="118" spans="1:3" ht="15" x14ac:dyDescent="0.25">
      <c r="A118" s="51"/>
      <c r="B118" s="38"/>
      <c r="C118" s="38"/>
    </row>
    <row r="119" spans="1:3" ht="15" x14ac:dyDescent="0.25">
      <c r="A119" s="50"/>
      <c r="B119" s="38"/>
      <c r="C119" s="38"/>
    </row>
    <row r="120" spans="1:3" ht="15" x14ac:dyDescent="0.25">
      <c r="A120" s="51"/>
      <c r="B120" s="38"/>
      <c r="C120" s="38"/>
    </row>
    <row r="121" spans="1:3" ht="15" customHeight="1" x14ac:dyDescent="0.25">
      <c r="A121" s="50"/>
      <c r="B121" s="36"/>
      <c r="C121" s="36"/>
    </row>
    <row r="122" spans="1:3" ht="15" customHeight="1" x14ac:dyDescent="0.25">
      <c r="A122" s="51"/>
      <c r="B122" s="36"/>
      <c r="C122" s="36"/>
    </row>
    <row r="123" spans="1:3" ht="15" x14ac:dyDescent="0.25">
      <c r="A123" s="50"/>
      <c r="B123" s="38"/>
      <c r="C123" s="38"/>
    </row>
    <row r="124" spans="1:3" ht="15" x14ac:dyDescent="0.25">
      <c r="A124" s="38"/>
      <c r="B124" s="38"/>
      <c r="C124" s="38"/>
    </row>
    <row r="125" spans="1:3" ht="15" x14ac:dyDescent="0.25">
      <c r="A125" s="51"/>
      <c r="B125" s="50"/>
      <c r="C125" s="52"/>
    </row>
    <row r="126" spans="1:3" ht="15" x14ac:dyDescent="0.25">
      <c r="A126" s="50"/>
      <c r="B126" s="50"/>
      <c r="C126" s="52"/>
    </row>
    <row r="127" spans="1:3" ht="15" x14ac:dyDescent="0.25">
      <c r="A127" s="50"/>
      <c r="B127" s="50"/>
      <c r="C127" s="52"/>
    </row>
  </sheetData>
  <mergeCells count="99">
    <mergeCell ref="B6:C6"/>
    <mergeCell ref="B28:C28"/>
    <mergeCell ref="B29:C29"/>
    <mergeCell ref="B30:C30"/>
    <mergeCell ref="B16:C16"/>
    <mergeCell ref="B17:C17"/>
    <mergeCell ref="B18:C18"/>
    <mergeCell ref="B19:C19"/>
    <mergeCell ref="B20:C20"/>
    <mergeCell ref="B21:C21"/>
    <mergeCell ref="B56:C56"/>
    <mergeCell ref="B57:C57"/>
    <mergeCell ref="B58:C58"/>
    <mergeCell ref="B44:C44"/>
    <mergeCell ref="B45:C45"/>
    <mergeCell ref="A46:C46"/>
    <mergeCell ref="A50:C50"/>
    <mergeCell ref="A51:C51"/>
    <mergeCell ref="B52:C52"/>
    <mergeCell ref="A89:C89"/>
    <mergeCell ref="A90:C90"/>
    <mergeCell ref="B91:C91"/>
    <mergeCell ref="A77:C77"/>
    <mergeCell ref="B78:C78"/>
    <mergeCell ref="B79:C79"/>
    <mergeCell ref="B80:C80"/>
    <mergeCell ref="B81:C81"/>
    <mergeCell ref="B82:C82"/>
    <mergeCell ref="B122:C122"/>
    <mergeCell ref="B123:C123"/>
    <mergeCell ref="A124:C124"/>
    <mergeCell ref="A116:C116"/>
    <mergeCell ref="B117:C117"/>
    <mergeCell ref="B118:C118"/>
    <mergeCell ref="B119:C119"/>
    <mergeCell ref="B120:C120"/>
    <mergeCell ref="B121:C121"/>
    <mergeCell ref="B107:C107"/>
    <mergeCell ref="B108:C108"/>
    <mergeCell ref="B109:C109"/>
    <mergeCell ref="B110:C110"/>
    <mergeCell ref="A111:C111"/>
    <mergeCell ref="A115:C115"/>
    <mergeCell ref="A1:C1"/>
    <mergeCell ref="A2:C2"/>
    <mergeCell ref="B3:C3"/>
    <mergeCell ref="B4:C4"/>
    <mergeCell ref="B5:C5"/>
    <mergeCell ref="B7:C7"/>
    <mergeCell ref="B8:C8"/>
    <mergeCell ref="B9:C9"/>
    <mergeCell ref="A10:C10"/>
    <mergeCell ref="A14:C14"/>
    <mergeCell ref="A15:C15"/>
    <mergeCell ref="B31:C31"/>
    <mergeCell ref="B32:C32"/>
    <mergeCell ref="B33:C33"/>
    <mergeCell ref="B34:C34"/>
    <mergeCell ref="A35:C35"/>
    <mergeCell ref="A37:C37"/>
    <mergeCell ref="B22:C22"/>
    <mergeCell ref="A23:C23"/>
    <mergeCell ref="A27:C27"/>
    <mergeCell ref="A38:C38"/>
    <mergeCell ref="B39:C39"/>
    <mergeCell ref="B40:C40"/>
    <mergeCell ref="B41:C41"/>
    <mergeCell ref="B42:C42"/>
    <mergeCell ref="B43:C43"/>
    <mergeCell ref="A59:C59"/>
    <mergeCell ref="A63:C63"/>
    <mergeCell ref="A64:C64"/>
    <mergeCell ref="B65:C65"/>
    <mergeCell ref="B66:C66"/>
    <mergeCell ref="B67:C67"/>
    <mergeCell ref="B53:C53"/>
    <mergeCell ref="B54:C54"/>
    <mergeCell ref="B55:C55"/>
    <mergeCell ref="B68:C68"/>
    <mergeCell ref="B69:C69"/>
    <mergeCell ref="B70:C70"/>
    <mergeCell ref="B71:C71"/>
    <mergeCell ref="A72:C72"/>
    <mergeCell ref="A76:C76"/>
    <mergeCell ref="B92:C92"/>
    <mergeCell ref="B93:C93"/>
    <mergeCell ref="B94:C94"/>
    <mergeCell ref="B95:C95"/>
    <mergeCell ref="B96:C96"/>
    <mergeCell ref="B97:C97"/>
    <mergeCell ref="B83:C83"/>
    <mergeCell ref="B84:C84"/>
    <mergeCell ref="A85:C85"/>
    <mergeCell ref="A98:C98"/>
    <mergeCell ref="A102:C102"/>
    <mergeCell ref="A103:C103"/>
    <mergeCell ref="B104:C104"/>
    <mergeCell ref="B105:C105"/>
    <mergeCell ref="B106:C1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C173F-C9D1-4354-8EBC-0C4BE7AB5EE6}">
  <dimension ref="A1:AB928"/>
  <sheetViews>
    <sheetView topLeftCell="D1" workbookViewId="0">
      <selection activeCell="P2" sqref="P2"/>
    </sheetView>
  </sheetViews>
  <sheetFormatPr defaultRowHeight="12.75" x14ac:dyDescent="0.2"/>
  <cols>
    <col min="1" max="1" width="13.5703125" bestFit="1" customWidth="1"/>
    <col min="2" max="2" width="17.28515625" bestFit="1" customWidth="1"/>
    <col min="3" max="3" width="36.5703125" bestFit="1" customWidth="1"/>
    <col min="4" max="4" width="36.5703125" customWidth="1"/>
    <col min="5" max="5" width="9.5703125" bestFit="1" customWidth="1"/>
    <col min="6" max="6" width="9.5703125" customWidth="1"/>
    <col min="8" max="8" width="15.28515625" bestFit="1" customWidth="1"/>
    <col min="11" max="11" width="13.140625" bestFit="1" customWidth="1"/>
    <col min="15" max="15" width="19.7109375" bestFit="1" customWidth="1"/>
    <col min="16" max="16" width="19.7109375" customWidth="1"/>
  </cols>
  <sheetData>
    <row r="1" spans="1:28" ht="15" x14ac:dyDescent="0.25">
      <c r="A1" s="41">
        <f>'Copy GO Full Game Details Here'!A1</f>
        <v>0</v>
      </c>
      <c r="B1" s="41">
        <f>'Copy GO Full Game Details Here'!B1</f>
        <v>0</v>
      </c>
      <c r="C1" s="41">
        <f>'Copy GO Full Game Details Here'!C1</f>
        <v>0</v>
      </c>
      <c r="D1" s="8">
        <v>1</v>
      </c>
      <c r="E1">
        <f>IF(ISERROR(FIND("#",A1)),B1,MID(LEFT(A1,FIND("/",A1)-2),FIND("#",A1)+1,LEN(LEFT(A1,FIND("/",A1)-2))))</f>
        <v>0</v>
      </c>
      <c r="F1" t="str">
        <f>IF(ISERROR(FIND("Game #",A1)),"",MID(A1,FIND("/",A1)+2,LEN(A1)))</f>
        <v/>
      </c>
      <c r="G1" t="str">
        <f t="shared" ref="G1:G3" si="0">IF(ISERROR(FIND("Level &amp; Sport",A1)),"",E1)</f>
        <v/>
      </c>
      <c r="H1" t="str">
        <f t="shared" ref="H1:H3" si="1">IF(G1&lt;&gt;"",LEFT(B1,FIND("(",B1)-1),"")</f>
        <v/>
      </c>
      <c r="I1" t="str">
        <f t="shared" ref="I1:I2" si="2">IF(ISERROR(FIND("Date/Time",A1)),"",E1)</f>
        <v/>
      </c>
      <c r="J1" s="6" t="str">
        <f t="shared" ref="J1:J2" si="3">IF(I1&lt;&gt;"",LEFT(B1,FIND(" ",B1)),"")</f>
        <v/>
      </c>
      <c r="K1" s="6" t="str">
        <f t="shared" ref="K1:K2" si="4">IF(J1&lt;&gt;"",LEFT(MID(B1,FIND(" ",B1)+1,LEN(B1)),FIND("(",MID(B1,FIND(" ",B1)+1,LEN(B1)))-1),"")</f>
        <v/>
      </c>
      <c r="L1" s="6" t="str">
        <f t="shared" ref="L1:L4" si="5">IF(ISERROR(FIND("Length",A1)),"",E1)</f>
        <v/>
      </c>
      <c r="M1" t="str">
        <f t="shared" ref="M1:M4" si="6">IF(L1&lt;&gt;"",B1,"")</f>
        <v/>
      </c>
      <c r="N1" t="str">
        <f t="shared" ref="N1:N11" si="7">IF(ISERROR(FIND("Referee:",A1)),"",E1)</f>
        <v/>
      </c>
      <c r="O1" t="str">
        <f t="shared" ref="O1:O11" si="8">IF(N1&lt;&gt;"",B1,"")</f>
        <v/>
      </c>
      <c r="P1" t="str">
        <f t="shared" ref="P1:P32" si="9">IF(N1&lt;&gt;"",C1,"")</f>
        <v/>
      </c>
      <c r="Q1" t="str">
        <f t="shared" ref="Q1:Q12" si="10">IF(ISERROR(FIND("AR1:",A1)),"",E1)</f>
        <v/>
      </c>
      <c r="R1" t="str">
        <f t="shared" ref="R1:R12" si="11">IF(Q1&lt;&gt;"",B1,"")</f>
        <v/>
      </c>
      <c r="S1" t="str">
        <f>IF(Q1&lt;&gt;"",C1,"")</f>
        <v/>
      </c>
      <c r="T1" t="str">
        <f t="shared" ref="T1:T13" si="12">IF(ISERROR(FIND("AR2:",A1)),"",E1)</f>
        <v/>
      </c>
      <c r="U1" t="str">
        <f t="shared" ref="U1:U13" si="13">IF(T1&lt;&gt;"",B1,"")</f>
        <v/>
      </c>
      <c r="V1" t="str">
        <f>IF(T1&lt;&gt;"",C1,"")</f>
        <v/>
      </c>
      <c r="W1" t="str">
        <f t="shared" ref="W1:W5" si="14">IF(A1="Home:",E1,"")</f>
        <v/>
      </c>
      <c r="X1" t="str">
        <f t="shared" ref="X1:X5" si="15">IF(W1&lt;&gt;"",B1,"")</f>
        <v/>
      </c>
      <c r="Y1" t="str">
        <f t="shared" ref="Y1:Y6" si="16">IF(A1="Away:",E1,"")</f>
        <v/>
      </c>
      <c r="Z1" t="str">
        <f t="shared" ref="Z1:Z6" si="17">IF(Y1&lt;&gt;"",B1,"")</f>
        <v/>
      </c>
      <c r="AA1" t="str">
        <f t="shared" ref="AA1:AA7" si="18">IF(A1="Location:",E1,"")</f>
        <v/>
      </c>
      <c r="AB1" t="str">
        <f t="shared" ref="AB1:AB7" si="19">IF(AA1&lt;&gt;"",B1,"")</f>
        <v/>
      </c>
    </row>
    <row r="2" spans="1:28" ht="15" x14ac:dyDescent="0.25">
      <c r="A2" s="41">
        <f>'Copy GO Full Game Details Here'!A2</f>
        <v>0</v>
      </c>
      <c r="B2" s="41">
        <f>'Copy GO Full Game Details Here'!B2</f>
        <v>0</v>
      </c>
      <c r="C2" s="41">
        <f>'Copy GO Full Game Details Here'!C2</f>
        <v>0</v>
      </c>
      <c r="D2" s="8">
        <f>IF(E2=E1,D1,D1+1)</f>
        <v>1</v>
      </c>
      <c r="E2">
        <f>IF(ISERROR(FIND("#",A2)),E1,MID(LEFT(A2,FIND("/",A2)-2),FIND("#",A2)+1,LEN(LEFT(A2,FIND("/",A2)-2))))</f>
        <v>0</v>
      </c>
      <c r="F2" t="str">
        <f t="shared" ref="F2:F65" si="20">IF(ISERROR(FIND("Game #",A2)),"",MID(A2,FIND("/",A2)+2,LEN(A2)))</f>
        <v/>
      </c>
      <c r="G2" t="str">
        <f t="shared" si="0"/>
        <v/>
      </c>
      <c r="H2" t="str">
        <f t="shared" si="1"/>
        <v/>
      </c>
      <c r="I2" t="str">
        <f t="shared" si="2"/>
        <v/>
      </c>
      <c r="J2" s="6" t="str">
        <f t="shared" si="3"/>
        <v/>
      </c>
      <c r="K2" s="6" t="str">
        <f t="shared" si="4"/>
        <v/>
      </c>
      <c r="L2" s="6" t="str">
        <f t="shared" si="5"/>
        <v/>
      </c>
      <c r="M2" t="str">
        <f t="shared" si="6"/>
        <v/>
      </c>
      <c r="N2" t="str">
        <f t="shared" si="7"/>
        <v/>
      </c>
      <c r="O2" t="str">
        <f t="shared" si="8"/>
        <v/>
      </c>
      <c r="P2" t="str">
        <f t="shared" si="9"/>
        <v/>
      </c>
      <c r="Q2" t="str">
        <f t="shared" si="10"/>
        <v/>
      </c>
      <c r="R2" t="str">
        <f t="shared" si="11"/>
        <v/>
      </c>
      <c r="S2" t="str">
        <f t="shared" ref="S2:S65" si="21">IF(Q2&lt;&gt;"",C2,"")</f>
        <v/>
      </c>
      <c r="T2" t="str">
        <f t="shared" si="12"/>
        <v/>
      </c>
      <c r="U2" t="str">
        <f t="shared" si="13"/>
        <v/>
      </c>
      <c r="V2" t="str">
        <f t="shared" ref="V2:V65" si="22">IF(T2&lt;&gt;"",C2,"")</f>
        <v/>
      </c>
      <c r="W2" t="str">
        <f t="shared" si="14"/>
        <v/>
      </c>
      <c r="X2" t="str">
        <f t="shared" si="15"/>
        <v/>
      </c>
      <c r="Y2" t="str">
        <f t="shared" si="16"/>
        <v/>
      </c>
      <c r="Z2" t="str">
        <f t="shared" si="17"/>
        <v/>
      </c>
      <c r="AA2" t="str">
        <f t="shared" si="18"/>
        <v/>
      </c>
      <c r="AB2" t="str">
        <f t="shared" si="19"/>
        <v/>
      </c>
    </row>
    <row r="3" spans="1:28" ht="15" x14ac:dyDescent="0.25">
      <c r="A3" s="41">
        <f>'Copy GO Full Game Details Here'!A3</f>
        <v>0</v>
      </c>
      <c r="B3" s="41">
        <f>'Copy GO Full Game Details Here'!B3</f>
        <v>0</v>
      </c>
      <c r="C3" s="41">
        <f>'Copy GO Full Game Details Here'!C3</f>
        <v>0</v>
      </c>
      <c r="D3" s="8">
        <f t="shared" ref="D3:D66" si="23">IF(E3=E2,D2,D2+1)</f>
        <v>1</v>
      </c>
      <c r="E3">
        <f t="shared" ref="E3:E66" si="24">IF(ISERROR(FIND("#",A3)),E2,MID(LEFT(A3,FIND("/",A3)-2),FIND("#",A3)+1,LEN(LEFT(A3,FIND("/",A3)-2))))</f>
        <v>0</v>
      </c>
      <c r="F3" t="str">
        <f t="shared" si="20"/>
        <v/>
      </c>
      <c r="G3" t="str">
        <f t="shared" si="0"/>
        <v/>
      </c>
      <c r="H3" t="str">
        <f t="shared" si="1"/>
        <v/>
      </c>
      <c r="I3" t="str">
        <f>IF(ISERROR(FIND("Date/Time",A3)),"",E3)</f>
        <v/>
      </c>
      <c r="J3" s="6" t="str">
        <f>IF(I3&lt;&gt;"",LEFT(B3,FIND(" ",B3)),"")</f>
        <v/>
      </c>
      <c r="K3" s="6" t="str">
        <f>IF(J3&lt;&gt;"",LEFT(MID(B3,FIND(" ",B3)+1,LEN(B3)),FIND("(",MID(B3,FIND(" ",B3)+1,LEN(B3)))-1),"")</f>
        <v/>
      </c>
      <c r="L3" s="6" t="str">
        <f t="shared" si="5"/>
        <v/>
      </c>
      <c r="M3" t="str">
        <f t="shared" si="6"/>
        <v/>
      </c>
      <c r="N3" t="str">
        <f t="shared" si="7"/>
        <v/>
      </c>
      <c r="O3" t="str">
        <f t="shared" si="8"/>
        <v/>
      </c>
      <c r="P3" t="str">
        <f t="shared" si="9"/>
        <v/>
      </c>
      <c r="Q3" t="str">
        <f t="shared" si="10"/>
        <v/>
      </c>
      <c r="R3" t="str">
        <f t="shared" si="11"/>
        <v/>
      </c>
      <c r="S3" t="str">
        <f t="shared" si="21"/>
        <v/>
      </c>
      <c r="T3" t="str">
        <f t="shared" si="12"/>
        <v/>
      </c>
      <c r="U3" t="str">
        <f t="shared" si="13"/>
        <v/>
      </c>
      <c r="V3" t="str">
        <f t="shared" si="22"/>
        <v/>
      </c>
      <c r="W3" t="str">
        <f t="shared" si="14"/>
        <v/>
      </c>
      <c r="X3" t="str">
        <f t="shared" si="15"/>
        <v/>
      </c>
      <c r="Y3" t="str">
        <f t="shared" si="16"/>
        <v/>
      </c>
      <c r="Z3" t="str">
        <f t="shared" si="17"/>
        <v/>
      </c>
      <c r="AA3" t="str">
        <f t="shared" si="18"/>
        <v/>
      </c>
      <c r="AB3" t="str">
        <f t="shared" si="19"/>
        <v/>
      </c>
    </row>
    <row r="4" spans="1:28" ht="15" x14ac:dyDescent="0.25">
      <c r="A4" s="41">
        <f>'Copy GO Full Game Details Here'!A4</f>
        <v>0</v>
      </c>
      <c r="B4" s="41">
        <f>'Copy GO Full Game Details Here'!B4</f>
        <v>0</v>
      </c>
      <c r="C4" s="41">
        <f>'Copy GO Full Game Details Here'!C4</f>
        <v>0</v>
      </c>
      <c r="D4" s="8">
        <f t="shared" si="23"/>
        <v>1</v>
      </c>
      <c r="E4">
        <f t="shared" si="24"/>
        <v>0</v>
      </c>
      <c r="F4" t="str">
        <f t="shared" si="20"/>
        <v/>
      </c>
      <c r="G4" t="str">
        <f>IF(ISERROR(FIND("Level &amp; Sport",A4)),"",E4)</f>
        <v/>
      </c>
      <c r="H4" t="str">
        <f>IF(G4&lt;&gt;"",LEFT(B4,FIND("(",B4)-1),"")</f>
        <v/>
      </c>
      <c r="I4" t="str">
        <f t="shared" ref="I4:I67" si="25">IF(ISERROR(FIND("Date/Time",A4)),"",E4)</f>
        <v/>
      </c>
      <c r="J4" s="6" t="str">
        <f t="shared" ref="J4:J67" si="26">IF(I4&lt;&gt;"",LEFT(B4,FIND(" ",B4)),"")</f>
        <v/>
      </c>
      <c r="K4" s="6" t="str">
        <f t="shared" ref="K4:K67" si="27">IF(J4&lt;&gt;"",LEFT(MID(B4,FIND(" ",B4)+1,LEN(B4)),FIND("(",MID(B4,FIND(" ",B4)+1,LEN(B4)))-1),"")</f>
        <v/>
      </c>
      <c r="L4" s="6" t="str">
        <f t="shared" si="5"/>
        <v/>
      </c>
      <c r="M4" t="str">
        <f t="shared" si="6"/>
        <v/>
      </c>
      <c r="N4" t="str">
        <f t="shared" si="7"/>
        <v/>
      </c>
      <c r="O4" t="str">
        <f t="shared" si="8"/>
        <v/>
      </c>
      <c r="P4" t="str">
        <f t="shared" si="9"/>
        <v/>
      </c>
      <c r="Q4" t="str">
        <f t="shared" si="10"/>
        <v/>
      </c>
      <c r="R4" t="str">
        <f t="shared" si="11"/>
        <v/>
      </c>
      <c r="S4" t="str">
        <f t="shared" si="21"/>
        <v/>
      </c>
      <c r="T4" t="str">
        <f t="shared" si="12"/>
        <v/>
      </c>
      <c r="U4" t="str">
        <f t="shared" si="13"/>
        <v/>
      </c>
      <c r="V4" t="str">
        <f t="shared" si="22"/>
        <v/>
      </c>
      <c r="W4" t="str">
        <f t="shared" si="14"/>
        <v/>
      </c>
      <c r="X4" t="str">
        <f t="shared" si="15"/>
        <v/>
      </c>
      <c r="Y4" t="str">
        <f t="shared" si="16"/>
        <v/>
      </c>
      <c r="Z4" t="str">
        <f t="shared" si="17"/>
        <v/>
      </c>
      <c r="AA4" t="str">
        <f t="shared" si="18"/>
        <v/>
      </c>
      <c r="AB4" t="str">
        <f t="shared" si="19"/>
        <v/>
      </c>
    </row>
    <row r="5" spans="1:28" ht="15" x14ac:dyDescent="0.25">
      <c r="A5" s="41">
        <f>'Copy GO Full Game Details Here'!A5</f>
        <v>0</v>
      </c>
      <c r="B5" s="41">
        <f>'Copy GO Full Game Details Here'!B5</f>
        <v>0</v>
      </c>
      <c r="C5" s="41">
        <f>'Copy GO Full Game Details Here'!C5</f>
        <v>0</v>
      </c>
      <c r="D5" s="8">
        <f t="shared" si="23"/>
        <v>1</v>
      </c>
      <c r="E5">
        <f t="shared" si="24"/>
        <v>0</v>
      </c>
      <c r="F5" t="str">
        <f t="shared" si="20"/>
        <v/>
      </c>
      <c r="G5" t="str">
        <f t="shared" ref="G5:G68" si="28">IF(ISERROR(FIND("Level &amp; Sport",A5)),"",E5)</f>
        <v/>
      </c>
      <c r="H5" t="str">
        <f t="shared" ref="H5:H68" si="29">IF(G5&lt;&gt;"",LEFT(B5,FIND("(",B5)-1),"")</f>
        <v/>
      </c>
      <c r="I5" t="str">
        <f t="shared" si="25"/>
        <v/>
      </c>
      <c r="J5" s="6" t="str">
        <f t="shared" si="26"/>
        <v/>
      </c>
      <c r="K5" s="6" t="str">
        <f t="shared" si="27"/>
        <v/>
      </c>
      <c r="L5" s="6" t="str">
        <f>IF(ISERROR(FIND("Length",A5)),"",E5)</f>
        <v/>
      </c>
      <c r="M5" t="str">
        <f>IF(L5&lt;&gt;"",B5,"")</f>
        <v/>
      </c>
      <c r="N5" t="str">
        <f t="shared" si="7"/>
        <v/>
      </c>
      <c r="O5" t="str">
        <f t="shared" si="8"/>
        <v/>
      </c>
      <c r="P5" t="str">
        <f t="shared" si="9"/>
        <v/>
      </c>
      <c r="Q5" t="str">
        <f t="shared" si="10"/>
        <v/>
      </c>
      <c r="R5" t="str">
        <f t="shared" si="11"/>
        <v/>
      </c>
      <c r="S5" t="str">
        <f t="shared" si="21"/>
        <v/>
      </c>
      <c r="T5" t="str">
        <f t="shared" si="12"/>
        <v/>
      </c>
      <c r="U5" t="str">
        <f t="shared" si="13"/>
        <v/>
      </c>
      <c r="V5" t="str">
        <f t="shared" si="22"/>
        <v/>
      </c>
      <c r="W5" t="str">
        <f t="shared" si="14"/>
        <v/>
      </c>
      <c r="X5" t="str">
        <f t="shared" si="15"/>
        <v/>
      </c>
      <c r="Y5" t="str">
        <f t="shared" si="16"/>
        <v/>
      </c>
      <c r="Z5" t="str">
        <f t="shared" si="17"/>
        <v/>
      </c>
      <c r="AA5" t="str">
        <f t="shared" si="18"/>
        <v/>
      </c>
      <c r="AB5" t="str">
        <f t="shared" si="19"/>
        <v/>
      </c>
    </row>
    <row r="6" spans="1:28" ht="15" x14ac:dyDescent="0.25">
      <c r="A6" s="41">
        <f>'Copy GO Full Game Details Here'!A6</f>
        <v>0</v>
      </c>
      <c r="B6" s="41">
        <f>'Copy GO Full Game Details Here'!B6</f>
        <v>0</v>
      </c>
      <c r="C6" s="41">
        <f>'Copy GO Full Game Details Here'!C6</f>
        <v>0</v>
      </c>
      <c r="D6" s="8">
        <f t="shared" si="23"/>
        <v>1</v>
      </c>
      <c r="E6">
        <f t="shared" si="24"/>
        <v>0</v>
      </c>
      <c r="F6" t="str">
        <f t="shared" si="20"/>
        <v/>
      </c>
      <c r="G6" t="str">
        <f t="shared" si="28"/>
        <v/>
      </c>
      <c r="H6" t="str">
        <f t="shared" si="29"/>
        <v/>
      </c>
      <c r="I6" t="str">
        <f t="shared" si="25"/>
        <v/>
      </c>
      <c r="J6" s="6" t="str">
        <f t="shared" si="26"/>
        <v/>
      </c>
      <c r="K6" s="6" t="str">
        <f t="shared" si="27"/>
        <v/>
      </c>
      <c r="L6" s="6" t="str">
        <f t="shared" ref="L6:L69" si="30">IF(ISERROR(FIND("Length",A6)),"",E6)</f>
        <v/>
      </c>
      <c r="M6" t="str">
        <f t="shared" ref="M6:M69" si="31">IF(L6&lt;&gt;"",B6,"")</f>
        <v/>
      </c>
      <c r="N6" t="str">
        <f t="shared" si="7"/>
        <v/>
      </c>
      <c r="O6" t="str">
        <f t="shared" si="8"/>
        <v/>
      </c>
      <c r="P6" t="str">
        <f t="shared" si="9"/>
        <v/>
      </c>
      <c r="Q6" t="str">
        <f t="shared" si="10"/>
        <v/>
      </c>
      <c r="R6" t="str">
        <f t="shared" si="11"/>
        <v/>
      </c>
      <c r="S6" t="str">
        <f t="shared" si="21"/>
        <v/>
      </c>
      <c r="T6" t="str">
        <f t="shared" si="12"/>
        <v/>
      </c>
      <c r="U6" t="str">
        <f t="shared" si="13"/>
        <v/>
      </c>
      <c r="V6" t="str">
        <f t="shared" si="22"/>
        <v/>
      </c>
      <c r="W6" t="str">
        <f>IF(A6="Home:",E6,"")</f>
        <v/>
      </c>
      <c r="X6" t="str">
        <f>IF(W6&lt;&gt;"",B6,"")</f>
        <v/>
      </c>
      <c r="Y6" t="str">
        <f t="shared" si="16"/>
        <v/>
      </c>
      <c r="Z6" t="str">
        <f t="shared" si="17"/>
        <v/>
      </c>
      <c r="AA6" t="str">
        <f t="shared" si="18"/>
        <v/>
      </c>
      <c r="AB6" t="str">
        <f t="shared" si="19"/>
        <v/>
      </c>
    </row>
    <row r="7" spans="1:28" ht="15" customHeight="1" x14ac:dyDescent="0.25">
      <c r="A7" s="41">
        <f>'Copy GO Full Game Details Here'!A7</f>
        <v>0</v>
      </c>
      <c r="B7" s="41">
        <f>'Copy GO Full Game Details Here'!B7</f>
        <v>0</v>
      </c>
      <c r="C7" s="41">
        <f>'Copy GO Full Game Details Here'!C7</f>
        <v>0</v>
      </c>
      <c r="D7" s="8">
        <f t="shared" si="23"/>
        <v>1</v>
      </c>
      <c r="E7">
        <f t="shared" si="24"/>
        <v>0</v>
      </c>
      <c r="F7" t="str">
        <f t="shared" si="20"/>
        <v/>
      </c>
      <c r="G7" t="str">
        <f t="shared" si="28"/>
        <v/>
      </c>
      <c r="H7" t="str">
        <f t="shared" si="29"/>
        <v/>
      </c>
      <c r="I7" t="str">
        <f t="shared" si="25"/>
        <v/>
      </c>
      <c r="J7" s="6" t="str">
        <f t="shared" si="26"/>
        <v/>
      </c>
      <c r="K7" s="6" t="str">
        <f t="shared" si="27"/>
        <v/>
      </c>
      <c r="L7" s="6" t="str">
        <f t="shared" si="30"/>
        <v/>
      </c>
      <c r="M7" t="str">
        <f t="shared" si="31"/>
        <v/>
      </c>
      <c r="N7" t="str">
        <f t="shared" si="7"/>
        <v/>
      </c>
      <c r="O7" t="str">
        <f t="shared" si="8"/>
        <v/>
      </c>
      <c r="P7" t="str">
        <f t="shared" si="9"/>
        <v/>
      </c>
      <c r="Q7" t="str">
        <f t="shared" si="10"/>
        <v/>
      </c>
      <c r="R7" t="str">
        <f t="shared" si="11"/>
        <v/>
      </c>
      <c r="S7" t="str">
        <f t="shared" si="21"/>
        <v/>
      </c>
      <c r="T7" t="str">
        <f t="shared" si="12"/>
        <v/>
      </c>
      <c r="U7" t="str">
        <f t="shared" si="13"/>
        <v/>
      </c>
      <c r="V7" t="str">
        <f t="shared" si="22"/>
        <v/>
      </c>
      <c r="W7" t="str">
        <f t="shared" ref="W7:W70" si="32">IF(A7="Home:",E7,"")</f>
        <v/>
      </c>
      <c r="X7" t="str">
        <f t="shared" ref="X7:X70" si="33">IF(W7&lt;&gt;"",B7,"")</f>
        <v/>
      </c>
      <c r="Y7" t="str">
        <f>IF(A7="Away:",E7,"")</f>
        <v/>
      </c>
      <c r="Z7" t="str">
        <f>IF(Y7&lt;&gt;"",B7,"")</f>
        <v/>
      </c>
      <c r="AA7" t="str">
        <f t="shared" si="18"/>
        <v/>
      </c>
      <c r="AB7" t="str">
        <f t="shared" si="19"/>
        <v/>
      </c>
    </row>
    <row r="8" spans="1:28" ht="12.75" customHeight="1" x14ac:dyDescent="0.25">
      <c r="A8" s="41">
        <f>'Copy GO Full Game Details Here'!A8</f>
        <v>0</v>
      </c>
      <c r="B8" s="41">
        <f>'Copy GO Full Game Details Here'!B8</f>
        <v>0</v>
      </c>
      <c r="C8" s="41">
        <f>'Copy GO Full Game Details Here'!C8</f>
        <v>0</v>
      </c>
      <c r="D8" s="8">
        <f t="shared" si="23"/>
        <v>1</v>
      </c>
      <c r="E8">
        <f t="shared" si="24"/>
        <v>0</v>
      </c>
      <c r="F8" t="str">
        <f t="shared" si="20"/>
        <v/>
      </c>
      <c r="G8" t="str">
        <f t="shared" si="28"/>
        <v/>
      </c>
      <c r="H8" t="str">
        <f t="shared" si="29"/>
        <v/>
      </c>
      <c r="I8" t="str">
        <f t="shared" si="25"/>
        <v/>
      </c>
      <c r="J8" s="6" t="str">
        <f t="shared" si="26"/>
        <v/>
      </c>
      <c r="K8" s="6" t="str">
        <f t="shared" si="27"/>
        <v/>
      </c>
      <c r="L8" s="6" t="str">
        <f t="shared" si="30"/>
        <v/>
      </c>
      <c r="M8" t="str">
        <f t="shared" si="31"/>
        <v/>
      </c>
      <c r="N8" t="str">
        <f t="shared" si="7"/>
        <v/>
      </c>
      <c r="O8" t="str">
        <f t="shared" si="8"/>
        <v/>
      </c>
      <c r="P8" t="str">
        <f t="shared" si="9"/>
        <v/>
      </c>
      <c r="Q8" t="str">
        <f t="shared" si="10"/>
        <v/>
      </c>
      <c r="R8" t="str">
        <f t="shared" si="11"/>
        <v/>
      </c>
      <c r="S8" t="str">
        <f t="shared" si="21"/>
        <v/>
      </c>
      <c r="T8" t="str">
        <f t="shared" si="12"/>
        <v/>
      </c>
      <c r="U8" t="str">
        <f t="shared" si="13"/>
        <v/>
      </c>
      <c r="V8" t="str">
        <f t="shared" si="22"/>
        <v/>
      </c>
      <c r="W8" t="str">
        <f t="shared" si="32"/>
        <v/>
      </c>
      <c r="X8" t="str">
        <f t="shared" si="33"/>
        <v/>
      </c>
      <c r="Y8" t="str">
        <f t="shared" ref="Y8:Y71" si="34">IF(A8="Away:",E8,"")</f>
        <v/>
      </c>
      <c r="Z8" t="str">
        <f t="shared" ref="Z8:Z71" si="35">IF(Y8&lt;&gt;"",B8,"")</f>
        <v/>
      </c>
      <c r="AA8" t="str">
        <f>IF(A8="Location:",E8,"")</f>
        <v/>
      </c>
      <c r="AB8" t="str">
        <f>IF(AA8&lt;&gt;"",B8,"")</f>
        <v/>
      </c>
    </row>
    <row r="9" spans="1:28" ht="15" customHeight="1" x14ac:dyDescent="0.25">
      <c r="A9" s="41">
        <f>'Copy GO Full Game Details Here'!A9</f>
        <v>0</v>
      </c>
      <c r="B9" s="41">
        <f>'Copy GO Full Game Details Here'!B9</f>
        <v>0</v>
      </c>
      <c r="C9" s="41">
        <f>'Copy GO Full Game Details Here'!C9</f>
        <v>0</v>
      </c>
      <c r="D9" s="8">
        <f t="shared" si="23"/>
        <v>1</v>
      </c>
      <c r="E9">
        <f t="shared" si="24"/>
        <v>0</v>
      </c>
      <c r="F9" t="str">
        <f t="shared" si="20"/>
        <v/>
      </c>
      <c r="G9" t="str">
        <f t="shared" si="28"/>
        <v/>
      </c>
      <c r="H9" t="str">
        <f t="shared" si="29"/>
        <v/>
      </c>
      <c r="I9" t="str">
        <f t="shared" si="25"/>
        <v/>
      </c>
      <c r="J9" s="6" t="str">
        <f t="shared" si="26"/>
        <v/>
      </c>
      <c r="K9" s="6" t="str">
        <f t="shared" si="27"/>
        <v/>
      </c>
      <c r="L9" s="6" t="str">
        <f t="shared" si="30"/>
        <v/>
      </c>
      <c r="M9" t="str">
        <f t="shared" si="31"/>
        <v/>
      </c>
      <c r="N9" t="str">
        <f t="shared" si="7"/>
        <v/>
      </c>
      <c r="O9" t="str">
        <f t="shared" si="8"/>
        <v/>
      </c>
      <c r="P9" t="str">
        <f t="shared" si="9"/>
        <v/>
      </c>
      <c r="Q9" t="str">
        <f t="shared" si="10"/>
        <v/>
      </c>
      <c r="R9" t="str">
        <f t="shared" si="11"/>
        <v/>
      </c>
      <c r="S9" t="str">
        <f t="shared" si="21"/>
        <v/>
      </c>
      <c r="T9" t="str">
        <f t="shared" si="12"/>
        <v/>
      </c>
      <c r="U9" t="str">
        <f t="shared" si="13"/>
        <v/>
      </c>
      <c r="V9" t="str">
        <f t="shared" si="22"/>
        <v/>
      </c>
      <c r="W9" t="str">
        <f t="shared" si="32"/>
        <v/>
      </c>
      <c r="X9" t="str">
        <f t="shared" si="33"/>
        <v/>
      </c>
      <c r="Y9" t="str">
        <f t="shared" si="34"/>
        <v/>
      </c>
      <c r="Z9" t="str">
        <f t="shared" si="35"/>
        <v/>
      </c>
      <c r="AA9" t="str">
        <f t="shared" ref="AA9:AA72" si="36">IF(A9="Location:",E9,"")</f>
        <v/>
      </c>
      <c r="AB9" t="str">
        <f t="shared" ref="AB9:AB72" si="37">IF(AA9&lt;&gt;"",B9,"")</f>
        <v/>
      </c>
    </row>
    <row r="10" spans="1:28" ht="15" x14ac:dyDescent="0.25">
      <c r="A10" s="41">
        <f>'Copy GO Full Game Details Here'!A10</f>
        <v>0</v>
      </c>
      <c r="B10" s="41">
        <f>'Copy GO Full Game Details Here'!B10</f>
        <v>0</v>
      </c>
      <c r="C10" s="41">
        <f>'Copy GO Full Game Details Here'!C10</f>
        <v>0</v>
      </c>
      <c r="D10" s="8">
        <f t="shared" si="23"/>
        <v>1</v>
      </c>
      <c r="E10">
        <f t="shared" si="24"/>
        <v>0</v>
      </c>
      <c r="F10" t="str">
        <f t="shared" si="20"/>
        <v/>
      </c>
      <c r="G10" t="str">
        <f t="shared" si="28"/>
        <v/>
      </c>
      <c r="H10" t="str">
        <f t="shared" si="29"/>
        <v/>
      </c>
      <c r="I10" t="str">
        <f t="shared" si="25"/>
        <v/>
      </c>
      <c r="J10" s="6" t="str">
        <f t="shared" si="26"/>
        <v/>
      </c>
      <c r="K10" s="6" t="str">
        <f t="shared" si="27"/>
        <v/>
      </c>
      <c r="L10" s="6" t="str">
        <f t="shared" si="30"/>
        <v/>
      </c>
      <c r="M10" t="str">
        <f t="shared" si="31"/>
        <v/>
      </c>
      <c r="N10" t="str">
        <f t="shared" si="7"/>
        <v/>
      </c>
      <c r="O10" t="str">
        <f t="shared" si="8"/>
        <v/>
      </c>
      <c r="P10" t="str">
        <f t="shared" si="9"/>
        <v/>
      </c>
      <c r="Q10" t="str">
        <f t="shared" si="10"/>
        <v/>
      </c>
      <c r="R10" t="str">
        <f t="shared" si="11"/>
        <v/>
      </c>
      <c r="S10" t="str">
        <f t="shared" si="21"/>
        <v/>
      </c>
      <c r="T10" t="str">
        <f t="shared" si="12"/>
        <v/>
      </c>
      <c r="U10" t="str">
        <f t="shared" si="13"/>
        <v/>
      </c>
      <c r="V10" t="str">
        <f t="shared" si="22"/>
        <v/>
      </c>
      <c r="W10" t="str">
        <f t="shared" si="32"/>
        <v/>
      </c>
      <c r="X10" t="str">
        <f t="shared" si="33"/>
        <v/>
      </c>
      <c r="Y10" t="str">
        <f t="shared" si="34"/>
        <v/>
      </c>
      <c r="Z10" t="str">
        <f t="shared" si="35"/>
        <v/>
      </c>
      <c r="AA10" t="str">
        <f t="shared" si="36"/>
        <v/>
      </c>
      <c r="AB10" t="str">
        <f t="shared" si="37"/>
        <v/>
      </c>
    </row>
    <row r="11" spans="1:28" ht="15" x14ac:dyDescent="0.25">
      <c r="A11" s="41">
        <f>'Copy GO Full Game Details Here'!A11</f>
        <v>0</v>
      </c>
      <c r="B11" s="41">
        <f>'Copy GO Full Game Details Here'!B11</f>
        <v>0</v>
      </c>
      <c r="C11" s="41">
        <f>'Copy GO Full Game Details Here'!C11</f>
        <v>0</v>
      </c>
      <c r="D11" s="8">
        <f t="shared" si="23"/>
        <v>1</v>
      </c>
      <c r="E11">
        <f t="shared" si="24"/>
        <v>0</v>
      </c>
      <c r="F11" t="str">
        <f t="shared" si="20"/>
        <v/>
      </c>
      <c r="G11" t="str">
        <f t="shared" si="28"/>
        <v/>
      </c>
      <c r="H11" t="str">
        <f t="shared" si="29"/>
        <v/>
      </c>
      <c r="I11" t="str">
        <f t="shared" si="25"/>
        <v/>
      </c>
      <c r="J11" s="6" t="str">
        <f t="shared" si="26"/>
        <v/>
      </c>
      <c r="K11" s="6" t="str">
        <f t="shared" si="27"/>
        <v/>
      </c>
      <c r="L11" s="6" t="str">
        <f t="shared" si="30"/>
        <v/>
      </c>
      <c r="M11" t="str">
        <f t="shared" si="31"/>
        <v/>
      </c>
      <c r="N11" t="str">
        <f t="shared" si="7"/>
        <v/>
      </c>
      <c r="O11" t="str">
        <f t="shared" si="8"/>
        <v/>
      </c>
      <c r="P11" t="str">
        <f>IF(N11&lt;&gt;"",C11,"")</f>
        <v/>
      </c>
      <c r="Q11" t="str">
        <f t="shared" si="10"/>
        <v/>
      </c>
      <c r="R11" t="str">
        <f t="shared" si="11"/>
        <v/>
      </c>
      <c r="S11" t="str">
        <f t="shared" si="21"/>
        <v/>
      </c>
      <c r="T11" t="str">
        <f t="shared" si="12"/>
        <v/>
      </c>
      <c r="U11" t="str">
        <f t="shared" si="13"/>
        <v/>
      </c>
      <c r="V11" t="str">
        <f t="shared" si="22"/>
        <v/>
      </c>
      <c r="W11" t="str">
        <f t="shared" si="32"/>
        <v/>
      </c>
      <c r="X11" t="str">
        <f t="shared" si="33"/>
        <v/>
      </c>
      <c r="Y11" t="str">
        <f t="shared" si="34"/>
        <v/>
      </c>
      <c r="Z11" t="str">
        <f t="shared" si="35"/>
        <v/>
      </c>
      <c r="AA11" t="str">
        <f t="shared" si="36"/>
        <v/>
      </c>
      <c r="AB11" t="str">
        <f t="shared" si="37"/>
        <v/>
      </c>
    </row>
    <row r="12" spans="1:28" ht="15" x14ac:dyDescent="0.25">
      <c r="A12" s="41">
        <f>'Copy GO Full Game Details Here'!A12</f>
        <v>0</v>
      </c>
      <c r="B12" s="41">
        <f>'Copy GO Full Game Details Here'!B12</f>
        <v>0</v>
      </c>
      <c r="C12" s="41">
        <f>'Copy GO Full Game Details Here'!C12</f>
        <v>0</v>
      </c>
      <c r="D12" s="8">
        <f t="shared" si="23"/>
        <v>1</v>
      </c>
      <c r="E12">
        <f t="shared" si="24"/>
        <v>0</v>
      </c>
      <c r="F12" t="str">
        <f t="shared" si="20"/>
        <v/>
      </c>
      <c r="G12" t="str">
        <f t="shared" si="28"/>
        <v/>
      </c>
      <c r="H12" t="str">
        <f t="shared" si="29"/>
        <v/>
      </c>
      <c r="I12" t="str">
        <f t="shared" si="25"/>
        <v/>
      </c>
      <c r="J12" s="6" t="str">
        <f t="shared" si="26"/>
        <v/>
      </c>
      <c r="K12" s="6" t="str">
        <f t="shared" si="27"/>
        <v/>
      </c>
      <c r="L12" s="6" t="str">
        <f t="shared" si="30"/>
        <v/>
      </c>
      <c r="M12" t="str">
        <f t="shared" si="31"/>
        <v/>
      </c>
      <c r="N12" t="str">
        <f>IF(ISERROR(FIND("Referee:",A12)),"",E12)</f>
        <v/>
      </c>
      <c r="O12" t="str">
        <f>IF(N12&lt;&gt;"",B12,"")</f>
        <v/>
      </c>
      <c r="P12" t="str">
        <f t="shared" ref="P12:P75" si="38">IF(N12&lt;&gt;"",C12,"")</f>
        <v/>
      </c>
      <c r="Q12" t="str">
        <f t="shared" si="10"/>
        <v/>
      </c>
      <c r="R12" t="str">
        <f t="shared" si="11"/>
        <v/>
      </c>
      <c r="S12" t="str">
        <f t="shared" si="21"/>
        <v/>
      </c>
      <c r="T12" t="str">
        <f t="shared" si="12"/>
        <v/>
      </c>
      <c r="U12" t="str">
        <f t="shared" si="13"/>
        <v/>
      </c>
      <c r="V12" t="str">
        <f t="shared" si="22"/>
        <v/>
      </c>
      <c r="W12" t="str">
        <f t="shared" si="32"/>
        <v/>
      </c>
      <c r="X12" t="str">
        <f t="shared" si="33"/>
        <v/>
      </c>
      <c r="Y12" t="str">
        <f t="shared" si="34"/>
        <v/>
      </c>
      <c r="Z12" t="str">
        <f t="shared" si="35"/>
        <v/>
      </c>
      <c r="AA12" t="str">
        <f t="shared" si="36"/>
        <v/>
      </c>
      <c r="AB12" t="str">
        <f t="shared" si="37"/>
        <v/>
      </c>
    </row>
    <row r="13" spans="1:28" ht="15" x14ac:dyDescent="0.25">
      <c r="A13" s="41">
        <f>'Copy GO Full Game Details Here'!A13</f>
        <v>0</v>
      </c>
      <c r="B13" s="41">
        <f>'Copy GO Full Game Details Here'!B13</f>
        <v>0</v>
      </c>
      <c r="C13" s="41">
        <f>'Copy GO Full Game Details Here'!C13</f>
        <v>0</v>
      </c>
      <c r="D13" s="8">
        <f t="shared" si="23"/>
        <v>1</v>
      </c>
      <c r="E13">
        <f t="shared" si="24"/>
        <v>0</v>
      </c>
      <c r="F13" t="str">
        <f t="shared" si="20"/>
        <v/>
      </c>
      <c r="G13" t="str">
        <f t="shared" si="28"/>
        <v/>
      </c>
      <c r="H13" t="str">
        <f t="shared" si="29"/>
        <v/>
      </c>
      <c r="I13" t="str">
        <f t="shared" si="25"/>
        <v/>
      </c>
      <c r="J13" s="6" t="str">
        <f t="shared" si="26"/>
        <v/>
      </c>
      <c r="K13" s="6" t="str">
        <f t="shared" si="27"/>
        <v/>
      </c>
      <c r="L13" s="6" t="str">
        <f t="shared" si="30"/>
        <v/>
      </c>
      <c r="M13" t="str">
        <f t="shared" si="31"/>
        <v/>
      </c>
      <c r="N13" t="str">
        <f t="shared" ref="N13:N76" si="39">IF(ISERROR(FIND("Referee:",A13)),"",E13)</f>
        <v/>
      </c>
      <c r="O13" t="str">
        <f t="shared" ref="O13:O76" si="40">IF(N13&lt;&gt;"",B13,"")</f>
        <v/>
      </c>
      <c r="P13" t="str">
        <f t="shared" si="38"/>
        <v/>
      </c>
      <c r="Q13" t="str">
        <f t="shared" ref="Q13:Q44" si="41">IF(ISERROR(FIND("AR1:",A13)),"",E13)</f>
        <v/>
      </c>
      <c r="R13" t="str">
        <f t="shared" ref="R13:R44" si="42">IF(Q13&lt;&gt;"",B13,"")</f>
        <v/>
      </c>
      <c r="S13" t="str">
        <f t="shared" si="21"/>
        <v/>
      </c>
      <c r="T13" t="str">
        <f t="shared" si="12"/>
        <v/>
      </c>
      <c r="U13" t="str">
        <f t="shared" si="13"/>
        <v/>
      </c>
      <c r="V13" t="str">
        <f t="shared" si="22"/>
        <v/>
      </c>
      <c r="W13" t="str">
        <f t="shared" si="32"/>
        <v/>
      </c>
      <c r="X13" t="str">
        <f t="shared" si="33"/>
        <v/>
      </c>
      <c r="Y13" t="str">
        <f t="shared" si="34"/>
        <v/>
      </c>
      <c r="Z13" t="str">
        <f t="shared" si="35"/>
        <v/>
      </c>
      <c r="AA13" t="str">
        <f t="shared" si="36"/>
        <v/>
      </c>
      <c r="AB13" t="str">
        <f t="shared" si="37"/>
        <v/>
      </c>
    </row>
    <row r="14" spans="1:28" ht="15" x14ac:dyDescent="0.25">
      <c r="A14" s="41">
        <f>'Copy GO Full Game Details Here'!A14</f>
        <v>0</v>
      </c>
      <c r="B14" s="41">
        <f>'Copy GO Full Game Details Here'!B14</f>
        <v>0</v>
      </c>
      <c r="C14" s="41">
        <f>'Copy GO Full Game Details Here'!C14</f>
        <v>0</v>
      </c>
      <c r="D14" s="8">
        <f t="shared" si="23"/>
        <v>1</v>
      </c>
      <c r="E14">
        <f t="shared" si="24"/>
        <v>0</v>
      </c>
      <c r="F14" t="str">
        <f t="shared" si="20"/>
        <v/>
      </c>
      <c r="G14" t="str">
        <f t="shared" si="28"/>
        <v/>
      </c>
      <c r="H14" t="str">
        <f t="shared" si="29"/>
        <v/>
      </c>
      <c r="I14" t="str">
        <f t="shared" si="25"/>
        <v/>
      </c>
      <c r="J14" s="6" t="str">
        <f t="shared" si="26"/>
        <v/>
      </c>
      <c r="K14" s="6" t="str">
        <f t="shared" si="27"/>
        <v/>
      </c>
      <c r="L14" s="6" t="str">
        <f t="shared" si="30"/>
        <v/>
      </c>
      <c r="M14" t="str">
        <f t="shared" si="31"/>
        <v/>
      </c>
      <c r="N14" t="str">
        <f t="shared" si="39"/>
        <v/>
      </c>
      <c r="O14" t="str">
        <f t="shared" si="40"/>
        <v/>
      </c>
      <c r="P14" t="str">
        <f t="shared" si="38"/>
        <v/>
      </c>
      <c r="Q14" t="str">
        <f t="shared" si="41"/>
        <v/>
      </c>
      <c r="R14" t="str">
        <f t="shared" si="42"/>
        <v/>
      </c>
      <c r="S14" t="str">
        <f t="shared" si="21"/>
        <v/>
      </c>
      <c r="T14" t="str">
        <f>IF(ISERROR(FIND("AR2:",A14)),"",E14)</f>
        <v/>
      </c>
      <c r="U14" t="str">
        <f>IF(T14&lt;&gt;"",B14,"")</f>
        <v/>
      </c>
      <c r="V14" t="str">
        <f t="shared" si="22"/>
        <v/>
      </c>
      <c r="W14" t="str">
        <f t="shared" si="32"/>
        <v/>
      </c>
      <c r="X14" t="str">
        <f t="shared" si="33"/>
        <v/>
      </c>
      <c r="Y14" t="str">
        <f t="shared" si="34"/>
        <v/>
      </c>
      <c r="Z14" t="str">
        <f t="shared" si="35"/>
        <v/>
      </c>
      <c r="AA14" t="str">
        <f t="shared" si="36"/>
        <v/>
      </c>
      <c r="AB14" t="str">
        <f t="shared" si="37"/>
        <v/>
      </c>
    </row>
    <row r="15" spans="1:28" ht="15" x14ac:dyDescent="0.25">
      <c r="A15" s="41">
        <f>'Copy GO Full Game Details Here'!A15</f>
        <v>0</v>
      </c>
      <c r="B15" s="41">
        <f>'Copy GO Full Game Details Here'!B15</f>
        <v>0</v>
      </c>
      <c r="C15" s="41">
        <f>'Copy GO Full Game Details Here'!C15</f>
        <v>0</v>
      </c>
      <c r="D15" s="8">
        <f t="shared" si="23"/>
        <v>1</v>
      </c>
      <c r="E15">
        <f t="shared" si="24"/>
        <v>0</v>
      </c>
      <c r="F15" t="str">
        <f t="shared" si="20"/>
        <v/>
      </c>
      <c r="G15" t="str">
        <f t="shared" si="28"/>
        <v/>
      </c>
      <c r="H15" t="str">
        <f t="shared" si="29"/>
        <v/>
      </c>
      <c r="I15" t="str">
        <f t="shared" si="25"/>
        <v/>
      </c>
      <c r="J15" s="6" t="str">
        <f t="shared" si="26"/>
        <v/>
      </c>
      <c r="K15" s="6" t="str">
        <f t="shared" si="27"/>
        <v/>
      </c>
      <c r="L15" s="6" t="str">
        <f t="shared" si="30"/>
        <v/>
      </c>
      <c r="M15" t="str">
        <f t="shared" si="31"/>
        <v/>
      </c>
      <c r="N15" t="str">
        <f t="shared" si="39"/>
        <v/>
      </c>
      <c r="O15" t="str">
        <f t="shared" si="40"/>
        <v/>
      </c>
      <c r="P15" t="str">
        <f t="shared" si="38"/>
        <v/>
      </c>
      <c r="Q15" t="str">
        <f t="shared" si="41"/>
        <v/>
      </c>
      <c r="R15" t="str">
        <f t="shared" si="42"/>
        <v/>
      </c>
      <c r="S15" t="str">
        <f t="shared" si="21"/>
        <v/>
      </c>
      <c r="T15" t="str">
        <f t="shared" ref="T15:T78" si="43">IF(ISERROR(FIND("AR2:",A15)),"",E15)</f>
        <v/>
      </c>
      <c r="U15" t="str">
        <f t="shared" ref="U15:U78" si="44">IF(T15&lt;&gt;"",B15,"")</f>
        <v/>
      </c>
      <c r="V15" t="str">
        <f t="shared" si="22"/>
        <v/>
      </c>
      <c r="W15" t="str">
        <f t="shared" si="32"/>
        <v/>
      </c>
      <c r="X15" t="str">
        <f t="shared" si="33"/>
        <v/>
      </c>
      <c r="Y15" t="str">
        <f t="shared" si="34"/>
        <v/>
      </c>
      <c r="Z15" t="str">
        <f t="shared" si="35"/>
        <v/>
      </c>
      <c r="AA15" t="str">
        <f t="shared" si="36"/>
        <v/>
      </c>
      <c r="AB15" t="str">
        <f t="shared" si="37"/>
        <v/>
      </c>
    </row>
    <row r="16" spans="1:28" ht="15" x14ac:dyDescent="0.25">
      <c r="A16" s="41">
        <f>'Copy GO Full Game Details Here'!A16</f>
        <v>0</v>
      </c>
      <c r="B16" s="41">
        <f>'Copy GO Full Game Details Here'!B16</f>
        <v>0</v>
      </c>
      <c r="C16" s="41">
        <f>'Copy GO Full Game Details Here'!C16</f>
        <v>0</v>
      </c>
      <c r="D16" s="8">
        <f t="shared" si="23"/>
        <v>1</v>
      </c>
      <c r="E16">
        <f t="shared" si="24"/>
        <v>0</v>
      </c>
      <c r="F16" t="str">
        <f t="shared" si="20"/>
        <v/>
      </c>
      <c r="G16" t="str">
        <f t="shared" si="28"/>
        <v/>
      </c>
      <c r="H16" t="str">
        <f t="shared" si="29"/>
        <v/>
      </c>
      <c r="I16" t="str">
        <f t="shared" si="25"/>
        <v/>
      </c>
      <c r="J16" s="6" t="str">
        <f t="shared" si="26"/>
        <v/>
      </c>
      <c r="K16" s="6" t="str">
        <f t="shared" si="27"/>
        <v/>
      </c>
      <c r="L16" s="6" t="str">
        <f t="shared" si="30"/>
        <v/>
      </c>
      <c r="M16" t="str">
        <f t="shared" si="31"/>
        <v/>
      </c>
      <c r="N16" t="str">
        <f t="shared" si="39"/>
        <v/>
      </c>
      <c r="O16" t="str">
        <f t="shared" si="40"/>
        <v/>
      </c>
      <c r="P16" t="str">
        <f t="shared" si="38"/>
        <v/>
      </c>
      <c r="Q16" t="str">
        <f t="shared" si="41"/>
        <v/>
      </c>
      <c r="R16" t="str">
        <f t="shared" si="42"/>
        <v/>
      </c>
      <c r="S16" t="str">
        <f t="shared" si="21"/>
        <v/>
      </c>
      <c r="T16" t="str">
        <f t="shared" si="43"/>
        <v/>
      </c>
      <c r="U16" t="str">
        <f t="shared" si="44"/>
        <v/>
      </c>
      <c r="V16" t="str">
        <f t="shared" si="22"/>
        <v/>
      </c>
      <c r="W16" t="str">
        <f t="shared" si="32"/>
        <v/>
      </c>
      <c r="X16" t="str">
        <f t="shared" si="33"/>
        <v/>
      </c>
      <c r="Y16" t="str">
        <f t="shared" si="34"/>
        <v/>
      </c>
      <c r="Z16" t="str">
        <f t="shared" si="35"/>
        <v/>
      </c>
      <c r="AA16" t="str">
        <f t="shared" si="36"/>
        <v/>
      </c>
      <c r="AB16" t="str">
        <f t="shared" si="37"/>
        <v/>
      </c>
    </row>
    <row r="17" spans="1:28" ht="15" x14ac:dyDescent="0.25">
      <c r="A17" s="41">
        <f>'Copy GO Full Game Details Here'!A17</f>
        <v>0</v>
      </c>
      <c r="B17" s="41">
        <f>'Copy GO Full Game Details Here'!B17</f>
        <v>0</v>
      </c>
      <c r="C17" s="41">
        <f>'Copy GO Full Game Details Here'!C17</f>
        <v>0</v>
      </c>
      <c r="D17" s="8">
        <f t="shared" si="23"/>
        <v>1</v>
      </c>
      <c r="E17">
        <f t="shared" si="24"/>
        <v>0</v>
      </c>
      <c r="F17" t="str">
        <f t="shared" si="20"/>
        <v/>
      </c>
      <c r="G17" t="str">
        <f t="shared" si="28"/>
        <v/>
      </c>
      <c r="H17" t="str">
        <f t="shared" si="29"/>
        <v/>
      </c>
      <c r="I17" t="str">
        <f t="shared" si="25"/>
        <v/>
      </c>
      <c r="J17" s="6" t="str">
        <f t="shared" si="26"/>
        <v/>
      </c>
      <c r="K17" s="6" t="str">
        <f t="shared" si="27"/>
        <v/>
      </c>
      <c r="L17" s="6" t="str">
        <f t="shared" si="30"/>
        <v/>
      </c>
      <c r="M17" t="str">
        <f t="shared" si="31"/>
        <v/>
      </c>
      <c r="N17" t="str">
        <f t="shared" si="39"/>
        <v/>
      </c>
      <c r="O17" t="str">
        <f t="shared" si="40"/>
        <v/>
      </c>
      <c r="P17" t="str">
        <f t="shared" si="38"/>
        <v/>
      </c>
      <c r="Q17" t="str">
        <f t="shared" si="41"/>
        <v/>
      </c>
      <c r="R17" t="str">
        <f t="shared" si="42"/>
        <v/>
      </c>
      <c r="S17" t="str">
        <f t="shared" si="21"/>
        <v/>
      </c>
      <c r="T17" t="str">
        <f t="shared" si="43"/>
        <v/>
      </c>
      <c r="U17" t="str">
        <f t="shared" si="44"/>
        <v/>
      </c>
      <c r="V17" t="str">
        <f t="shared" si="22"/>
        <v/>
      </c>
      <c r="W17" t="str">
        <f t="shared" si="32"/>
        <v/>
      </c>
      <c r="X17" t="str">
        <f t="shared" si="33"/>
        <v/>
      </c>
      <c r="Y17" t="str">
        <f t="shared" si="34"/>
        <v/>
      </c>
      <c r="Z17" t="str">
        <f t="shared" si="35"/>
        <v/>
      </c>
      <c r="AA17" t="str">
        <f t="shared" si="36"/>
        <v/>
      </c>
      <c r="AB17" t="str">
        <f t="shared" si="37"/>
        <v/>
      </c>
    </row>
    <row r="18" spans="1:28" ht="15" customHeight="1" x14ac:dyDescent="0.25">
      <c r="A18" s="41">
        <f>'Copy GO Full Game Details Here'!A18</f>
        <v>0</v>
      </c>
      <c r="B18" s="41">
        <f>'Copy GO Full Game Details Here'!B18</f>
        <v>0</v>
      </c>
      <c r="C18" s="41">
        <f>'Copy GO Full Game Details Here'!C18</f>
        <v>0</v>
      </c>
      <c r="D18" s="8">
        <f t="shared" si="23"/>
        <v>1</v>
      </c>
      <c r="E18">
        <f t="shared" si="24"/>
        <v>0</v>
      </c>
      <c r="F18" t="str">
        <f t="shared" si="20"/>
        <v/>
      </c>
      <c r="G18" t="str">
        <f t="shared" si="28"/>
        <v/>
      </c>
      <c r="H18" t="str">
        <f t="shared" si="29"/>
        <v/>
      </c>
      <c r="I18" t="str">
        <f t="shared" si="25"/>
        <v/>
      </c>
      <c r="J18" s="6" t="str">
        <f t="shared" si="26"/>
        <v/>
      </c>
      <c r="K18" s="6" t="str">
        <f t="shared" si="27"/>
        <v/>
      </c>
      <c r="L18" s="6" t="str">
        <f t="shared" si="30"/>
        <v/>
      </c>
      <c r="M18" t="str">
        <f t="shared" si="31"/>
        <v/>
      </c>
      <c r="N18" t="str">
        <f t="shared" si="39"/>
        <v/>
      </c>
      <c r="O18" t="str">
        <f t="shared" si="40"/>
        <v/>
      </c>
      <c r="P18" t="str">
        <f t="shared" si="38"/>
        <v/>
      </c>
      <c r="Q18" t="str">
        <f t="shared" si="41"/>
        <v/>
      </c>
      <c r="R18" t="str">
        <f t="shared" si="42"/>
        <v/>
      </c>
      <c r="S18" t="str">
        <f t="shared" si="21"/>
        <v/>
      </c>
      <c r="T18" t="str">
        <f t="shared" si="43"/>
        <v/>
      </c>
      <c r="U18" t="str">
        <f t="shared" si="44"/>
        <v/>
      </c>
      <c r="V18" t="str">
        <f t="shared" si="22"/>
        <v/>
      </c>
      <c r="W18" t="str">
        <f t="shared" si="32"/>
        <v/>
      </c>
      <c r="X18" t="str">
        <f t="shared" si="33"/>
        <v/>
      </c>
      <c r="Y18" t="str">
        <f t="shared" si="34"/>
        <v/>
      </c>
      <c r="Z18" t="str">
        <f t="shared" si="35"/>
        <v/>
      </c>
      <c r="AA18" t="str">
        <f t="shared" si="36"/>
        <v/>
      </c>
      <c r="AB18" t="str">
        <f t="shared" si="37"/>
        <v/>
      </c>
    </row>
    <row r="19" spans="1:28" ht="15" customHeight="1" x14ac:dyDescent="0.25">
      <c r="A19" s="41">
        <f>'Copy GO Full Game Details Here'!A19</f>
        <v>0</v>
      </c>
      <c r="B19" s="41">
        <f>'Copy GO Full Game Details Here'!B19</f>
        <v>0</v>
      </c>
      <c r="C19" s="41">
        <f>'Copy GO Full Game Details Here'!C19</f>
        <v>0</v>
      </c>
      <c r="D19" s="8">
        <f t="shared" si="23"/>
        <v>1</v>
      </c>
      <c r="E19">
        <f t="shared" si="24"/>
        <v>0</v>
      </c>
      <c r="F19" t="str">
        <f t="shared" si="20"/>
        <v/>
      </c>
      <c r="G19" t="str">
        <f t="shared" si="28"/>
        <v/>
      </c>
      <c r="H19" t="str">
        <f t="shared" si="29"/>
        <v/>
      </c>
      <c r="I19" t="str">
        <f t="shared" si="25"/>
        <v/>
      </c>
      <c r="J19" s="6" t="str">
        <f t="shared" si="26"/>
        <v/>
      </c>
      <c r="K19" s="6" t="str">
        <f t="shared" si="27"/>
        <v/>
      </c>
      <c r="L19" s="6" t="str">
        <f t="shared" si="30"/>
        <v/>
      </c>
      <c r="M19" t="str">
        <f t="shared" si="31"/>
        <v/>
      </c>
      <c r="N19" t="str">
        <f t="shared" si="39"/>
        <v/>
      </c>
      <c r="O19" t="str">
        <f t="shared" si="40"/>
        <v/>
      </c>
      <c r="P19" t="str">
        <f t="shared" si="38"/>
        <v/>
      </c>
      <c r="Q19" t="str">
        <f t="shared" si="41"/>
        <v/>
      </c>
      <c r="R19" t="str">
        <f t="shared" si="42"/>
        <v/>
      </c>
      <c r="S19" t="str">
        <f t="shared" si="21"/>
        <v/>
      </c>
      <c r="T19" t="str">
        <f t="shared" si="43"/>
        <v/>
      </c>
      <c r="U19" t="str">
        <f t="shared" si="44"/>
        <v/>
      </c>
      <c r="V19" t="str">
        <f t="shared" si="22"/>
        <v/>
      </c>
      <c r="W19" t="str">
        <f t="shared" si="32"/>
        <v/>
      </c>
      <c r="X19" t="str">
        <f t="shared" si="33"/>
        <v/>
      </c>
      <c r="Y19" t="str">
        <f t="shared" si="34"/>
        <v/>
      </c>
      <c r="Z19" t="str">
        <f t="shared" si="35"/>
        <v/>
      </c>
      <c r="AA19" t="str">
        <f t="shared" si="36"/>
        <v/>
      </c>
      <c r="AB19" t="str">
        <f t="shared" si="37"/>
        <v/>
      </c>
    </row>
    <row r="20" spans="1:28" ht="15" customHeight="1" x14ac:dyDescent="0.25">
      <c r="A20" s="41">
        <f>'Copy GO Full Game Details Here'!A20</f>
        <v>0</v>
      </c>
      <c r="B20" s="41">
        <f>'Copy GO Full Game Details Here'!B20</f>
        <v>0</v>
      </c>
      <c r="C20" s="41">
        <f>'Copy GO Full Game Details Here'!C20</f>
        <v>0</v>
      </c>
      <c r="D20" s="8">
        <f t="shared" si="23"/>
        <v>1</v>
      </c>
      <c r="E20">
        <f t="shared" si="24"/>
        <v>0</v>
      </c>
      <c r="F20" t="str">
        <f t="shared" si="20"/>
        <v/>
      </c>
      <c r="G20" t="str">
        <f t="shared" si="28"/>
        <v/>
      </c>
      <c r="H20" t="str">
        <f t="shared" si="29"/>
        <v/>
      </c>
      <c r="I20" t="str">
        <f t="shared" si="25"/>
        <v/>
      </c>
      <c r="J20" s="6" t="str">
        <f t="shared" si="26"/>
        <v/>
      </c>
      <c r="K20" s="6" t="str">
        <f t="shared" si="27"/>
        <v/>
      </c>
      <c r="L20" s="6" t="str">
        <f t="shared" si="30"/>
        <v/>
      </c>
      <c r="M20" t="str">
        <f t="shared" si="31"/>
        <v/>
      </c>
      <c r="N20" t="str">
        <f t="shared" si="39"/>
        <v/>
      </c>
      <c r="O20" t="str">
        <f t="shared" si="40"/>
        <v/>
      </c>
      <c r="P20" t="str">
        <f t="shared" si="38"/>
        <v/>
      </c>
      <c r="Q20" t="str">
        <f t="shared" si="41"/>
        <v/>
      </c>
      <c r="R20" t="str">
        <f t="shared" si="42"/>
        <v/>
      </c>
      <c r="S20" t="str">
        <f t="shared" si="21"/>
        <v/>
      </c>
      <c r="T20" t="str">
        <f t="shared" si="43"/>
        <v/>
      </c>
      <c r="U20" t="str">
        <f t="shared" si="44"/>
        <v/>
      </c>
      <c r="V20" t="str">
        <f t="shared" si="22"/>
        <v/>
      </c>
      <c r="W20" t="str">
        <f t="shared" si="32"/>
        <v/>
      </c>
      <c r="X20" t="str">
        <f t="shared" si="33"/>
        <v/>
      </c>
      <c r="Y20" t="str">
        <f t="shared" si="34"/>
        <v/>
      </c>
      <c r="Z20" t="str">
        <f t="shared" si="35"/>
        <v/>
      </c>
      <c r="AA20" t="str">
        <f t="shared" si="36"/>
        <v/>
      </c>
      <c r="AB20" t="str">
        <f t="shared" si="37"/>
        <v/>
      </c>
    </row>
    <row r="21" spans="1:28" ht="15" customHeight="1" x14ac:dyDescent="0.25">
      <c r="A21" s="41">
        <f>'Copy GO Full Game Details Here'!A21</f>
        <v>0</v>
      </c>
      <c r="B21" s="41">
        <f>'Copy GO Full Game Details Here'!B21</f>
        <v>0</v>
      </c>
      <c r="C21" s="41">
        <f>'Copy GO Full Game Details Here'!C21</f>
        <v>0</v>
      </c>
      <c r="D21" s="8">
        <f t="shared" si="23"/>
        <v>1</v>
      </c>
      <c r="E21">
        <f t="shared" si="24"/>
        <v>0</v>
      </c>
      <c r="F21" t="str">
        <f t="shared" si="20"/>
        <v/>
      </c>
      <c r="G21" t="str">
        <f t="shared" si="28"/>
        <v/>
      </c>
      <c r="H21" t="str">
        <f t="shared" si="29"/>
        <v/>
      </c>
      <c r="I21" t="str">
        <f t="shared" si="25"/>
        <v/>
      </c>
      <c r="J21" s="6" t="str">
        <f t="shared" si="26"/>
        <v/>
      </c>
      <c r="K21" s="6" t="str">
        <f t="shared" si="27"/>
        <v/>
      </c>
      <c r="L21" s="6" t="str">
        <f t="shared" si="30"/>
        <v/>
      </c>
      <c r="M21" t="str">
        <f t="shared" si="31"/>
        <v/>
      </c>
      <c r="N21" t="str">
        <f t="shared" si="39"/>
        <v/>
      </c>
      <c r="O21" t="str">
        <f t="shared" si="40"/>
        <v/>
      </c>
      <c r="P21" t="str">
        <f t="shared" si="38"/>
        <v/>
      </c>
      <c r="Q21" t="str">
        <f t="shared" si="41"/>
        <v/>
      </c>
      <c r="R21" t="str">
        <f t="shared" si="42"/>
        <v/>
      </c>
      <c r="S21" t="str">
        <f t="shared" si="21"/>
        <v/>
      </c>
      <c r="T21" t="str">
        <f t="shared" si="43"/>
        <v/>
      </c>
      <c r="U21" t="str">
        <f t="shared" si="44"/>
        <v/>
      </c>
      <c r="V21" t="str">
        <f t="shared" si="22"/>
        <v/>
      </c>
      <c r="W21" t="str">
        <f t="shared" si="32"/>
        <v/>
      </c>
      <c r="X21" t="str">
        <f t="shared" si="33"/>
        <v/>
      </c>
      <c r="Y21" t="str">
        <f t="shared" si="34"/>
        <v/>
      </c>
      <c r="Z21" t="str">
        <f t="shared" si="35"/>
        <v/>
      </c>
      <c r="AA21" t="str">
        <f t="shared" si="36"/>
        <v/>
      </c>
      <c r="AB21" t="str">
        <f t="shared" si="37"/>
        <v/>
      </c>
    </row>
    <row r="22" spans="1:28" ht="12.75" customHeight="1" x14ac:dyDescent="0.25">
      <c r="A22" s="41">
        <f>'Copy GO Full Game Details Here'!A22</f>
        <v>0</v>
      </c>
      <c r="B22" s="41">
        <f>'Copy GO Full Game Details Here'!B22</f>
        <v>0</v>
      </c>
      <c r="C22" s="41">
        <f>'Copy GO Full Game Details Here'!C22</f>
        <v>0</v>
      </c>
      <c r="D22" s="8">
        <f t="shared" si="23"/>
        <v>1</v>
      </c>
      <c r="E22">
        <f t="shared" si="24"/>
        <v>0</v>
      </c>
      <c r="F22" t="str">
        <f t="shared" si="20"/>
        <v/>
      </c>
      <c r="G22" t="str">
        <f t="shared" si="28"/>
        <v/>
      </c>
      <c r="H22" t="str">
        <f t="shared" si="29"/>
        <v/>
      </c>
      <c r="I22" t="str">
        <f t="shared" si="25"/>
        <v/>
      </c>
      <c r="J22" s="6" t="str">
        <f t="shared" si="26"/>
        <v/>
      </c>
      <c r="K22" s="6" t="str">
        <f t="shared" si="27"/>
        <v/>
      </c>
      <c r="L22" s="6" t="str">
        <f t="shared" si="30"/>
        <v/>
      </c>
      <c r="M22" t="str">
        <f t="shared" si="31"/>
        <v/>
      </c>
      <c r="N22" t="str">
        <f t="shared" si="39"/>
        <v/>
      </c>
      <c r="O22" t="str">
        <f t="shared" si="40"/>
        <v/>
      </c>
      <c r="P22" t="str">
        <f t="shared" si="38"/>
        <v/>
      </c>
      <c r="Q22" t="str">
        <f t="shared" si="41"/>
        <v/>
      </c>
      <c r="R22" t="str">
        <f t="shared" si="42"/>
        <v/>
      </c>
      <c r="S22" t="str">
        <f t="shared" si="21"/>
        <v/>
      </c>
      <c r="T22" t="str">
        <f t="shared" si="43"/>
        <v/>
      </c>
      <c r="U22" t="str">
        <f t="shared" si="44"/>
        <v/>
      </c>
      <c r="V22" t="str">
        <f t="shared" si="22"/>
        <v/>
      </c>
      <c r="W22" t="str">
        <f t="shared" si="32"/>
        <v/>
      </c>
      <c r="X22" t="str">
        <f t="shared" si="33"/>
        <v/>
      </c>
      <c r="Y22" t="str">
        <f t="shared" si="34"/>
        <v/>
      </c>
      <c r="Z22" t="str">
        <f t="shared" si="35"/>
        <v/>
      </c>
      <c r="AA22" t="str">
        <f t="shared" si="36"/>
        <v/>
      </c>
      <c r="AB22" t="str">
        <f t="shared" si="37"/>
        <v/>
      </c>
    </row>
    <row r="23" spans="1:28" ht="15" customHeight="1" x14ac:dyDescent="0.25">
      <c r="A23" s="41">
        <f>'Copy GO Full Game Details Here'!A23</f>
        <v>0</v>
      </c>
      <c r="B23" s="41">
        <f>'Copy GO Full Game Details Here'!B23</f>
        <v>0</v>
      </c>
      <c r="C23" s="41">
        <f>'Copy GO Full Game Details Here'!C23</f>
        <v>0</v>
      </c>
      <c r="D23" s="8">
        <f t="shared" si="23"/>
        <v>1</v>
      </c>
      <c r="E23">
        <f t="shared" si="24"/>
        <v>0</v>
      </c>
      <c r="F23" t="str">
        <f t="shared" si="20"/>
        <v/>
      </c>
      <c r="G23" t="str">
        <f t="shared" si="28"/>
        <v/>
      </c>
      <c r="H23" t="str">
        <f t="shared" si="29"/>
        <v/>
      </c>
      <c r="I23" t="str">
        <f t="shared" si="25"/>
        <v/>
      </c>
      <c r="J23" s="6" t="str">
        <f t="shared" si="26"/>
        <v/>
      </c>
      <c r="K23" s="6" t="str">
        <f t="shared" si="27"/>
        <v/>
      </c>
      <c r="L23" s="6" t="str">
        <f t="shared" si="30"/>
        <v/>
      </c>
      <c r="M23" t="str">
        <f t="shared" si="31"/>
        <v/>
      </c>
      <c r="N23" t="str">
        <f t="shared" si="39"/>
        <v/>
      </c>
      <c r="O23" t="str">
        <f t="shared" si="40"/>
        <v/>
      </c>
      <c r="P23" t="str">
        <f t="shared" si="38"/>
        <v/>
      </c>
      <c r="Q23" t="str">
        <f t="shared" si="41"/>
        <v/>
      </c>
      <c r="R23" t="str">
        <f t="shared" si="42"/>
        <v/>
      </c>
      <c r="S23" t="str">
        <f t="shared" si="21"/>
        <v/>
      </c>
      <c r="T23" t="str">
        <f t="shared" si="43"/>
        <v/>
      </c>
      <c r="U23" t="str">
        <f t="shared" si="44"/>
        <v/>
      </c>
      <c r="V23" t="str">
        <f t="shared" si="22"/>
        <v/>
      </c>
      <c r="W23" t="str">
        <f t="shared" si="32"/>
        <v/>
      </c>
      <c r="X23" t="str">
        <f t="shared" si="33"/>
        <v/>
      </c>
      <c r="Y23" t="str">
        <f t="shared" si="34"/>
        <v/>
      </c>
      <c r="Z23" t="str">
        <f t="shared" si="35"/>
        <v/>
      </c>
      <c r="AA23" t="str">
        <f t="shared" si="36"/>
        <v/>
      </c>
      <c r="AB23" t="str">
        <f t="shared" si="37"/>
        <v/>
      </c>
    </row>
    <row r="24" spans="1:28" ht="15" x14ac:dyDescent="0.25">
      <c r="A24" s="41">
        <f>'Copy GO Full Game Details Here'!A24</f>
        <v>0</v>
      </c>
      <c r="B24" s="41">
        <f>'Copy GO Full Game Details Here'!B24</f>
        <v>0</v>
      </c>
      <c r="C24" s="41">
        <f>'Copy GO Full Game Details Here'!C24</f>
        <v>0</v>
      </c>
      <c r="D24" s="8">
        <f t="shared" si="23"/>
        <v>1</v>
      </c>
      <c r="E24">
        <f t="shared" si="24"/>
        <v>0</v>
      </c>
      <c r="F24" t="str">
        <f t="shared" si="20"/>
        <v/>
      </c>
      <c r="G24" t="str">
        <f t="shared" si="28"/>
        <v/>
      </c>
      <c r="H24" t="str">
        <f t="shared" si="29"/>
        <v/>
      </c>
      <c r="I24" t="str">
        <f t="shared" si="25"/>
        <v/>
      </c>
      <c r="J24" s="6" t="str">
        <f t="shared" si="26"/>
        <v/>
      </c>
      <c r="K24" s="6" t="str">
        <f t="shared" si="27"/>
        <v/>
      </c>
      <c r="L24" s="6" t="str">
        <f t="shared" si="30"/>
        <v/>
      </c>
      <c r="M24" t="str">
        <f t="shared" si="31"/>
        <v/>
      </c>
      <c r="N24" t="str">
        <f t="shared" si="39"/>
        <v/>
      </c>
      <c r="O24" t="str">
        <f t="shared" si="40"/>
        <v/>
      </c>
      <c r="P24" t="str">
        <f t="shared" si="38"/>
        <v/>
      </c>
      <c r="Q24" t="str">
        <f t="shared" si="41"/>
        <v/>
      </c>
      <c r="R24" t="str">
        <f t="shared" si="42"/>
        <v/>
      </c>
      <c r="S24" t="str">
        <f t="shared" si="21"/>
        <v/>
      </c>
      <c r="T24" t="str">
        <f t="shared" si="43"/>
        <v/>
      </c>
      <c r="U24" t="str">
        <f t="shared" si="44"/>
        <v/>
      </c>
      <c r="V24" t="str">
        <f t="shared" si="22"/>
        <v/>
      </c>
      <c r="W24" t="str">
        <f t="shared" si="32"/>
        <v/>
      </c>
      <c r="X24" t="str">
        <f t="shared" si="33"/>
        <v/>
      </c>
      <c r="Y24" t="str">
        <f t="shared" si="34"/>
        <v/>
      </c>
      <c r="Z24" t="str">
        <f t="shared" si="35"/>
        <v/>
      </c>
      <c r="AA24" t="str">
        <f t="shared" si="36"/>
        <v/>
      </c>
      <c r="AB24" t="str">
        <f t="shared" si="37"/>
        <v/>
      </c>
    </row>
    <row r="25" spans="1:28" ht="15" x14ac:dyDescent="0.25">
      <c r="A25" s="41">
        <f>'Copy GO Full Game Details Here'!A25</f>
        <v>0</v>
      </c>
      <c r="B25" s="41">
        <f>'Copy GO Full Game Details Here'!B25</f>
        <v>0</v>
      </c>
      <c r="C25" s="41">
        <f>'Copy GO Full Game Details Here'!C25</f>
        <v>0</v>
      </c>
      <c r="D25" s="8">
        <f t="shared" si="23"/>
        <v>1</v>
      </c>
      <c r="E25">
        <f t="shared" si="24"/>
        <v>0</v>
      </c>
      <c r="F25" t="str">
        <f t="shared" si="20"/>
        <v/>
      </c>
      <c r="G25" t="str">
        <f t="shared" si="28"/>
        <v/>
      </c>
      <c r="H25" t="str">
        <f t="shared" si="29"/>
        <v/>
      </c>
      <c r="I25" t="str">
        <f t="shared" si="25"/>
        <v/>
      </c>
      <c r="J25" s="6" t="str">
        <f t="shared" si="26"/>
        <v/>
      </c>
      <c r="K25" s="6" t="str">
        <f t="shared" si="27"/>
        <v/>
      </c>
      <c r="L25" s="6" t="str">
        <f t="shared" si="30"/>
        <v/>
      </c>
      <c r="M25" t="str">
        <f t="shared" si="31"/>
        <v/>
      </c>
      <c r="N25" t="str">
        <f t="shared" si="39"/>
        <v/>
      </c>
      <c r="O25" t="str">
        <f t="shared" si="40"/>
        <v/>
      </c>
      <c r="P25" t="str">
        <f t="shared" si="38"/>
        <v/>
      </c>
      <c r="Q25" t="str">
        <f t="shared" si="41"/>
        <v/>
      </c>
      <c r="R25" t="str">
        <f t="shared" si="42"/>
        <v/>
      </c>
      <c r="S25" t="str">
        <f t="shared" si="21"/>
        <v/>
      </c>
      <c r="T25" t="str">
        <f t="shared" si="43"/>
        <v/>
      </c>
      <c r="U25" t="str">
        <f t="shared" si="44"/>
        <v/>
      </c>
      <c r="V25" t="str">
        <f t="shared" si="22"/>
        <v/>
      </c>
      <c r="W25" t="str">
        <f t="shared" si="32"/>
        <v/>
      </c>
      <c r="X25" t="str">
        <f t="shared" si="33"/>
        <v/>
      </c>
      <c r="Y25" t="str">
        <f t="shared" si="34"/>
        <v/>
      </c>
      <c r="Z25" t="str">
        <f t="shared" si="35"/>
        <v/>
      </c>
      <c r="AA25" t="str">
        <f t="shared" si="36"/>
        <v/>
      </c>
      <c r="AB25" t="str">
        <f t="shared" si="37"/>
        <v/>
      </c>
    </row>
    <row r="26" spans="1:28" ht="15" x14ac:dyDescent="0.25">
      <c r="A26" s="41">
        <f>'Copy GO Full Game Details Here'!A26</f>
        <v>0</v>
      </c>
      <c r="B26" s="41">
        <f>'Copy GO Full Game Details Here'!B26</f>
        <v>0</v>
      </c>
      <c r="C26" s="41">
        <f>'Copy GO Full Game Details Here'!C26</f>
        <v>0</v>
      </c>
      <c r="D26" s="8">
        <f t="shared" si="23"/>
        <v>1</v>
      </c>
      <c r="E26">
        <f t="shared" si="24"/>
        <v>0</v>
      </c>
      <c r="F26" t="str">
        <f t="shared" si="20"/>
        <v/>
      </c>
      <c r="G26" t="str">
        <f t="shared" si="28"/>
        <v/>
      </c>
      <c r="H26" t="str">
        <f t="shared" si="29"/>
        <v/>
      </c>
      <c r="I26" t="str">
        <f t="shared" si="25"/>
        <v/>
      </c>
      <c r="J26" s="6" t="str">
        <f t="shared" si="26"/>
        <v/>
      </c>
      <c r="K26" s="6" t="str">
        <f t="shared" si="27"/>
        <v/>
      </c>
      <c r="L26" s="6" t="str">
        <f t="shared" si="30"/>
        <v/>
      </c>
      <c r="M26" t="str">
        <f t="shared" si="31"/>
        <v/>
      </c>
      <c r="N26" t="str">
        <f t="shared" si="39"/>
        <v/>
      </c>
      <c r="O26" t="str">
        <f t="shared" si="40"/>
        <v/>
      </c>
      <c r="P26" t="str">
        <f t="shared" si="38"/>
        <v/>
      </c>
      <c r="Q26" t="str">
        <f t="shared" si="41"/>
        <v/>
      </c>
      <c r="R26" t="str">
        <f t="shared" si="42"/>
        <v/>
      </c>
      <c r="S26" t="str">
        <f t="shared" si="21"/>
        <v/>
      </c>
      <c r="T26" t="str">
        <f t="shared" si="43"/>
        <v/>
      </c>
      <c r="U26" t="str">
        <f t="shared" si="44"/>
        <v/>
      </c>
      <c r="V26" t="str">
        <f t="shared" si="22"/>
        <v/>
      </c>
      <c r="W26" t="str">
        <f t="shared" si="32"/>
        <v/>
      </c>
      <c r="X26" t="str">
        <f t="shared" si="33"/>
        <v/>
      </c>
      <c r="Y26" t="str">
        <f t="shared" si="34"/>
        <v/>
      </c>
      <c r="Z26" t="str">
        <f t="shared" si="35"/>
        <v/>
      </c>
      <c r="AA26" t="str">
        <f t="shared" si="36"/>
        <v/>
      </c>
      <c r="AB26" t="str">
        <f t="shared" si="37"/>
        <v/>
      </c>
    </row>
    <row r="27" spans="1:28" ht="15" x14ac:dyDescent="0.25">
      <c r="A27" s="41">
        <f>'Copy GO Full Game Details Here'!A27</f>
        <v>0</v>
      </c>
      <c r="B27" s="41">
        <f>'Copy GO Full Game Details Here'!B27</f>
        <v>0</v>
      </c>
      <c r="C27" s="41">
        <f>'Copy GO Full Game Details Here'!C27</f>
        <v>0</v>
      </c>
      <c r="D27" s="8">
        <f t="shared" si="23"/>
        <v>1</v>
      </c>
      <c r="E27">
        <f t="shared" si="24"/>
        <v>0</v>
      </c>
      <c r="F27" t="str">
        <f t="shared" si="20"/>
        <v/>
      </c>
      <c r="G27" t="str">
        <f t="shared" si="28"/>
        <v/>
      </c>
      <c r="H27" t="str">
        <f t="shared" si="29"/>
        <v/>
      </c>
      <c r="I27" t="str">
        <f t="shared" si="25"/>
        <v/>
      </c>
      <c r="J27" s="6" t="str">
        <f t="shared" si="26"/>
        <v/>
      </c>
      <c r="K27" s="6" t="str">
        <f t="shared" si="27"/>
        <v/>
      </c>
      <c r="L27" s="6" t="str">
        <f t="shared" si="30"/>
        <v/>
      </c>
      <c r="M27" t="str">
        <f t="shared" si="31"/>
        <v/>
      </c>
      <c r="N27" t="str">
        <f t="shared" si="39"/>
        <v/>
      </c>
      <c r="O27" t="str">
        <f t="shared" si="40"/>
        <v/>
      </c>
      <c r="P27" t="str">
        <f t="shared" si="38"/>
        <v/>
      </c>
      <c r="Q27" t="str">
        <f t="shared" si="41"/>
        <v/>
      </c>
      <c r="R27" t="str">
        <f t="shared" si="42"/>
        <v/>
      </c>
      <c r="S27" t="str">
        <f t="shared" si="21"/>
        <v/>
      </c>
      <c r="T27" t="str">
        <f t="shared" si="43"/>
        <v/>
      </c>
      <c r="U27" t="str">
        <f t="shared" si="44"/>
        <v/>
      </c>
      <c r="V27" t="str">
        <f t="shared" si="22"/>
        <v/>
      </c>
      <c r="W27" t="str">
        <f t="shared" si="32"/>
        <v/>
      </c>
      <c r="X27" t="str">
        <f t="shared" si="33"/>
        <v/>
      </c>
      <c r="Y27" t="str">
        <f t="shared" si="34"/>
        <v/>
      </c>
      <c r="Z27" t="str">
        <f t="shared" si="35"/>
        <v/>
      </c>
      <c r="AA27" t="str">
        <f t="shared" si="36"/>
        <v/>
      </c>
      <c r="AB27" t="str">
        <f t="shared" si="37"/>
        <v/>
      </c>
    </row>
    <row r="28" spans="1:28" ht="15" x14ac:dyDescent="0.25">
      <c r="A28" s="41">
        <f>'Copy GO Full Game Details Here'!A28</f>
        <v>0</v>
      </c>
      <c r="B28" s="41">
        <f>'Copy GO Full Game Details Here'!B28</f>
        <v>0</v>
      </c>
      <c r="C28" s="41">
        <f>'Copy GO Full Game Details Here'!C28</f>
        <v>0</v>
      </c>
      <c r="D28" s="8">
        <f t="shared" si="23"/>
        <v>1</v>
      </c>
      <c r="E28">
        <f t="shared" si="24"/>
        <v>0</v>
      </c>
      <c r="F28" t="str">
        <f t="shared" si="20"/>
        <v/>
      </c>
      <c r="G28" t="str">
        <f t="shared" si="28"/>
        <v/>
      </c>
      <c r="H28" t="str">
        <f t="shared" si="29"/>
        <v/>
      </c>
      <c r="I28" t="str">
        <f t="shared" si="25"/>
        <v/>
      </c>
      <c r="J28" s="6" t="str">
        <f t="shared" si="26"/>
        <v/>
      </c>
      <c r="K28" s="6" t="str">
        <f t="shared" si="27"/>
        <v/>
      </c>
      <c r="L28" s="6" t="str">
        <f t="shared" si="30"/>
        <v/>
      </c>
      <c r="M28" t="str">
        <f t="shared" si="31"/>
        <v/>
      </c>
      <c r="N28" t="str">
        <f t="shared" si="39"/>
        <v/>
      </c>
      <c r="O28" t="str">
        <f t="shared" si="40"/>
        <v/>
      </c>
      <c r="P28" t="str">
        <f t="shared" si="38"/>
        <v/>
      </c>
      <c r="Q28" t="str">
        <f t="shared" si="41"/>
        <v/>
      </c>
      <c r="R28" t="str">
        <f t="shared" si="42"/>
        <v/>
      </c>
      <c r="S28" t="str">
        <f t="shared" si="21"/>
        <v/>
      </c>
      <c r="T28" t="str">
        <f t="shared" si="43"/>
        <v/>
      </c>
      <c r="U28" t="str">
        <f t="shared" si="44"/>
        <v/>
      </c>
      <c r="V28" t="str">
        <f t="shared" si="22"/>
        <v/>
      </c>
      <c r="W28" t="str">
        <f t="shared" si="32"/>
        <v/>
      </c>
      <c r="X28" t="str">
        <f t="shared" si="33"/>
        <v/>
      </c>
      <c r="Y28" t="str">
        <f t="shared" si="34"/>
        <v/>
      </c>
      <c r="Z28" t="str">
        <f t="shared" si="35"/>
        <v/>
      </c>
      <c r="AA28" t="str">
        <f t="shared" si="36"/>
        <v/>
      </c>
      <c r="AB28" t="str">
        <f t="shared" si="37"/>
        <v/>
      </c>
    </row>
    <row r="29" spans="1:28" ht="15" customHeight="1" x14ac:dyDescent="0.25">
      <c r="A29" s="41">
        <f>'Copy GO Full Game Details Here'!A29</f>
        <v>0</v>
      </c>
      <c r="B29" s="41">
        <f>'Copy GO Full Game Details Here'!B29</f>
        <v>0</v>
      </c>
      <c r="C29" s="41">
        <f>'Copy GO Full Game Details Here'!C29</f>
        <v>0</v>
      </c>
      <c r="D29" s="8">
        <f t="shared" si="23"/>
        <v>1</v>
      </c>
      <c r="E29">
        <f t="shared" si="24"/>
        <v>0</v>
      </c>
      <c r="F29" t="str">
        <f t="shared" si="20"/>
        <v/>
      </c>
      <c r="G29" t="str">
        <f t="shared" si="28"/>
        <v/>
      </c>
      <c r="H29" t="str">
        <f t="shared" si="29"/>
        <v/>
      </c>
      <c r="I29" t="str">
        <f t="shared" si="25"/>
        <v/>
      </c>
      <c r="J29" s="6" t="str">
        <f t="shared" si="26"/>
        <v/>
      </c>
      <c r="K29" s="6" t="str">
        <f t="shared" si="27"/>
        <v/>
      </c>
      <c r="L29" s="6" t="str">
        <f t="shared" si="30"/>
        <v/>
      </c>
      <c r="M29" t="str">
        <f t="shared" si="31"/>
        <v/>
      </c>
      <c r="N29" t="str">
        <f t="shared" si="39"/>
        <v/>
      </c>
      <c r="O29" t="str">
        <f t="shared" si="40"/>
        <v/>
      </c>
      <c r="P29" t="str">
        <f t="shared" si="38"/>
        <v/>
      </c>
      <c r="Q29" t="str">
        <f t="shared" si="41"/>
        <v/>
      </c>
      <c r="R29" t="str">
        <f t="shared" si="42"/>
        <v/>
      </c>
      <c r="S29" t="str">
        <f t="shared" si="21"/>
        <v/>
      </c>
      <c r="T29" t="str">
        <f t="shared" si="43"/>
        <v/>
      </c>
      <c r="U29" t="str">
        <f t="shared" si="44"/>
        <v/>
      </c>
      <c r="V29" t="str">
        <f t="shared" si="22"/>
        <v/>
      </c>
      <c r="W29" t="str">
        <f t="shared" si="32"/>
        <v/>
      </c>
      <c r="X29" t="str">
        <f t="shared" si="33"/>
        <v/>
      </c>
      <c r="Y29" t="str">
        <f t="shared" si="34"/>
        <v/>
      </c>
      <c r="Z29" t="str">
        <f t="shared" si="35"/>
        <v/>
      </c>
      <c r="AA29" t="str">
        <f t="shared" si="36"/>
        <v/>
      </c>
      <c r="AB29" t="str">
        <f t="shared" si="37"/>
        <v/>
      </c>
    </row>
    <row r="30" spans="1:28" ht="15" customHeight="1" x14ac:dyDescent="0.25">
      <c r="A30" s="41">
        <f>'Copy GO Full Game Details Here'!A30</f>
        <v>0</v>
      </c>
      <c r="B30" s="41">
        <f>'Copy GO Full Game Details Here'!B30</f>
        <v>0</v>
      </c>
      <c r="C30" s="41">
        <f>'Copy GO Full Game Details Here'!C30</f>
        <v>0</v>
      </c>
      <c r="D30" s="8">
        <f t="shared" si="23"/>
        <v>1</v>
      </c>
      <c r="E30">
        <f t="shared" si="24"/>
        <v>0</v>
      </c>
      <c r="F30" t="str">
        <f t="shared" si="20"/>
        <v/>
      </c>
      <c r="G30" t="str">
        <f t="shared" si="28"/>
        <v/>
      </c>
      <c r="H30" t="str">
        <f t="shared" si="29"/>
        <v/>
      </c>
      <c r="I30" t="str">
        <f t="shared" si="25"/>
        <v/>
      </c>
      <c r="J30" s="6" t="str">
        <f t="shared" si="26"/>
        <v/>
      </c>
      <c r="K30" s="6" t="str">
        <f t="shared" si="27"/>
        <v/>
      </c>
      <c r="L30" s="6" t="str">
        <f t="shared" si="30"/>
        <v/>
      </c>
      <c r="M30" t="str">
        <f t="shared" si="31"/>
        <v/>
      </c>
      <c r="N30" t="str">
        <f t="shared" si="39"/>
        <v/>
      </c>
      <c r="O30" t="str">
        <f t="shared" si="40"/>
        <v/>
      </c>
      <c r="P30" t="str">
        <f t="shared" si="38"/>
        <v/>
      </c>
      <c r="Q30" t="str">
        <f t="shared" si="41"/>
        <v/>
      </c>
      <c r="R30" t="str">
        <f t="shared" si="42"/>
        <v/>
      </c>
      <c r="S30" t="str">
        <f t="shared" si="21"/>
        <v/>
      </c>
      <c r="T30" t="str">
        <f t="shared" si="43"/>
        <v/>
      </c>
      <c r="U30" t="str">
        <f t="shared" si="44"/>
        <v/>
      </c>
      <c r="V30" t="str">
        <f t="shared" si="22"/>
        <v/>
      </c>
      <c r="W30" t="str">
        <f t="shared" si="32"/>
        <v/>
      </c>
      <c r="X30" t="str">
        <f t="shared" si="33"/>
        <v/>
      </c>
      <c r="Y30" t="str">
        <f t="shared" si="34"/>
        <v/>
      </c>
      <c r="Z30" t="str">
        <f t="shared" si="35"/>
        <v/>
      </c>
      <c r="AA30" t="str">
        <f t="shared" si="36"/>
        <v/>
      </c>
      <c r="AB30" t="str">
        <f t="shared" si="37"/>
        <v/>
      </c>
    </row>
    <row r="31" spans="1:28" ht="15" x14ac:dyDescent="0.25">
      <c r="A31" s="41">
        <f>'Copy GO Full Game Details Here'!A31</f>
        <v>0</v>
      </c>
      <c r="B31" s="41">
        <f>'Copy GO Full Game Details Here'!B31</f>
        <v>0</v>
      </c>
      <c r="C31" s="41">
        <f>'Copy GO Full Game Details Here'!C31</f>
        <v>0</v>
      </c>
      <c r="D31" s="8">
        <f t="shared" si="23"/>
        <v>1</v>
      </c>
      <c r="E31">
        <f t="shared" si="24"/>
        <v>0</v>
      </c>
      <c r="F31" t="str">
        <f t="shared" si="20"/>
        <v/>
      </c>
      <c r="G31" t="str">
        <f t="shared" si="28"/>
        <v/>
      </c>
      <c r="H31" t="str">
        <f t="shared" si="29"/>
        <v/>
      </c>
      <c r="I31" t="str">
        <f t="shared" si="25"/>
        <v/>
      </c>
      <c r="J31" s="6" t="str">
        <f t="shared" si="26"/>
        <v/>
      </c>
      <c r="K31" s="6" t="str">
        <f t="shared" si="27"/>
        <v/>
      </c>
      <c r="L31" s="6" t="str">
        <f t="shared" si="30"/>
        <v/>
      </c>
      <c r="M31" t="str">
        <f t="shared" si="31"/>
        <v/>
      </c>
      <c r="N31" t="str">
        <f t="shared" si="39"/>
        <v/>
      </c>
      <c r="O31" t="str">
        <f t="shared" si="40"/>
        <v/>
      </c>
      <c r="P31" t="str">
        <f t="shared" si="38"/>
        <v/>
      </c>
      <c r="Q31" t="str">
        <f t="shared" si="41"/>
        <v/>
      </c>
      <c r="R31" t="str">
        <f t="shared" si="42"/>
        <v/>
      </c>
      <c r="S31" t="str">
        <f t="shared" si="21"/>
        <v/>
      </c>
      <c r="T31" t="str">
        <f t="shared" si="43"/>
        <v/>
      </c>
      <c r="U31" t="str">
        <f t="shared" si="44"/>
        <v/>
      </c>
      <c r="V31" t="str">
        <f t="shared" si="22"/>
        <v/>
      </c>
      <c r="W31" t="str">
        <f t="shared" si="32"/>
        <v/>
      </c>
      <c r="X31" t="str">
        <f t="shared" si="33"/>
        <v/>
      </c>
      <c r="Y31" t="str">
        <f t="shared" si="34"/>
        <v/>
      </c>
      <c r="Z31" t="str">
        <f t="shared" si="35"/>
        <v/>
      </c>
      <c r="AA31" t="str">
        <f t="shared" si="36"/>
        <v/>
      </c>
      <c r="AB31" t="str">
        <f t="shared" si="37"/>
        <v/>
      </c>
    </row>
    <row r="32" spans="1:28" ht="15" customHeight="1" x14ac:dyDescent="0.25">
      <c r="A32" s="41">
        <f>'Copy GO Full Game Details Here'!A32</f>
        <v>0</v>
      </c>
      <c r="B32" s="41">
        <f>'Copy GO Full Game Details Here'!B32</f>
        <v>0</v>
      </c>
      <c r="C32" s="41">
        <f>'Copy GO Full Game Details Here'!C32</f>
        <v>0</v>
      </c>
      <c r="D32" s="8">
        <f t="shared" si="23"/>
        <v>1</v>
      </c>
      <c r="E32">
        <f t="shared" si="24"/>
        <v>0</v>
      </c>
      <c r="F32" t="str">
        <f t="shared" si="20"/>
        <v/>
      </c>
      <c r="G32" t="str">
        <f t="shared" si="28"/>
        <v/>
      </c>
      <c r="H32" t="str">
        <f t="shared" si="29"/>
        <v/>
      </c>
      <c r="I32" t="str">
        <f t="shared" si="25"/>
        <v/>
      </c>
      <c r="J32" s="6" t="str">
        <f t="shared" si="26"/>
        <v/>
      </c>
      <c r="K32" s="6" t="str">
        <f t="shared" si="27"/>
        <v/>
      </c>
      <c r="L32" s="6" t="str">
        <f t="shared" si="30"/>
        <v/>
      </c>
      <c r="M32" t="str">
        <f t="shared" si="31"/>
        <v/>
      </c>
      <c r="N32" t="str">
        <f t="shared" si="39"/>
        <v/>
      </c>
      <c r="O32" t="str">
        <f t="shared" si="40"/>
        <v/>
      </c>
      <c r="P32" t="str">
        <f t="shared" si="38"/>
        <v/>
      </c>
      <c r="Q32" t="str">
        <f t="shared" si="41"/>
        <v/>
      </c>
      <c r="R32" t="str">
        <f t="shared" si="42"/>
        <v/>
      </c>
      <c r="S32" t="str">
        <f t="shared" si="21"/>
        <v/>
      </c>
      <c r="T32" t="str">
        <f t="shared" si="43"/>
        <v/>
      </c>
      <c r="U32" t="str">
        <f t="shared" si="44"/>
        <v/>
      </c>
      <c r="V32" t="str">
        <f t="shared" si="22"/>
        <v/>
      </c>
      <c r="W32" t="str">
        <f t="shared" si="32"/>
        <v/>
      </c>
      <c r="X32" t="str">
        <f t="shared" si="33"/>
        <v/>
      </c>
      <c r="Y32" t="str">
        <f t="shared" si="34"/>
        <v/>
      </c>
      <c r="Z32" t="str">
        <f t="shared" si="35"/>
        <v/>
      </c>
      <c r="AA32" t="str">
        <f t="shared" si="36"/>
        <v/>
      </c>
      <c r="AB32" t="str">
        <f t="shared" si="37"/>
        <v/>
      </c>
    </row>
    <row r="33" spans="1:28" ht="15" customHeight="1" x14ac:dyDescent="0.25">
      <c r="A33" s="41">
        <f>'Copy GO Full Game Details Here'!A33</f>
        <v>0</v>
      </c>
      <c r="B33" s="41">
        <f>'Copy GO Full Game Details Here'!B33</f>
        <v>0</v>
      </c>
      <c r="C33" s="41">
        <f>'Copy GO Full Game Details Here'!C33</f>
        <v>0</v>
      </c>
      <c r="D33" s="8">
        <f t="shared" si="23"/>
        <v>1</v>
      </c>
      <c r="E33">
        <f t="shared" si="24"/>
        <v>0</v>
      </c>
      <c r="F33" t="str">
        <f t="shared" si="20"/>
        <v/>
      </c>
      <c r="G33" t="str">
        <f t="shared" si="28"/>
        <v/>
      </c>
      <c r="H33" t="str">
        <f t="shared" si="29"/>
        <v/>
      </c>
      <c r="I33" t="str">
        <f t="shared" si="25"/>
        <v/>
      </c>
      <c r="J33" s="6" t="str">
        <f t="shared" si="26"/>
        <v/>
      </c>
      <c r="K33" s="6" t="str">
        <f t="shared" si="27"/>
        <v/>
      </c>
      <c r="L33" s="6" t="str">
        <f t="shared" si="30"/>
        <v/>
      </c>
      <c r="M33" t="str">
        <f t="shared" si="31"/>
        <v/>
      </c>
      <c r="N33" t="str">
        <f t="shared" si="39"/>
        <v/>
      </c>
      <c r="O33" t="str">
        <f t="shared" si="40"/>
        <v/>
      </c>
      <c r="P33" t="str">
        <f t="shared" si="38"/>
        <v/>
      </c>
      <c r="Q33" t="str">
        <f t="shared" si="41"/>
        <v/>
      </c>
      <c r="R33" t="str">
        <f t="shared" si="42"/>
        <v/>
      </c>
      <c r="S33" t="str">
        <f t="shared" si="21"/>
        <v/>
      </c>
      <c r="T33" t="str">
        <f t="shared" si="43"/>
        <v/>
      </c>
      <c r="U33" t="str">
        <f t="shared" si="44"/>
        <v/>
      </c>
      <c r="V33" t="str">
        <f t="shared" si="22"/>
        <v/>
      </c>
      <c r="W33" t="str">
        <f t="shared" si="32"/>
        <v/>
      </c>
      <c r="X33" t="str">
        <f t="shared" si="33"/>
        <v/>
      </c>
      <c r="Y33" t="str">
        <f t="shared" si="34"/>
        <v/>
      </c>
      <c r="Z33" t="str">
        <f t="shared" si="35"/>
        <v/>
      </c>
      <c r="AA33" t="str">
        <f t="shared" si="36"/>
        <v/>
      </c>
      <c r="AB33" t="str">
        <f t="shared" si="37"/>
        <v/>
      </c>
    </row>
    <row r="34" spans="1:28" ht="15" customHeight="1" x14ac:dyDescent="0.25">
      <c r="A34" s="41">
        <f>'Copy GO Full Game Details Here'!A34</f>
        <v>0</v>
      </c>
      <c r="B34" s="41">
        <f>'Copy GO Full Game Details Here'!B34</f>
        <v>0</v>
      </c>
      <c r="C34" s="41">
        <f>'Copy GO Full Game Details Here'!C34</f>
        <v>0</v>
      </c>
      <c r="D34" s="8">
        <f t="shared" si="23"/>
        <v>1</v>
      </c>
      <c r="E34">
        <f t="shared" si="24"/>
        <v>0</v>
      </c>
      <c r="F34" t="str">
        <f t="shared" si="20"/>
        <v/>
      </c>
      <c r="G34" t="str">
        <f t="shared" si="28"/>
        <v/>
      </c>
      <c r="H34" t="str">
        <f t="shared" si="29"/>
        <v/>
      </c>
      <c r="I34" t="str">
        <f t="shared" si="25"/>
        <v/>
      </c>
      <c r="J34" s="6" t="str">
        <f t="shared" si="26"/>
        <v/>
      </c>
      <c r="K34" s="6" t="str">
        <f t="shared" si="27"/>
        <v/>
      </c>
      <c r="L34" s="6" t="str">
        <f t="shared" si="30"/>
        <v/>
      </c>
      <c r="M34" t="str">
        <f t="shared" si="31"/>
        <v/>
      </c>
      <c r="N34" t="str">
        <f t="shared" si="39"/>
        <v/>
      </c>
      <c r="O34" t="str">
        <f t="shared" si="40"/>
        <v/>
      </c>
      <c r="P34" t="str">
        <f t="shared" si="38"/>
        <v/>
      </c>
      <c r="Q34" t="str">
        <f t="shared" si="41"/>
        <v/>
      </c>
      <c r="R34" t="str">
        <f t="shared" si="42"/>
        <v/>
      </c>
      <c r="S34" t="str">
        <f t="shared" si="21"/>
        <v/>
      </c>
      <c r="T34" t="str">
        <f t="shared" si="43"/>
        <v/>
      </c>
      <c r="U34" t="str">
        <f t="shared" si="44"/>
        <v/>
      </c>
      <c r="V34" t="str">
        <f t="shared" si="22"/>
        <v/>
      </c>
      <c r="W34" t="str">
        <f t="shared" si="32"/>
        <v/>
      </c>
      <c r="X34" t="str">
        <f t="shared" si="33"/>
        <v/>
      </c>
      <c r="Y34" t="str">
        <f t="shared" si="34"/>
        <v/>
      </c>
      <c r="Z34" t="str">
        <f t="shared" si="35"/>
        <v/>
      </c>
      <c r="AA34" t="str">
        <f t="shared" si="36"/>
        <v/>
      </c>
      <c r="AB34" t="str">
        <f t="shared" si="37"/>
        <v/>
      </c>
    </row>
    <row r="35" spans="1:28" ht="15" x14ac:dyDescent="0.25">
      <c r="A35" s="41">
        <f>'Copy GO Full Game Details Here'!A35</f>
        <v>0</v>
      </c>
      <c r="B35" s="41">
        <f>'Copy GO Full Game Details Here'!B35</f>
        <v>0</v>
      </c>
      <c r="C35" s="41">
        <f>'Copy GO Full Game Details Here'!C35</f>
        <v>0</v>
      </c>
      <c r="D35" s="8">
        <f t="shared" si="23"/>
        <v>1</v>
      </c>
      <c r="E35">
        <f t="shared" si="24"/>
        <v>0</v>
      </c>
      <c r="F35" t="str">
        <f t="shared" si="20"/>
        <v/>
      </c>
      <c r="G35" t="str">
        <f t="shared" si="28"/>
        <v/>
      </c>
      <c r="H35" t="str">
        <f t="shared" si="29"/>
        <v/>
      </c>
      <c r="I35" t="str">
        <f t="shared" si="25"/>
        <v/>
      </c>
      <c r="J35" s="6" t="str">
        <f t="shared" si="26"/>
        <v/>
      </c>
      <c r="K35" s="6" t="str">
        <f t="shared" si="27"/>
        <v/>
      </c>
      <c r="L35" s="6" t="str">
        <f t="shared" si="30"/>
        <v/>
      </c>
      <c r="M35" t="str">
        <f t="shared" si="31"/>
        <v/>
      </c>
      <c r="N35" t="str">
        <f t="shared" si="39"/>
        <v/>
      </c>
      <c r="O35" t="str">
        <f t="shared" si="40"/>
        <v/>
      </c>
      <c r="P35" t="str">
        <f t="shared" si="38"/>
        <v/>
      </c>
      <c r="Q35" t="str">
        <f t="shared" si="41"/>
        <v/>
      </c>
      <c r="R35" t="str">
        <f t="shared" si="42"/>
        <v/>
      </c>
      <c r="S35" t="str">
        <f t="shared" si="21"/>
        <v/>
      </c>
      <c r="T35" t="str">
        <f t="shared" si="43"/>
        <v/>
      </c>
      <c r="U35" t="str">
        <f t="shared" si="44"/>
        <v/>
      </c>
      <c r="V35" t="str">
        <f t="shared" si="22"/>
        <v/>
      </c>
      <c r="W35" t="str">
        <f t="shared" si="32"/>
        <v/>
      </c>
      <c r="X35" t="str">
        <f t="shared" si="33"/>
        <v/>
      </c>
      <c r="Y35" t="str">
        <f t="shared" si="34"/>
        <v/>
      </c>
      <c r="Z35" t="str">
        <f t="shared" si="35"/>
        <v/>
      </c>
      <c r="AA35" t="str">
        <f t="shared" si="36"/>
        <v/>
      </c>
      <c r="AB35" t="str">
        <f t="shared" si="37"/>
        <v/>
      </c>
    </row>
    <row r="36" spans="1:28" ht="12.75" customHeight="1" x14ac:dyDescent="0.25">
      <c r="A36" s="41">
        <f>'Copy GO Full Game Details Here'!A36</f>
        <v>0</v>
      </c>
      <c r="B36" s="41">
        <f>'Copy GO Full Game Details Here'!B36</f>
        <v>0</v>
      </c>
      <c r="C36" s="41">
        <f>'Copy GO Full Game Details Here'!C36</f>
        <v>0</v>
      </c>
      <c r="D36" s="8">
        <f t="shared" si="23"/>
        <v>1</v>
      </c>
      <c r="E36">
        <f t="shared" si="24"/>
        <v>0</v>
      </c>
      <c r="F36" t="str">
        <f t="shared" si="20"/>
        <v/>
      </c>
      <c r="G36" t="str">
        <f t="shared" si="28"/>
        <v/>
      </c>
      <c r="H36" t="str">
        <f t="shared" si="29"/>
        <v/>
      </c>
      <c r="I36" t="str">
        <f t="shared" si="25"/>
        <v/>
      </c>
      <c r="J36" s="6" t="str">
        <f t="shared" si="26"/>
        <v/>
      </c>
      <c r="K36" s="6" t="str">
        <f t="shared" si="27"/>
        <v/>
      </c>
      <c r="L36" s="6" t="str">
        <f t="shared" si="30"/>
        <v/>
      </c>
      <c r="M36" t="str">
        <f t="shared" si="31"/>
        <v/>
      </c>
      <c r="N36" t="str">
        <f t="shared" si="39"/>
        <v/>
      </c>
      <c r="O36" t="str">
        <f t="shared" si="40"/>
        <v/>
      </c>
      <c r="P36" t="str">
        <f t="shared" si="38"/>
        <v/>
      </c>
      <c r="Q36" t="str">
        <f t="shared" si="41"/>
        <v/>
      </c>
      <c r="R36" t="str">
        <f t="shared" si="42"/>
        <v/>
      </c>
      <c r="S36" t="str">
        <f t="shared" si="21"/>
        <v/>
      </c>
      <c r="T36" t="str">
        <f t="shared" si="43"/>
        <v/>
      </c>
      <c r="U36" t="str">
        <f t="shared" si="44"/>
        <v/>
      </c>
      <c r="V36" t="str">
        <f t="shared" si="22"/>
        <v/>
      </c>
      <c r="W36" t="str">
        <f t="shared" si="32"/>
        <v/>
      </c>
      <c r="X36" t="str">
        <f t="shared" si="33"/>
        <v/>
      </c>
      <c r="Y36" t="str">
        <f t="shared" si="34"/>
        <v/>
      </c>
      <c r="Z36" t="str">
        <f t="shared" si="35"/>
        <v/>
      </c>
      <c r="AA36" t="str">
        <f t="shared" si="36"/>
        <v/>
      </c>
      <c r="AB36" t="str">
        <f t="shared" si="37"/>
        <v/>
      </c>
    </row>
    <row r="37" spans="1:28" ht="15" customHeight="1" x14ac:dyDescent="0.25">
      <c r="A37" s="41">
        <f>'Copy GO Full Game Details Here'!A37</f>
        <v>0</v>
      </c>
      <c r="B37" s="41">
        <f>'Copy GO Full Game Details Here'!B37</f>
        <v>0</v>
      </c>
      <c r="C37" s="41">
        <f>'Copy GO Full Game Details Here'!C37</f>
        <v>0</v>
      </c>
      <c r="D37" s="8">
        <f t="shared" si="23"/>
        <v>1</v>
      </c>
      <c r="E37">
        <f t="shared" si="24"/>
        <v>0</v>
      </c>
      <c r="F37" t="str">
        <f t="shared" si="20"/>
        <v/>
      </c>
      <c r="G37" t="str">
        <f t="shared" si="28"/>
        <v/>
      </c>
      <c r="H37" t="str">
        <f t="shared" si="29"/>
        <v/>
      </c>
      <c r="I37" t="str">
        <f t="shared" si="25"/>
        <v/>
      </c>
      <c r="J37" s="6" t="str">
        <f t="shared" si="26"/>
        <v/>
      </c>
      <c r="K37" s="6" t="str">
        <f t="shared" si="27"/>
        <v/>
      </c>
      <c r="L37" s="6" t="str">
        <f t="shared" si="30"/>
        <v/>
      </c>
      <c r="M37" t="str">
        <f t="shared" si="31"/>
        <v/>
      </c>
      <c r="N37" t="str">
        <f t="shared" si="39"/>
        <v/>
      </c>
      <c r="O37" t="str">
        <f t="shared" si="40"/>
        <v/>
      </c>
      <c r="P37" t="str">
        <f t="shared" si="38"/>
        <v/>
      </c>
      <c r="Q37" t="str">
        <f t="shared" si="41"/>
        <v/>
      </c>
      <c r="R37" t="str">
        <f t="shared" si="42"/>
        <v/>
      </c>
      <c r="S37" t="str">
        <f t="shared" si="21"/>
        <v/>
      </c>
      <c r="T37" t="str">
        <f t="shared" si="43"/>
        <v/>
      </c>
      <c r="U37" t="str">
        <f t="shared" si="44"/>
        <v/>
      </c>
      <c r="V37" t="str">
        <f t="shared" si="22"/>
        <v/>
      </c>
      <c r="W37" t="str">
        <f t="shared" si="32"/>
        <v/>
      </c>
      <c r="X37" t="str">
        <f t="shared" si="33"/>
        <v/>
      </c>
      <c r="Y37" t="str">
        <f t="shared" si="34"/>
        <v/>
      </c>
      <c r="Z37" t="str">
        <f t="shared" si="35"/>
        <v/>
      </c>
      <c r="AA37" t="str">
        <f t="shared" si="36"/>
        <v/>
      </c>
      <c r="AB37" t="str">
        <f t="shared" si="37"/>
        <v/>
      </c>
    </row>
    <row r="38" spans="1:28" ht="15" x14ac:dyDescent="0.25">
      <c r="A38" s="41">
        <f>'Copy GO Full Game Details Here'!A38</f>
        <v>0</v>
      </c>
      <c r="B38" s="41">
        <f>'Copy GO Full Game Details Here'!B38</f>
        <v>0</v>
      </c>
      <c r="C38" s="41">
        <f>'Copy GO Full Game Details Here'!C38</f>
        <v>0</v>
      </c>
      <c r="D38" s="8">
        <f t="shared" si="23"/>
        <v>1</v>
      </c>
      <c r="E38">
        <f t="shared" si="24"/>
        <v>0</v>
      </c>
      <c r="F38" t="str">
        <f t="shared" si="20"/>
        <v/>
      </c>
      <c r="G38" t="str">
        <f t="shared" si="28"/>
        <v/>
      </c>
      <c r="H38" t="str">
        <f t="shared" si="29"/>
        <v/>
      </c>
      <c r="I38" t="str">
        <f t="shared" si="25"/>
        <v/>
      </c>
      <c r="J38" s="6" t="str">
        <f t="shared" si="26"/>
        <v/>
      </c>
      <c r="K38" s="6" t="str">
        <f t="shared" si="27"/>
        <v/>
      </c>
      <c r="L38" s="6" t="str">
        <f t="shared" si="30"/>
        <v/>
      </c>
      <c r="M38" t="str">
        <f t="shared" si="31"/>
        <v/>
      </c>
      <c r="N38" t="str">
        <f t="shared" si="39"/>
        <v/>
      </c>
      <c r="O38" t="str">
        <f t="shared" si="40"/>
        <v/>
      </c>
      <c r="P38" t="str">
        <f t="shared" si="38"/>
        <v/>
      </c>
      <c r="Q38" t="str">
        <f t="shared" si="41"/>
        <v/>
      </c>
      <c r="R38" t="str">
        <f t="shared" si="42"/>
        <v/>
      </c>
      <c r="S38" t="str">
        <f t="shared" si="21"/>
        <v/>
      </c>
      <c r="T38" t="str">
        <f t="shared" si="43"/>
        <v/>
      </c>
      <c r="U38" t="str">
        <f t="shared" si="44"/>
        <v/>
      </c>
      <c r="V38" t="str">
        <f t="shared" si="22"/>
        <v/>
      </c>
      <c r="W38" t="str">
        <f t="shared" si="32"/>
        <v/>
      </c>
      <c r="X38" t="str">
        <f t="shared" si="33"/>
        <v/>
      </c>
      <c r="Y38" t="str">
        <f t="shared" si="34"/>
        <v/>
      </c>
      <c r="Z38" t="str">
        <f t="shared" si="35"/>
        <v/>
      </c>
      <c r="AA38" t="str">
        <f t="shared" si="36"/>
        <v/>
      </c>
      <c r="AB38" t="str">
        <f t="shared" si="37"/>
        <v/>
      </c>
    </row>
    <row r="39" spans="1:28" ht="15" x14ac:dyDescent="0.25">
      <c r="A39" s="41">
        <f>'Copy GO Full Game Details Here'!A39</f>
        <v>0</v>
      </c>
      <c r="B39" s="41">
        <f>'Copy GO Full Game Details Here'!B39</f>
        <v>0</v>
      </c>
      <c r="C39" s="41">
        <f>'Copy GO Full Game Details Here'!C39</f>
        <v>0</v>
      </c>
      <c r="D39" s="8">
        <f t="shared" si="23"/>
        <v>1</v>
      </c>
      <c r="E39">
        <f t="shared" si="24"/>
        <v>0</v>
      </c>
      <c r="F39" t="str">
        <f t="shared" si="20"/>
        <v/>
      </c>
      <c r="G39" t="str">
        <f t="shared" si="28"/>
        <v/>
      </c>
      <c r="H39" t="str">
        <f t="shared" si="29"/>
        <v/>
      </c>
      <c r="I39" t="str">
        <f t="shared" si="25"/>
        <v/>
      </c>
      <c r="J39" s="6" t="str">
        <f t="shared" si="26"/>
        <v/>
      </c>
      <c r="K39" s="6" t="str">
        <f t="shared" si="27"/>
        <v/>
      </c>
      <c r="L39" s="6" t="str">
        <f t="shared" si="30"/>
        <v/>
      </c>
      <c r="M39" t="str">
        <f t="shared" si="31"/>
        <v/>
      </c>
      <c r="N39" t="str">
        <f t="shared" si="39"/>
        <v/>
      </c>
      <c r="O39" t="str">
        <f t="shared" si="40"/>
        <v/>
      </c>
      <c r="P39" t="str">
        <f t="shared" si="38"/>
        <v/>
      </c>
      <c r="Q39" t="str">
        <f t="shared" si="41"/>
        <v/>
      </c>
      <c r="R39" t="str">
        <f t="shared" si="42"/>
        <v/>
      </c>
      <c r="S39" t="str">
        <f t="shared" si="21"/>
        <v/>
      </c>
      <c r="T39" t="str">
        <f t="shared" si="43"/>
        <v/>
      </c>
      <c r="U39" t="str">
        <f t="shared" si="44"/>
        <v/>
      </c>
      <c r="V39" t="str">
        <f t="shared" si="22"/>
        <v/>
      </c>
      <c r="W39" t="str">
        <f t="shared" si="32"/>
        <v/>
      </c>
      <c r="X39" t="str">
        <f t="shared" si="33"/>
        <v/>
      </c>
      <c r="Y39" t="str">
        <f t="shared" si="34"/>
        <v/>
      </c>
      <c r="Z39" t="str">
        <f t="shared" si="35"/>
        <v/>
      </c>
      <c r="AA39" t="str">
        <f t="shared" si="36"/>
        <v/>
      </c>
      <c r="AB39" t="str">
        <f t="shared" si="37"/>
        <v/>
      </c>
    </row>
    <row r="40" spans="1:28" ht="15" customHeight="1" x14ac:dyDescent="0.25">
      <c r="A40" s="41">
        <f>'Copy GO Full Game Details Here'!A40</f>
        <v>0</v>
      </c>
      <c r="B40" s="41">
        <f>'Copy GO Full Game Details Here'!B40</f>
        <v>0</v>
      </c>
      <c r="C40" s="41">
        <f>'Copy GO Full Game Details Here'!C40</f>
        <v>0</v>
      </c>
      <c r="D40" s="8">
        <f t="shared" si="23"/>
        <v>1</v>
      </c>
      <c r="E40">
        <f t="shared" si="24"/>
        <v>0</v>
      </c>
      <c r="F40" t="str">
        <f t="shared" si="20"/>
        <v/>
      </c>
      <c r="G40" t="str">
        <f t="shared" si="28"/>
        <v/>
      </c>
      <c r="H40" t="str">
        <f t="shared" si="29"/>
        <v/>
      </c>
      <c r="I40" t="str">
        <f t="shared" si="25"/>
        <v/>
      </c>
      <c r="J40" s="6" t="str">
        <f t="shared" si="26"/>
        <v/>
      </c>
      <c r="K40" s="6" t="str">
        <f t="shared" si="27"/>
        <v/>
      </c>
      <c r="L40" s="6" t="str">
        <f t="shared" si="30"/>
        <v/>
      </c>
      <c r="M40" t="str">
        <f t="shared" si="31"/>
        <v/>
      </c>
      <c r="N40" t="str">
        <f t="shared" si="39"/>
        <v/>
      </c>
      <c r="O40" t="str">
        <f t="shared" si="40"/>
        <v/>
      </c>
      <c r="P40" t="str">
        <f t="shared" si="38"/>
        <v/>
      </c>
      <c r="Q40" t="str">
        <f t="shared" si="41"/>
        <v/>
      </c>
      <c r="R40" t="str">
        <f t="shared" si="42"/>
        <v/>
      </c>
      <c r="S40" t="str">
        <f t="shared" si="21"/>
        <v/>
      </c>
      <c r="T40" t="str">
        <f t="shared" si="43"/>
        <v/>
      </c>
      <c r="U40" t="str">
        <f t="shared" si="44"/>
        <v/>
      </c>
      <c r="V40" t="str">
        <f t="shared" si="22"/>
        <v/>
      </c>
      <c r="W40" t="str">
        <f t="shared" si="32"/>
        <v/>
      </c>
      <c r="X40" t="str">
        <f t="shared" si="33"/>
        <v/>
      </c>
      <c r="Y40" t="str">
        <f t="shared" si="34"/>
        <v/>
      </c>
      <c r="Z40" t="str">
        <f t="shared" si="35"/>
        <v/>
      </c>
      <c r="AA40" t="str">
        <f t="shared" si="36"/>
        <v/>
      </c>
      <c r="AB40" t="str">
        <f t="shared" si="37"/>
        <v/>
      </c>
    </row>
    <row r="41" spans="1:28" ht="15" customHeight="1" x14ac:dyDescent="0.25">
      <c r="A41" s="41">
        <f>'Copy GO Full Game Details Here'!A41</f>
        <v>0</v>
      </c>
      <c r="B41" s="41">
        <f>'Copy GO Full Game Details Here'!B41</f>
        <v>0</v>
      </c>
      <c r="C41" s="41">
        <f>'Copy GO Full Game Details Here'!C41</f>
        <v>0</v>
      </c>
      <c r="D41" s="8">
        <f t="shared" si="23"/>
        <v>1</v>
      </c>
      <c r="E41">
        <f t="shared" si="24"/>
        <v>0</v>
      </c>
      <c r="F41" t="str">
        <f t="shared" si="20"/>
        <v/>
      </c>
      <c r="G41" t="str">
        <f t="shared" si="28"/>
        <v/>
      </c>
      <c r="H41" t="str">
        <f t="shared" si="29"/>
        <v/>
      </c>
      <c r="I41" t="str">
        <f t="shared" si="25"/>
        <v/>
      </c>
      <c r="J41" s="6" t="str">
        <f t="shared" si="26"/>
        <v/>
      </c>
      <c r="K41" s="6" t="str">
        <f t="shared" si="27"/>
        <v/>
      </c>
      <c r="L41" s="6" t="str">
        <f t="shared" si="30"/>
        <v/>
      </c>
      <c r="M41" t="str">
        <f t="shared" si="31"/>
        <v/>
      </c>
      <c r="N41" t="str">
        <f t="shared" si="39"/>
        <v/>
      </c>
      <c r="O41" t="str">
        <f t="shared" si="40"/>
        <v/>
      </c>
      <c r="P41" t="str">
        <f t="shared" si="38"/>
        <v/>
      </c>
      <c r="Q41" t="str">
        <f t="shared" si="41"/>
        <v/>
      </c>
      <c r="R41" t="str">
        <f t="shared" si="42"/>
        <v/>
      </c>
      <c r="S41" t="str">
        <f t="shared" si="21"/>
        <v/>
      </c>
      <c r="T41" t="str">
        <f t="shared" si="43"/>
        <v/>
      </c>
      <c r="U41" t="str">
        <f t="shared" si="44"/>
        <v/>
      </c>
      <c r="V41" t="str">
        <f t="shared" si="22"/>
        <v/>
      </c>
      <c r="W41" t="str">
        <f t="shared" si="32"/>
        <v/>
      </c>
      <c r="X41" t="str">
        <f t="shared" si="33"/>
        <v/>
      </c>
      <c r="Y41" t="str">
        <f t="shared" si="34"/>
        <v/>
      </c>
      <c r="Z41" t="str">
        <f t="shared" si="35"/>
        <v/>
      </c>
      <c r="AA41" t="str">
        <f t="shared" si="36"/>
        <v/>
      </c>
      <c r="AB41" t="str">
        <f t="shared" si="37"/>
        <v/>
      </c>
    </row>
    <row r="42" spans="1:28" ht="15" customHeight="1" x14ac:dyDescent="0.25">
      <c r="A42" s="41">
        <f>'Copy GO Full Game Details Here'!A42</f>
        <v>0</v>
      </c>
      <c r="B42" s="41">
        <f>'Copy GO Full Game Details Here'!B42</f>
        <v>0</v>
      </c>
      <c r="C42" s="41">
        <f>'Copy GO Full Game Details Here'!C42</f>
        <v>0</v>
      </c>
      <c r="D42" s="8">
        <f t="shared" si="23"/>
        <v>1</v>
      </c>
      <c r="E42">
        <f t="shared" si="24"/>
        <v>0</v>
      </c>
      <c r="F42" t="str">
        <f t="shared" si="20"/>
        <v/>
      </c>
      <c r="G42" t="str">
        <f t="shared" si="28"/>
        <v/>
      </c>
      <c r="H42" t="str">
        <f t="shared" si="29"/>
        <v/>
      </c>
      <c r="I42" t="str">
        <f t="shared" si="25"/>
        <v/>
      </c>
      <c r="J42" s="6" t="str">
        <f t="shared" si="26"/>
        <v/>
      </c>
      <c r="K42" s="6" t="str">
        <f t="shared" si="27"/>
        <v/>
      </c>
      <c r="L42" s="6" t="str">
        <f t="shared" si="30"/>
        <v/>
      </c>
      <c r="M42" t="str">
        <f t="shared" si="31"/>
        <v/>
      </c>
      <c r="N42" t="str">
        <f t="shared" si="39"/>
        <v/>
      </c>
      <c r="O42" t="str">
        <f t="shared" si="40"/>
        <v/>
      </c>
      <c r="P42" t="str">
        <f t="shared" si="38"/>
        <v/>
      </c>
      <c r="Q42" t="str">
        <f t="shared" si="41"/>
        <v/>
      </c>
      <c r="R42" t="str">
        <f t="shared" si="42"/>
        <v/>
      </c>
      <c r="S42" t="str">
        <f t="shared" si="21"/>
        <v/>
      </c>
      <c r="T42" t="str">
        <f t="shared" si="43"/>
        <v/>
      </c>
      <c r="U42" t="str">
        <f t="shared" si="44"/>
        <v/>
      </c>
      <c r="V42" t="str">
        <f t="shared" si="22"/>
        <v/>
      </c>
      <c r="W42" t="str">
        <f t="shared" si="32"/>
        <v/>
      </c>
      <c r="X42" t="str">
        <f t="shared" si="33"/>
        <v/>
      </c>
      <c r="Y42" t="str">
        <f t="shared" si="34"/>
        <v/>
      </c>
      <c r="Z42" t="str">
        <f t="shared" si="35"/>
        <v/>
      </c>
      <c r="AA42" t="str">
        <f t="shared" si="36"/>
        <v/>
      </c>
      <c r="AB42" t="str">
        <f t="shared" si="37"/>
        <v/>
      </c>
    </row>
    <row r="43" spans="1:28" ht="15" customHeight="1" x14ac:dyDescent="0.25">
      <c r="A43" s="41">
        <f>'Copy GO Full Game Details Here'!A43</f>
        <v>0</v>
      </c>
      <c r="B43" s="41">
        <f>'Copy GO Full Game Details Here'!B43</f>
        <v>0</v>
      </c>
      <c r="C43" s="41">
        <f>'Copy GO Full Game Details Here'!C43</f>
        <v>0</v>
      </c>
      <c r="D43" s="8">
        <f t="shared" si="23"/>
        <v>1</v>
      </c>
      <c r="E43">
        <f t="shared" si="24"/>
        <v>0</v>
      </c>
      <c r="F43" t="str">
        <f t="shared" si="20"/>
        <v/>
      </c>
      <c r="G43" t="str">
        <f t="shared" si="28"/>
        <v/>
      </c>
      <c r="H43" t="str">
        <f t="shared" si="29"/>
        <v/>
      </c>
      <c r="I43" t="str">
        <f t="shared" si="25"/>
        <v/>
      </c>
      <c r="J43" s="6" t="str">
        <f t="shared" si="26"/>
        <v/>
      </c>
      <c r="K43" s="6" t="str">
        <f t="shared" si="27"/>
        <v/>
      </c>
      <c r="L43" s="6" t="str">
        <f t="shared" si="30"/>
        <v/>
      </c>
      <c r="M43" t="str">
        <f t="shared" si="31"/>
        <v/>
      </c>
      <c r="N43" t="str">
        <f t="shared" si="39"/>
        <v/>
      </c>
      <c r="O43" t="str">
        <f t="shared" si="40"/>
        <v/>
      </c>
      <c r="P43" t="str">
        <f t="shared" si="38"/>
        <v/>
      </c>
      <c r="Q43" t="str">
        <f t="shared" si="41"/>
        <v/>
      </c>
      <c r="R43" t="str">
        <f t="shared" si="42"/>
        <v/>
      </c>
      <c r="S43" t="str">
        <f t="shared" si="21"/>
        <v/>
      </c>
      <c r="T43" t="str">
        <f t="shared" si="43"/>
        <v/>
      </c>
      <c r="U43" t="str">
        <f t="shared" si="44"/>
        <v/>
      </c>
      <c r="V43" t="str">
        <f t="shared" si="22"/>
        <v/>
      </c>
      <c r="W43" t="str">
        <f t="shared" si="32"/>
        <v/>
      </c>
      <c r="X43" t="str">
        <f t="shared" si="33"/>
        <v/>
      </c>
      <c r="Y43" t="str">
        <f t="shared" si="34"/>
        <v/>
      </c>
      <c r="Z43" t="str">
        <f t="shared" si="35"/>
        <v/>
      </c>
      <c r="AA43" t="str">
        <f t="shared" si="36"/>
        <v/>
      </c>
      <c r="AB43" t="str">
        <f t="shared" si="37"/>
        <v/>
      </c>
    </row>
    <row r="44" spans="1:28" ht="15" customHeight="1" x14ac:dyDescent="0.25">
      <c r="A44" s="41">
        <f>'Copy GO Full Game Details Here'!A44</f>
        <v>0</v>
      </c>
      <c r="B44" s="41">
        <f>'Copy GO Full Game Details Here'!B44</f>
        <v>0</v>
      </c>
      <c r="C44" s="41">
        <f>'Copy GO Full Game Details Here'!C44</f>
        <v>0</v>
      </c>
      <c r="D44" s="8">
        <f t="shared" si="23"/>
        <v>1</v>
      </c>
      <c r="E44">
        <f t="shared" si="24"/>
        <v>0</v>
      </c>
      <c r="F44" t="str">
        <f t="shared" si="20"/>
        <v/>
      </c>
      <c r="G44" t="str">
        <f t="shared" si="28"/>
        <v/>
      </c>
      <c r="H44" t="str">
        <f t="shared" si="29"/>
        <v/>
      </c>
      <c r="I44" t="str">
        <f t="shared" si="25"/>
        <v/>
      </c>
      <c r="J44" s="6" t="str">
        <f t="shared" si="26"/>
        <v/>
      </c>
      <c r="K44" s="6" t="str">
        <f t="shared" si="27"/>
        <v/>
      </c>
      <c r="L44" s="6" t="str">
        <f t="shared" si="30"/>
        <v/>
      </c>
      <c r="M44" t="str">
        <f t="shared" si="31"/>
        <v/>
      </c>
      <c r="N44" t="str">
        <f t="shared" si="39"/>
        <v/>
      </c>
      <c r="O44" t="str">
        <f t="shared" si="40"/>
        <v/>
      </c>
      <c r="P44" t="str">
        <f t="shared" si="38"/>
        <v/>
      </c>
      <c r="Q44" t="str">
        <f t="shared" si="41"/>
        <v/>
      </c>
      <c r="R44" t="str">
        <f t="shared" si="42"/>
        <v/>
      </c>
      <c r="S44" t="str">
        <f t="shared" si="21"/>
        <v/>
      </c>
      <c r="T44" t="str">
        <f t="shared" si="43"/>
        <v/>
      </c>
      <c r="U44" t="str">
        <f t="shared" si="44"/>
        <v/>
      </c>
      <c r="V44" t="str">
        <f t="shared" si="22"/>
        <v/>
      </c>
      <c r="W44" t="str">
        <f t="shared" si="32"/>
        <v/>
      </c>
      <c r="X44" t="str">
        <f t="shared" si="33"/>
        <v/>
      </c>
      <c r="Y44" t="str">
        <f t="shared" si="34"/>
        <v/>
      </c>
      <c r="Z44" t="str">
        <f t="shared" si="35"/>
        <v/>
      </c>
      <c r="AA44" t="str">
        <f t="shared" si="36"/>
        <v/>
      </c>
      <c r="AB44" t="str">
        <f t="shared" si="37"/>
        <v/>
      </c>
    </row>
    <row r="45" spans="1:28" ht="15" customHeight="1" x14ac:dyDescent="0.25">
      <c r="A45" s="41">
        <f>'Copy GO Full Game Details Here'!A45</f>
        <v>0</v>
      </c>
      <c r="B45" s="41">
        <f>'Copy GO Full Game Details Here'!B45</f>
        <v>0</v>
      </c>
      <c r="C45" s="41">
        <f>'Copy GO Full Game Details Here'!C45</f>
        <v>0</v>
      </c>
      <c r="D45" s="8">
        <f t="shared" si="23"/>
        <v>1</v>
      </c>
      <c r="E45">
        <f t="shared" si="24"/>
        <v>0</v>
      </c>
      <c r="F45" t="str">
        <f t="shared" si="20"/>
        <v/>
      </c>
      <c r="G45" t="str">
        <f t="shared" si="28"/>
        <v/>
      </c>
      <c r="H45" t="str">
        <f t="shared" si="29"/>
        <v/>
      </c>
      <c r="I45" t="str">
        <f t="shared" si="25"/>
        <v/>
      </c>
      <c r="J45" s="6" t="str">
        <f t="shared" si="26"/>
        <v/>
      </c>
      <c r="K45" s="6" t="str">
        <f t="shared" si="27"/>
        <v/>
      </c>
      <c r="L45" s="6" t="str">
        <f t="shared" si="30"/>
        <v/>
      </c>
      <c r="M45" t="str">
        <f t="shared" si="31"/>
        <v/>
      </c>
      <c r="N45" t="str">
        <f t="shared" si="39"/>
        <v/>
      </c>
      <c r="O45" t="str">
        <f t="shared" si="40"/>
        <v/>
      </c>
      <c r="P45" t="str">
        <f t="shared" si="38"/>
        <v/>
      </c>
      <c r="Q45" t="str">
        <f t="shared" ref="Q45:Q77" si="45">IF(ISERROR(FIND("AR1:",A45)),"",E45)</f>
        <v/>
      </c>
      <c r="R45" t="str">
        <f t="shared" ref="R45:R76" si="46">IF(Q45&lt;&gt;"",B45,"")</f>
        <v/>
      </c>
      <c r="S45" t="str">
        <f t="shared" si="21"/>
        <v/>
      </c>
      <c r="T45" t="str">
        <f t="shared" si="43"/>
        <v/>
      </c>
      <c r="U45" t="str">
        <f t="shared" si="44"/>
        <v/>
      </c>
      <c r="V45" t="str">
        <f t="shared" si="22"/>
        <v/>
      </c>
      <c r="W45" t="str">
        <f t="shared" si="32"/>
        <v/>
      </c>
      <c r="X45" t="str">
        <f t="shared" si="33"/>
        <v/>
      </c>
      <c r="Y45" t="str">
        <f t="shared" si="34"/>
        <v/>
      </c>
      <c r="Z45" t="str">
        <f t="shared" si="35"/>
        <v/>
      </c>
      <c r="AA45" t="str">
        <f t="shared" si="36"/>
        <v/>
      </c>
      <c r="AB45" t="str">
        <f t="shared" si="37"/>
        <v/>
      </c>
    </row>
    <row r="46" spans="1:28" ht="15" customHeight="1" x14ac:dyDescent="0.25">
      <c r="A46" s="41">
        <f>'Copy GO Full Game Details Here'!A46</f>
        <v>0</v>
      </c>
      <c r="B46" s="41">
        <f>'Copy GO Full Game Details Here'!B46</f>
        <v>0</v>
      </c>
      <c r="C46" s="41">
        <f>'Copy GO Full Game Details Here'!C46</f>
        <v>0</v>
      </c>
      <c r="D46" s="8">
        <f t="shared" si="23"/>
        <v>1</v>
      </c>
      <c r="E46">
        <f t="shared" si="24"/>
        <v>0</v>
      </c>
      <c r="F46" t="str">
        <f t="shared" si="20"/>
        <v/>
      </c>
      <c r="G46" t="str">
        <f t="shared" si="28"/>
        <v/>
      </c>
      <c r="H46" t="str">
        <f t="shared" si="29"/>
        <v/>
      </c>
      <c r="I46" t="str">
        <f t="shared" si="25"/>
        <v/>
      </c>
      <c r="J46" s="6" t="str">
        <f t="shared" si="26"/>
        <v/>
      </c>
      <c r="K46" s="6" t="str">
        <f t="shared" si="27"/>
        <v/>
      </c>
      <c r="L46" s="6" t="str">
        <f t="shared" si="30"/>
        <v/>
      </c>
      <c r="M46" t="str">
        <f t="shared" si="31"/>
        <v/>
      </c>
      <c r="N46" t="str">
        <f t="shared" si="39"/>
        <v/>
      </c>
      <c r="O46" t="str">
        <f t="shared" si="40"/>
        <v/>
      </c>
      <c r="P46" t="str">
        <f t="shared" si="38"/>
        <v/>
      </c>
      <c r="Q46" t="str">
        <f t="shared" si="45"/>
        <v/>
      </c>
      <c r="R46" t="str">
        <f t="shared" si="46"/>
        <v/>
      </c>
      <c r="S46" t="str">
        <f t="shared" si="21"/>
        <v/>
      </c>
      <c r="T46" t="str">
        <f t="shared" si="43"/>
        <v/>
      </c>
      <c r="U46" t="str">
        <f t="shared" si="44"/>
        <v/>
      </c>
      <c r="V46" t="str">
        <f t="shared" si="22"/>
        <v/>
      </c>
      <c r="W46" t="str">
        <f t="shared" si="32"/>
        <v/>
      </c>
      <c r="X46" t="str">
        <f t="shared" si="33"/>
        <v/>
      </c>
      <c r="Y46" t="str">
        <f t="shared" si="34"/>
        <v/>
      </c>
      <c r="Z46" t="str">
        <f t="shared" si="35"/>
        <v/>
      </c>
      <c r="AA46" t="str">
        <f t="shared" si="36"/>
        <v/>
      </c>
      <c r="AB46" t="str">
        <f t="shared" si="37"/>
        <v/>
      </c>
    </row>
    <row r="47" spans="1:28" ht="15" customHeight="1" x14ac:dyDescent="0.25">
      <c r="A47" s="41">
        <f>'Copy GO Full Game Details Here'!A47</f>
        <v>0</v>
      </c>
      <c r="B47" s="41">
        <f>'Copy GO Full Game Details Here'!B47</f>
        <v>0</v>
      </c>
      <c r="C47" s="41">
        <f>'Copy GO Full Game Details Here'!C47</f>
        <v>0</v>
      </c>
      <c r="D47" s="8">
        <f t="shared" si="23"/>
        <v>1</v>
      </c>
      <c r="E47">
        <f t="shared" si="24"/>
        <v>0</v>
      </c>
      <c r="F47" t="str">
        <f t="shared" si="20"/>
        <v/>
      </c>
      <c r="G47" t="str">
        <f t="shared" si="28"/>
        <v/>
      </c>
      <c r="H47" t="str">
        <f t="shared" si="29"/>
        <v/>
      </c>
      <c r="I47" t="str">
        <f t="shared" si="25"/>
        <v/>
      </c>
      <c r="J47" s="6" t="str">
        <f t="shared" si="26"/>
        <v/>
      </c>
      <c r="K47" s="6" t="str">
        <f t="shared" si="27"/>
        <v/>
      </c>
      <c r="L47" s="6" t="str">
        <f t="shared" si="30"/>
        <v/>
      </c>
      <c r="M47" t="str">
        <f t="shared" si="31"/>
        <v/>
      </c>
      <c r="N47" t="str">
        <f t="shared" si="39"/>
        <v/>
      </c>
      <c r="O47" t="str">
        <f t="shared" si="40"/>
        <v/>
      </c>
      <c r="P47" t="str">
        <f t="shared" si="38"/>
        <v/>
      </c>
      <c r="Q47" t="str">
        <f t="shared" si="45"/>
        <v/>
      </c>
      <c r="R47" t="str">
        <f t="shared" si="46"/>
        <v/>
      </c>
      <c r="S47" t="str">
        <f t="shared" si="21"/>
        <v/>
      </c>
      <c r="T47" t="str">
        <f t="shared" si="43"/>
        <v/>
      </c>
      <c r="U47" t="str">
        <f t="shared" si="44"/>
        <v/>
      </c>
      <c r="V47" t="str">
        <f t="shared" si="22"/>
        <v/>
      </c>
      <c r="W47" t="str">
        <f t="shared" si="32"/>
        <v/>
      </c>
      <c r="X47" t="str">
        <f t="shared" si="33"/>
        <v/>
      </c>
      <c r="Y47" t="str">
        <f t="shared" si="34"/>
        <v/>
      </c>
      <c r="Z47" t="str">
        <f t="shared" si="35"/>
        <v/>
      </c>
      <c r="AA47" t="str">
        <f t="shared" si="36"/>
        <v/>
      </c>
      <c r="AB47" t="str">
        <f t="shared" si="37"/>
        <v/>
      </c>
    </row>
    <row r="48" spans="1:28" ht="15" x14ac:dyDescent="0.25">
      <c r="A48" s="41">
        <f>'Copy GO Full Game Details Here'!A48</f>
        <v>0</v>
      </c>
      <c r="B48" s="41">
        <f>'Copy GO Full Game Details Here'!B48</f>
        <v>0</v>
      </c>
      <c r="C48" s="41">
        <f>'Copy GO Full Game Details Here'!C48</f>
        <v>0</v>
      </c>
      <c r="D48" s="8">
        <f t="shared" si="23"/>
        <v>1</v>
      </c>
      <c r="E48">
        <f t="shared" si="24"/>
        <v>0</v>
      </c>
      <c r="F48" t="str">
        <f t="shared" si="20"/>
        <v/>
      </c>
      <c r="G48" t="str">
        <f t="shared" si="28"/>
        <v/>
      </c>
      <c r="H48" t="str">
        <f t="shared" si="29"/>
        <v/>
      </c>
      <c r="I48" t="str">
        <f t="shared" si="25"/>
        <v/>
      </c>
      <c r="J48" s="6" t="str">
        <f t="shared" si="26"/>
        <v/>
      </c>
      <c r="K48" s="6" t="str">
        <f t="shared" si="27"/>
        <v/>
      </c>
      <c r="L48" s="6" t="str">
        <f t="shared" si="30"/>
        <v/>
      </c>
      <c r="M48" t="str">
        <f t="shared" si="31"/>
        <v/>
      </c>
      <c r="N48" t="str">
        <f t="shared" si="39"/>
        <v/>
      </c>
      <c r="O48" t="str">
        <f t="shared" si="40"/>
        <v/>
      </c>
      <c r="P48" t="str">
        <f t="shared" si="38"/>
        <v/>
      </c>
      <c r="Q48" t="str">
        <f t="shared" si="45"/>
        <v/>
      </c>
      <c r="R48" t="str">
        <f t="shared" si="46"/>
        <v/>
      </c>
      <c r="S48" t="str">
        <f t="shared" si="21"/>
        <v/>
      </c>
      <c r="T48" t="str">
        <f t="shared" si="43"/>
        <v/>
      </c>
      <c r="U48" t="str">
        <f t="shared" si="44"/>
        <v/>
      </c>
      <c r="V48" t="str">
        <f t="shared" si="22"/>
        <v/>
      </c>
      <c r="W48" t="str">
        <f t="shared" si="32"/>
        <v/>
      </c>
      <c r="X48" t="str">
        <f t="shared" si="33"/>
        <v/>
      </c>
      <c r="Y48" t="str">
        <f t="shared" si="34"/>
        <v/>
      </c>
      <c r="Z48" t="str">
        <f t="shared" si="35"/>
        <v/>
      </c>
      <c r="AA48" t="str">
        <f t="shared" si="36"/>
        <v/>
      </c>
      <c r="AB48" t="str">
        <f t="shared" si="37"/>
        <v/>
      </c>
    </row>
    <row r="49" spans="1:28" ht="15" x14ac:dyDescent="0.25">
      <c r="A49" s="41">
        <f>'Copy GO Full Game Details Here'!A49</f>
        <v>0</v>
      </c>
      <c r="B49" s="41">
        <f>'Copy GO Full Game Details Here'!B49</f>
        <v>0</v>
      </c>
      <c r="C49" s="41">
        <f>'Copy GO Full Game Details Here'!C49</f>
        <v>0</v>
      </c>
      <c r="D49" s="8">
        <f t="shared" si="23"/>
        <v>1</v>
      </c>
      <c r="E49">
        <f t="shared" si="24"/>
        <v>0</v>
      </c>
      <c r="F49" t="str">
        <f t="shared" si="20"/>
        <v/>
      </c>
      <c r="G49" t="str">
        <f t="shared" si="28"/>
        <v/>
      </c>
      <c r="H49" t="str">
        <f t="shared" si="29"/>
        <v/>
      </c>
      <c r="I49" t="str">
        <f t="shared" si="25"/>
        <v/>
      </c>
      <c r="J49" s="6" t="str">
        <f t="shared" si="26"/>
        <v/>
      </c>
      <c r="K49" s="6" t="str">
        <f t="shared" si="27"/>
        <v/>
      </c>
      <c r="L49" s="6" t="str">
        <f t="shared" si="30"/>
        <v/>
      </c>
      <c r="M49" t="str">
        <f t="shared" si="31"/>
        <v/>
      </c>
      <c r="N49" t="str">
        <f t="shared" si="39"/>
        <v/>
      </c>
      <c r="O49" t="str">
        <f t="shared" si="40"/>
        <v/>
      </c>
      <c r="P49" t="str">
        <f t="shared" si="38"/>
        <v/>
      </c>
      <c r="Q49" t="str">
        <f t="shared" si="45"/>
        <v/>
      </c>
      <c r="R49" t="str">
        <f t="shared" si="46"/>
        <v/>
      </c>
      <c r="S49" t="str">
        <f t="shared" si="21"/>
        <v/>
      </c>
      <c r="T49" t="str">
        <f t="shared" si="43"/>
        <v/>
      </c>
      <c r="U49" t="str">
        <f t="shared" si="44"/>
        <v/>
      </c>
      <c r="V49" t="str">
        <f t="shared" si="22"/>
        <v/>
      </c>
      <c r="W49" t="str">
        <f t="shared" si="32"/>
        <v/>
      </c>
      <c r="X49" t="str">
        <f t="shared" si="33"/>
        <v/>
      </c>
      <c r="Y49" t="str">
        <f t="shared" si="34"/>
        <v/>
      </c>
      <c r="Z49" t="str">
        <f t="shared" si="35"/>
        <v/>
      </c>
      <c r="AA49" t="str">
        <f t="shared" si="36"/>
        <v/>
      </c>
      <c r="AB49" t="str">
        <f t="shared" si="37"/>
        <v/>
      </c>
    </row>
    <row r="50" spans="1:28" ht="12.75" customHeight="1" x14ac:dyDescent="0.25">
      <c r="A50" s="41">
        <f>'Copy GO Full Game Details Here'!A50</f>
        <v>0</v>
      </c>
      <c r="B50" s="41">
        <f>'Copy GO Full Game Details Here'!B50</f>
        <v>0</v>
      </c>
      <c r="C50" s="41">
        <f>'Copy GO Full Game Details Here'!C50</f>
        <v>0</v>
      </c>
      <c r="D50" s="8">
        <f t="shared" si="23"/>
        <v>1</v>
      </c>
      <c r="E50">
        <f t="shared" si="24"/>
        <v>0</v>
      </c>
      <c r="F50" t="str">
        <f t="shared" si="20"/>
        <v/>
      </c>
      <c r="G50" t="str">
        <f t="shared" si="28"/>
        <v/>
      </c>
      <c r="H50" t="str">
        <f t="shared" si="29"/>
        <v/>
      </c>
      <c r="I50" t="str">
        <f t="shared" si="25"/>
        <v/>
      </c>
      <c r="J50" s="6" t="str">
        <f t="shared" si="26"/>
        <v/>
      </c>
      <c r="K50" s="6" t="str">
        <f t="shared" si="27"/>
        <v/>
      </c>
      <c r="L50" s="6" t="str">
        <f t="shared" si="30"/>
        <v/>
      </c>
      <c r="M50" t="str">
        <f t="shared" si="31"/>
        <v/>
      </c>
      <c r="N50" t="str">
        <f t="shared" si="39"/>
        <v/>
      </c>
      <c r="O50" t="str">
        <f t="shared" si="40"/>
        <v/>
      </c>
      <c r="P50" t="str">
        <f t="shared" si="38"/>
        <v/>
      </c>
      <c r="Q50" t="str">
        <f t="shared" si="45"/>
        <v/>
      </c>
      <c r="R50" t="str">
        <f t="shared" si="46"/>
        <v/>
      </c>
      <c r="S50" t="str">
        <f t="shared" si="21"/>
        <v/>
      </c>
      <c r="T50" t="str">
        <f t="shared" si="43"/>
        <v/>
      </c>
      <c r="U50" t="str">
        <f t="shared" si="44"/>
        <v/>
      </c>
      <c r="V50" t="str">
        <f t="shared" si="22"/>
        <v/>
      </c>
      <c r="W50" t="str">
        <f t="shared" si="32"/>
        <v/>
      </c>
      <c r="X50" t="str">
        <f t="shared" si="33"/>
        <v/>
      </c>
      <c r="Y50" t="str">
        <f t="shared" si="34"/>
        <v/>
      </c>
      <c r="Z50" t="str">
        <f t="shared" si="35"/>
        <v/>
      </c>
      <c r="AA50" t="str">
        <f t="shared" si="36"/>
        <v/>
      </c>
      <c r="AB50" t="str">
        <f t="shared" si="37"/>
        <v/>
      </c>
    </row>
    <row r="51" spans="1:28" ht="15" customHeight="1" x14ac:dyDescent="0.25">
      <c r="A51" s="41">
        <f>'Copy GO Full Game Details Here'!A51</f>
        <v>0</v>
      </c>
      <c r="B51" s="41">
        <f>'Copy GO Full Game Details Here'!B51</f>
        <v>0</v>
      </c>
      <c r="C51" s="41">
        <f>'Copy GO Full Game Details Here'!C51</f>
        <v>0</v>
      </c>
      <c r="D51" s="8">
        <f t="shared" si="23"/>
        <v>1</v>
      </c>
      <c r="E51">
        <f t="shared" si="24"/>
        <v>0</v>
      </c>
      <c r="F51" t="str">
        <f t="shared" si="20"/>
        <v/>
      </c>
      <c r="G51" t="str">
        <f t="shared" si="28"/>
        <v/>
      </c>
      <c r="H51" t="str">
        <f t="shared" si="29"/>
        <v/>
      </c>
      <c r="I51" t="str">
        <f t="shared" si="25"/>
        <v/>
      </c>
      <c r="J51" s="6" t="str">
        <f t="shared" si="26"/>
        <v/>
      </c>
      <c r="K51" s="6" t="str">
        <f t="shared" si="27"/>
        <v/>
      </c>
      <c r="L51" s="6" t="str">
        <f t="shared" si="30"/>
        <v/>
      </c>
      <c r="M51" t="str">
        <f t="shared" si="31"/>
        <v/>
      </c>
      <c r="N51" t="str">
        <f t="shared" si="39"/>
        <v/>
      </c>
      <c r="O51" t="str">
        <f t="shared" si="40"/>
        <v/>
      </c>
      <c r="P51" t="str">
        <f t="shared" si="38"/>
        <v/>
      </c>
      <c r="Q51" t="str">
        <f t="shared" si="45"/>
        <v/>
      </c>
      <c r="R51" t="str">
        <f t="shared" si="46"/>
        <v/>
      </c>
      <c r="S51" t="str">
        <f t="shared" si="21"/>
        <v/>
      </c>
      <c r="T51" t="str">
        <f t="shared" si="43"/>
        <v/>
      </c>
      <c r="U51" t="str">
        <f t="shared" si="44"/>
        <v/>
      </c>
      <c r="V51" t="str">
        <f t="shared" si="22"/>
        <v/>
      </c>
      <c r="W51" t="str">
        <f t="shared" si="32"/>
        <v/>
      </c>
      <c r="X51" t="str">
        <f t="shared" si="33"/>
        <v/>
      </c>
      <c r="Y51" t="str">
        <f t="shared" si="34"/>
        <v/>
      </c>
      <c r="Z51" t="str">
        <f t="shared" si="35"/>
        <v/>
      </c>
      <c r="AA51" t="str">
        <f t="shared" si="36"/>
        <v/>
      </c>
      <c r="AB51" t="str">
        <f t="shared" si="37"/>
        <v/>
      </c>
    </row>
    <row r="52" spans="1:28" ht="15" customHeight="1" x14ac:dyDescent="0.25">
      <c r="A52" s="41">
        <f>'Copy GO Full Game Details Here'!A52</f>
        <v>0</v>
      </c>
      <c r="B52" s="41">
        <f>'Copy GO Full Game Details Here'!B52</f>
        <v>0</v>
      </c>
      <c r="C52" s="41">
        <f>'Copy GO Full Game Details Here'!C52</f>
        <v>0</v>
      </c>
      <c r="D52" s="8">
        <f t="shared" si="23"/>
        <v>1</v>
      </c>
      <c r="E52">
        <f t="shared" si="24"/>
        <v>0</v>
      </c>
      <c r="F52" t="str">
        <f t="shared" si="20"/>
        <v/>
      </c>
      <c r="G52" t="str">
        <f t="shared" si="28"/>
        <v/>
      </c>
      <c r="H52" t="str">
        <f t="shared" si="29"/>
        <v/>
      </c>
      <c r="I52" t="str">
        <f t="shared" si="25"/>
        <v/>
      </c>
      <c r="J52" s="6" t="str">
        <f t="shared" si="26"/>
        <v/>
      </c>
      <c r="K52" s="6" t="str">
        <f t="shared" si="27"/>
        <v/>
      </c>
      <c r="L52" s="6" t="str">
        <f t="shared" si="30"/>
        <v/>
      </c>
      <c r="M52" t="str">
        <f t="shared" si="31"/>
        <v/>
      </c>
      <c r="N52" t="str">
        <f t="shared" si="39"/>
        <v/>
      </c>
      <c r="O52" t="str">
        <f t="shared" si="40"/>
        <v/>
      </c>
      <c r="P52" t="str">
        <f t="shared" si="38"/>
        <v/>
      </c>
      <c r="Q52" t="str">
        <f t="shared" si="45"/>
        <v/>
      </c>
      <c r="R52" t="str">
        <f t="shared" si="46"/>
        <v/>
      </c>
      <c r="S52" t="str">
        <f t="shared" si="21"/>
        <v/>
      </c>
      <c r="T52" t="str">
        <f t="shared" si="43"/>
        <v/>
      </c>
      <c r="U52" t="str">
        <f t="shared" si="44"/>
        <v/>
      </c>
      <c r="V52" t="str">
        <f t="shared" si="22"/>
        <v/>
      </c>
      <c r="W52" t="str">
        <f t="shared" si="32"/>
        <v/>
      </c>
      <c r="X52" t="str">
        <f t="shared" si="33"/>
        <v/>
      </c>
      <c r="Y52" t="str">
        <f t="shared" si="34"/>
        <v/>
      </c>
      <c r="Z52" t="str">
        <f t="shared" si="35"/>
        <v/>
      </c>
      <c r="AA52" t="str">
        <f t="shared" si="36"/>
        <v/>
      </c>
      <c r="AB52" t="str">
        <f t="shared" si="37"/>
        <v/>
      </c>
    </row>
    <row r="53" spans="1:28" ht="15" customHeight="1" x14ac:dyDescent="0.25">
      <c r="A53" s="41">
        <f>'Copy GO Full Game Details Here'!A53</f>
        <v>0</v>
      </c>
      <c r="B53" s="41">
        <f>'Copy GO Full Game Details Here'!B53</f>
        <v>0</v>
      </c>
      <c r="C53" s="41">
        <f>'Copy GO Full Game Details Here'!C53</f>
        <v>0</v>
      </c>
      <c r="D53" s="8">
        <f t="shared" si="23"/>
        <v>1</v>
      </c>
      <c r="E53">
        <f t="shared" si="24"/>
        <v>0</v>
      </c>
      <c r="F53" t="str">
        <f t="shared" si="20"/>
        <v/>
      </c>
      <c r="G53" t="str">
        <f t="shared" si="28"/>
        <v/>
      </c>
      <c r="H53" t="str">
        <f t="shared" si="29"/>
        <v/>
      </c>
      <c r="I53" t="str">
        <f t="shared" si="25"/>
        <v/>
      </c>
      <c r="J53" s="6" t="str">
        <f t="shared" si="26"/>
        <v/>
      </c>
      <c r="K53" s="6" t="str">
        <f t="shared" si="27"/>
        <v/>
      </c>
      <c r="L53" s="6" t="str">
        <f t="shared" si="30"/>
        <v/>
      </c>
      <c r="M53" t="str">
        <f t="shared" si="31"/>
        <v/>
      </c>
      <c r="N53" t="str">
        <f t="shared" si="39"/>
        <v/>
      </c>
      <c r="O53" t="str">
        <f t="shared" si="40"/>
        <v/>
      </c>
      <c r="P53" t="str">
        <f t="shared" si="38"/>
        <v/>
      </c>
      <c r="Q53" t="str">
        <f t="shared" si="45"/>
        <v/>
      </c>
      <c r="R53" t="str">
        <f t="shared" si="46"/>
        <v/>
      </c>
      <c r="S53" t="str">
        <f t="shared" si="21"/>
        <v/>
      </c>
      <c r="T53" t="str">
        <f t="shared" si="43"/>
        <v/>
      </c>
      <c r="U53" t="str">
        <f t="shared" si="44"/>
        <v/>
      </c>
      <c r="V53" t="str">
        <f t="shared" si="22"/>
        <v/>
      </c>
      <c r="W53" t="str">
        <f t="shared" si="32"/>
        <v/>
      </c>
      <c r="X53" t="str">
        <f t="shared" si="33"/>
        <v/>
      </c>
      <c r="Y53" t="str">
        <f t="shared" si="34"/>
        <v/>
      </c>
      <c r="Z53" t="str">
        <f t="shared" si="35"/>
        <v/>
      </c>
      <c r="AA53" t="str">
        <f t="shared" si="36"/>
        <v/>
      </c>
      <c r="AB53" t="str">
        <f t="shared" si="37"/>
        <v/>
      </c>
    </row>
    <row r="54" spans="1:28" ht="15" x14ac:dyDescent="0.25">
      <c r="A54" s="41">
        <f>'Copy GO Full Game Details Here'!A54</f>
        <v>0</v>
      </c>
      <c r="B54" s="41">
        <f>'Copy GO Full Game Details Here'!B54</f>
        <v>0</v>
      </c>
      <c r="C54" s="41">
        <f>'Copy GO Full Game Details Here'!C54</f>
        <v>0</v>
      </c>
      <c r="D54" s="8">
        <f t="shared" si="23"/>
        <v>1</v>
      </c>
      <c r="E54">
        <f t="shared" si="24"/>
        <v>0</v>
      </c>
      <c r="F54" t="str">
        <f t="shared" si="20"/>
        <v/>
      </c>
      <c r="G54" t="str">
        <f t="shared" si="28"/>
        <v/>
      </c>
      <c r="H54" t="str">
        <f t="shared" si="29"/>
        <v/>
      </c>
      <c r="I54" t="str">
        <f t="shared" si="25"/>
        <v/>
      </c>
      <c r="J54" s="6" t="str">
        <f t="shared" si="26"/>
        <v/>
      </c>
      <c r="K54" s="6" t="str">
        <f t="shared" si="27"/>
        <v/>
      </c>
      <c r="L54" s="6" t="str">
        <f t="shared" si="30"/>
        <v/>
      </c>
      <c r="M54" t="str">
        <f t="shared" si="31"/>
        <v/>
      </c>
      <c r="N54" t="str">
        <f t="shared" si="39"/>
        <v/>
      </c>
      <c r="O54" t="str">
        <f t="shared" si="40"/>
        <v/>
      </c>
      <c r="P54" t="str">
        <f t="shared" si="38"/>
        <v/>
      </c>
      <c r="Q54" t="str">
        <f t="shared" si="45"/>
        <v/>
      </c>
      <c r="R54" t="str">
        <f t="shared" si="46"/>
        <v/>
      </c>
      <c r="S54" t="str">
        <f t="shared" si="21"/>
        <v/>
      </c>
      <c r="T54" t="str">
        <f t="shared" si="43"/>
        <v/>
      </c>
      <c r="U54" t="str">
        <f t="shared" si="44"/>
        <v/>
      </c>
      <c r="V54" t="str">
        <f t="shared" si="22"/>
        <v/>
      </c>
      <c r="W54" t="str">
        <f t="shared" si="32"/>
        <v/>
      </c>
      <c r="X54" t="str">
        <f t="shared" si="33"/>
        <v/>
      </c>
      <c r="Y54" t="str">
        <f t="shared" si="34"/>
        <v/>
      </c>
      <c r="Z54" t="str">
        <f t="shared" si="35"/>
        <v/>
      </c>
      <c r="AA54" t="str">
        <f t="shared" si="36"/>
        <v/>
      </c>
      <c r="AB54" t="str">
        <f t="shared" si="37"/>
        <v/>
      </c>
    </row>
    <row r="55" spans="1:28" ht="15" customHeight="1" x14ac:dyDescent="0.25">
      <c r="A55" s="41">
        <f>'Copy GO Full Game Details Here'!A55</f>
        <v>0</v>
      </c>
      <c r="B55" s="41">
        <f>'Copy GO Full Game Details Here'!B55</f>
        <v>0</v>
      </c>
      <c r="C55" s="41">
        <f>'Copy GO Full Game Details Here'!C55</f>
        <v>0</v>
      </c>
      <c r="D55" s="8">
        <f t="shared" si="23"/>
        <v>1</v>
      </c>
      <c r="E55">
        <f t="shared" si="24"/>
        <v>0</v>
      </c>
      <c r="F55" t="str">
        <f t="shared" si="20"/>
        <v/>
      </c>
      <c r="G55" t="str">
        <f t="shared" si="28"/>
        <v/>
      </c>
      <c r="H55" t="str">
        <f t="shared" si="29"/>
        <v/>
      </c>
      <c r="I55" t="str">
        <f t="shared" si="25"/>
        <v/>
      </c>
      <c r="J55" s="6" t="str">
        <f t="shared" si="26"/>
        <v/>
      </c>
      <c r="K55" s="6" t="str">
        <f t="shared" si="27"/>
        <v/>
      </c>
      <c r="L55" s="6" t="str">
        <f t="shared" si="30"/>
        <v/>
      </c>
      <c r="M55" t="str">
        <f t="shared" si="31"/>
        <v/>
      </c>
      <c r="N55" t="str">
        <f t="shared" si="39"/>
        <v/>
      </c>
      <c r="O55" t="str">
        <f t="shared" si="40"/>
        <v/>
      </c>
      <c r="P55" t="str">
        <f t="shared" si="38"/>
        <v/>
      </c>
      <c r="Q55" t="str">
        <f t="shared" si="45"/>
        <v/>
      </c>
      <c r="R55" t="str">
        <f t="shared" si="46"/>
        <v/>
      </c>
      <c r="S55" t="str">
        <f t="shared" si="21"/>
        <v/>
      </c>
      <c r="T55" t="str">
        <f t="shared" si="43"/>
        <v/>
      </c>
      <c r="U55" t="str">
        <f t="shared" si="44"/>
        <v/>
      </c>
      <c r="V55" t="str">
        <f t="shared" si="22"/>
        <v/>
      </c>
      <c r="W55" t="str">
        <f t="shared" si="32"/>
        <v/>
      </c>
      <c r="X55" t="str">
        <f t="shared" si="33"/>
        <v/>
      </c>
      <c r="Y55" t="str">
        <f t="shared" si="34"/>
        <v/>
      </c>
      <c r="Z55" t="str">
        <f t="shared" si="35"/>
        <v/>
      </c>
      <c r="AA55" t="str">
        <f t="shared" si="36"/>
        <v/>
      </c>
      <c r="AB55" t="str">
        <f t="shared" si="37"/>
        <v/>
      </c>
    </row>
    <row r="56" spans="1:28" ht="15" customHeight="1" x14ac:dyDescent="0.25">
      <c r="A56" s="41">
        <f>'Copy GO Full Game Details Here'!A56</f>
        <v>0</v>
      </c>
      <c r="B56" s="41">
        <f>'Copy GO Full Game Details Here'!B56</f>
        <v>0</v>
      </c>
      <c r="C56" s="41">
        <f>'Copy GO Full Game Details Here'!C56</f>
        <v>0</v>
      </c>
      <c r="D56" s="8">
        <f t="shared" si="23"/>
        <v>1</v>
      </c>
      <c r="E56">
        <f t="shared" si="24"/>
        <v>0</v>
      </c>
      <c r="F56" t="str">
        <f t="shared" si="20"/>
        <v/>
      </c>
      <c r="G56" t="str">
        <f t="shared" si="28"/>
        <v/>
      </c>
      <c r="H56" t="str">
        <f t="shared" si="29"/>
        <v/>
      </c>
      <c r="I56" t="str">
        <f t="shared" si="25"/>
        <v/>
      </c>
      <c r="J56" s="6" t="str">
        <f t="shared" si="26"/>
        <v/>
      </c>
      <c r="K56" s="6" t="str">
        <f t="shared" si="27"/>
        <v/>
      </c>
      <c r="L56" s="6" t="str">
        <f t="shared" si="30"/>
        <v/>
      </c>
      <c r="M56" t="str">
        <f t="shared" si="31"/>
        <v/>
      </c>
      <c r="N56" t="str">
        <f t="shared" si="39"/>
        <v/>
      </c>
      <c r="O56" t="str">
        <f t="shared" si="40"/>
        <v/>
      </c>
      <c r="P56" t="str">
        <f t="shared" si="38"/>
        <v/>
      </c>
      <c r="Q56" t="str">
        <f t="shared" si="45"/>
        <v/>
      </c>
      <c r="R56" t="str">
        <f t="shared" si="46"/>
        <v/>
      </c>
      <c r="S56" t="str">
        <f t="shared" si="21"/>
        <v/>
      </c>
      <c r="T56" t="str">
        <f t="shared" si="43"/>
        <v/>
      </c>
      <c r="U56" t="str">
        <f t="shared" si="44"/>
        <v/>
      </c>
      <c r="V56" t="str">
        <f t="shared" si="22"/>
        <v/>
      </c>
      <c r="W56" t="str">
        <f t="shared" si="32"/>
        <v/>
      </c>
      <c r="X56" t="str">
        <f t="shared" si="33"/>
        <v/>
      </c>
      <c r="Y56" t="str">
        <f t="shared" si="34"/>
        <v/>
      </c>
      <c r="Z56" t="str">
        <f t="shared" si="35"/>
        <v/>
      </c>
      <c r="AA56" t="str">
        <f t="shared" si="36"/>
        <v/>
      </c>
      <c r="AB56" t="str">
        <f t="shared" si="37"/>
        <v/>
      </c>
    </row>
    <row r="57" spans="1:28" ht="15" customHeight="1" x14ac:dyDescent="0.25">
      <c r="A57" s="41">
        <f>'Copy GO Full Game Details Here'!A57</f>
        <v>0</v>
      </c>
      <c r="B57" s="41">
        <f>'Copy GO Full Game Details Here'!B57</f>
        <v>0</v>
      </c>
      <c r="C57" s="41">
        <f>'Copy GO Full Game Details Here'!C57</f>
        <v>0</v>
      </c>
      <c r="D57" s="8">
        <f t="shared" si="23"/>
        <v>1</v>
      </c>
      <c r="E57">
        <f t="shared" si="24"/>
        <v>0</v>
      </c>
      <c r="F57" t="str">
        <f t="shared" si="20"/>
        <v/>
      </c>
      <c r="G57" t="str">
        <f t="shared" si="28"/>
        <v/>
      </c>
      <c r="H57" t="str">
        <f t="shared" si="29"/>
        <v/>
      </c>
      <c r="I57" t="str">
        <f t="shared" si="25"/>
        <v/>
      </c>
      <c r="J57" s="6" t="str">
        <f t="shared" si="26"/>
        <v/>
      </c>
      <c r="K57" s="6" t="str">
        <f t="shared" si="27"/>
        <v/>
      </c>
      <c r="L57" s="6" t="str">
        <f t="shared" si="30"/>
        <v/>
      </c>
      <c r="M57" t="str">
        <f t="shared" si="31"/>
        <v/>
      </c>
      <c r="N57" t="str">
        <f t="shared" si="39"/>
        <v/>
      </c>
      <c r="O57" t="str">
        <f t="shared" si="40"/>
        <v/>
      </c>
      <c r="P57" t="str">
        <f t="shared" si="38"/>
        <v/>
      </c>
      <c r="Q57" t="str">
        <f t="shared" si="45"/>
        <v/>
      </c>
      <c r="R57" t="str">
        <f t="shared" si="46"/>
        <v/>
      </c>
      <c r="S57" t="str">
        <f t="shared" si="21"/>
        <v/>
      </c>
      <c r="T57" t="str">
        <f t="shared" si="43"/>
        <v/>
      </c>
      <c r="U57" t="str">
        <f t="shared" si="44"/>
        <v/>
      </c>
      <c r="V57" t="str">
        <f t="shared" si="22"/>
        <v/>
      </c>
      <c r="W57" t="str">
        <f t="shared" si="32"/>
        <v/>
      </c>
      <c r="X57" t="str">
        <f t="shared" si="33"/>
        <v/>
      </c>
      <c r="Y57" t="str">
        <f t="shared" si="34"/>
        <v/>
      </c>
      <c r="Z57" t="str">
        <f t="shared" si="35"/>
        <v/>
      </c>
      <c r="AA57" t="str">
        <f t="shared" si="36"/>
        <v/>
      </c>
      <c r="AB57" t="str">
        <f t="shared" si="37"/>
        <v/>
      </c>
    </row>
    <row r="58" spans="1:28" ht="15" x14ac:dyDescent="0.25">
      <c r="A58" s="41">
        <f>'Copy GO Full Game Details Here'!A58</f>
        <v>0</v>
      </c>
      <c r="B58" s="41">
        <f>'Copy GO Full Game Details Here'!B58</f>
        <v>0</v>
      </c>
      <c r="C58" s="41">
        <f>'Copy GO Full Game Details Here'!C58</f>
        <v>0</v>
      </c>
      <c r="D58" s="8">
        <f t="shared" si="23"/>
        <v>1</v>
      </c>
      <c r="E58">
        <f t="shared" si="24"/>
        <v>0</v>
      </c>
      <c r="F58" t="str">
        <f t="shared" si="20"/>
        <v/>
      </c>
      <c r="G58" t="str">
        <f t="shared" si="28"/>
        <v/>
      </c>
      <c r="H58" t="str">
        <f t="shared" si="29"/>
        <v/>
      </c>
      <c r="I58" t="str">
        <f t="shared" si="25"/>
        <v/>
      </c>
      <c r="J58" s="6" t="str">
        <f t="shared" si="26"/>
        <v/>
      </c>
      <c r="K58" s="6" t="str">
        <f t="shared" si="27"/>
        <v/>
      </c>
      <c r="L58" s="6" t="str">
        <f t="shared" si="30"/>
        <v/>
      </c>
      <c r="M58" t="str">
        <f t="shared" si="31"/>
        <v/>
      </c>
      <c r="N58" t="str">
        <f t="shared" si="39"/>
        <v/>
      </c>
      <c r="O58" t="str">
        <f t="shared" si="40"/>
        <v/>
      </c>
      <c r="P58" t="str">
        <f t="shared" si="38"/>
        <v/>
      </c>
      <c r="Q58" t="str">
        <f t="shared" si="45"/>
        <v/>
      </c>
      <c r="R58" t="str">
        <f t="shared" si="46"/>
        <v/>
      </c>
      <c r="S58" t="str">
        <f t="shared" si="21"/>
        <v/>
      </c>
      <c r="T58" t="str">
        <f t="shared" si="43"/>
        <v/>
      </c>
      <c r="U58" t="str">
        <f t="shared" si="44"/>
        <v/>
      </c>
      <c r="V58" t="str">
        <f t="shared" si="22"/>
        <v/>
      </c>
      <c r="W58" t="str">
        <f t="shared" si="32"/>
        <v/>
      </c>
      <c r="X58" t="str">
        <f t="shared" si="33"/>
        <v/>
      </c>
      <c r="Y58" t="str">
        <f t="shared" si="34"/>
        <v/>
      </c>
      <c r="Z58" t="str">
        <f t="shared" si="35"/>
        <v/>
      </c>
      <c r="AA58" t="str">
        <f t="shared" si="36"/>
        <v/>
      </c>
      <c r="AB58" t="str">
        <f t="shared" si="37"/>
        <v/>
      </c>
    </row>
    <row r="59" spans="1:28" ht="15" customHeight="1" x14ac:dyDescent="0.25">
      <c r="A59" s="41">
        <f>'Copy GO Full Game Details Here'!A59</f>
        <v>0</v>
      </c>
      <c r="B59" s="41">
        <f>'Copy GO Full Game Details Here'!B59</f>
        <v>0</v>
      </c>
      <c r="C59" s="41">
        <f>'Copy GO Full Game Details Here'!C59</f>
        <v>0</v>
      </c>
      <c r="D59" s="8">
        <f t="shared" si="23"/>
        <v>1</v>
      </c>
      <c r="E59">
        <f t="shared" si="24"/>
        <v>0</v>
      </c>
      <c r="F59" t="str">
        <f t="shared" si="20"/>
        <v/>
      </c>
      <c r="G59" t="str">
        <f t="shared" si="28"/>
        <v/>
      </c>
      <c r="H59" t="str">
        <f t="shared" si="29"/>
        <v/>
      </c>
      <c r="I59" t="str">
        <f t="shared" si="25"/>
        <v/>
      </c>
      <c r="J59" s="6" t="str">
        <f t="shared" si="26"/>
        <v/>
      </c>
      <c r="K59" s="6" t="str">
        <f t="shared" si="27"/>
        <v/>
      </c>
      <c r="L59" s="6" t="str">
        <f t="shared" si="30"/>
        <v/>
      </c>
      <c r="M59" t="str">
        <f t="shared" si="31"/>
        <v/>
      </c>
      <c r="N59" t="str">
        <f t="shared" si="39"/>
        <v/>
      </c>
      <c r="O59" t="str">
        <f t="shared" si="40"/>
        <v/>
      </c>
      <c r="P59" t="str">
        <f t="shared" si="38"/>
        <v/>
      </c>
      <c r="Q59" t="str">
        <f t="shared" si="45"/>
        <v/>
      </c>
      <c r="R59" t="str">
        <f t="shared" si="46"/>
        <v/>
      </c>
      <c r="S59" t="str">
        <f t="shared" si="21"/>
        <v/>
      </c>
      <c r="T59" t="str">
        <f t="shared" si="43"/>
        <v/>
      </c>
      <c r="U59" t="str">
        <f t="shared" si="44"/>
        <v/>
      </c>
      <c r="V59" t="str">
        <f t="shared" si="22"/>
        <v/>
      </c>
      <c r="W59" t="str">
        <f t="shared" si="32"/>
        <v/>
      </c>
      <c r="X59" t="str">
        <f t="shared" si="33"/>
        <v/>
      </c>
      <c r="Y59" t="str">
        <f t="shared" si="34"/>
        <v/>
      </c>
      <c r="Z59" t="str">
        <f t="shared" si="35"/>
        <v/>
      </c>
      <c r="AA59" t="str">
        <f t="shared" si="36"/>
        <v/>
      </c>
      <c r="AB59" t="str">
        <f t="shared" si="37"/>
        <v/>
      </c>
    </row>
    <row r="60" spans="1:28" ht="15" customHeight="1" x14ac:dyDescent="0.25">
      <c r="A60" s="41">
        <f>'Copy GO Full Game Details Here'!A60</f>
        <v>0</v>
      </c>
      <c r="B60" s="41">
        <f>'Copy GO Full Game Details Here'!B60</f>
        <v>0</v>
      </c>
      <c r="C60" s="41">
        <f>'Copy GO Full Game Details Here'!C60</f>
        <v>0</v>
      </c>
      <c r="D60" s="8">
        <f t="shared" si="23"/>
        <v>1</v>
      </c>
      <c r="E60">
        <f t="shared" si="24"/>
        <v>0</v>
      </c>
      <c r="F60" t="str">
        <f t="shared" si="20"/>
        <v/>
      </c>
      <c r="G60" t="str">
        <f t="shared" si="28"/>
        <v/>
      </c>
      <c r="H60" t="str">
        <f t="shared" si="29"/>
        <v/>
      </c>
      <c r="I60" t="str">
        <f t="shared" si="25"/>
        <v/>
      </c>
      <c r="J60" s="6" t="str">
        <f t="shared" si="26"/>
        <v/>
      </c>
      <c r="K60" s="6" t="str">
        <f t="shared" si="27"/>
        <v/>
      </c>
      <c r="L60" s="6" t="str">
        <f t="shared" si="30"/>
        <v/>
      </c>
      <c r="M60" t="str">
        <f t="shared" si="31"/>
        <v/>
      </c>
      <c r="N60" t="str">
        <f t="shared" si="39"/>
        <v/>
      </c>
      <c r="O60" t="str">
        <f t="shared" si="40"/>
        <v/>
      </c>
      <c r="P60" t="str">
        <f t="shared" si="38"/>
        <v/>
      </c>
      <c r="Q60" t="str">
        <f t="shared" si="45"/>
        <v/>
      </c>
      <c r="R60" t="str">
        <f t="shared" si="46"/>
        <v/>
      </c>
      <c r="S60" t="str">
        <f t="shared" si="21"/>
        <v/>
      </c>
      <c r="T60" t="str">
        <f t="shared" si="43"/>
        <v/>
      </c>
      <c r="U60" t="str">
        <f t="shared" si="44"/>
        <v/>
      </c>
      <c r="V60" t="str">
        <f t="shared" si="22"/>
        <v/>
      </c>
      <c r="W60" t="str">
        <f t="shared" si="32"/>
        <v/>
      </c>
      <c r="X60" t="str">
        <f t="shared" si="33"/>
        <v/>
      </c>
      <c r="Y60" t="str">
        <f t="shared" si="34"/>
        <v/>
      </c>
      <c r="Z60" t="str">
        <f t="shared" si="35"/>
        <v/>
      </c>
      <c r="AA60" t="str">
        <f t="shared" si="36"/>
        <v/>
      </c>
      <c r="AB60" t="str">
        <f t="shared" si="37"/>
        <v/>
      </c>
    </row>
    <row r="61" spans="1:28" ht="15" x14ac:dyDescent="0.25">
      <c r="A61" s="41">
        <f>'Copy GO Full Game Details Here'!A61</f>
        <v>0</v>
      </c>
      <c r="B61" s="41">
        <f>'Copy GO Full Game Details Here'!B61</f>
        <v>0</v>
      </c>
      <c r="C61" s="41">
        <f>'Copy GO Full Game Details Here'!C61</f>
        <v>0</v>
      </c>
      <c r="D61" s="8">
        <f t="shared" si="23"/>
        <v>1</v>
      </c>
      <c r="E61">
        <f t="shared" si="24"/>
        <v>0</v>
      </c>
      <c r="F61" t="str">
        <f t="shared" si="20"/>
        <v/>
      </c>
      <c r="G61" t="str">
        <f t="shared" si="28"/>
        <v/>
      </c>
      <c r="H61" t="str">
        <f t="shared" si="29"/>
        <v/>
      </c>
      <c r="I61" t="str">
        <f t="shared" si="25"/>
        <v/>
      </c>
      <c r="J61" s="6" t="str">
        <f t="shared" si="26"/>
        <v/>
      </c>
      <c r="K61" s="6" t="str">
        <f t="shared" si="27"/>
        <v/>
      </c>
      <c r="L61" s="6" t="str">
        <f t="shared" si="30"/>
        <v/>
      </c>
      <c r="M61" t="str">
        <f t="shared" si="31"/>
        <v/>
      </c>
      <c r="N61" t="str">
        <f t="shared" si="39"/>
        <v/>
      </c>
      <c r="O61" t="str">
        <f t="shared" si="40"/>
        <v/>
      </c>
      <c r="P61" t="str">
        <f t="shared" si="38"/>
        <v/>
      </c>
      <c r="Q61" t="str">
        <f t="shared" si="45"/>
        <v/>
      </c>
      <c r="R61" t="str">
        <f t="shared" si="46"/>
        <v/>
      </c>
      <c r="S61" t="str">
        <f t="shared" si="21"/>
        <v/>
      </c>
      <c r="T61" t="str">
        <f t="shared" si="43"/>
        <v/>
      </c>
      <c r="U61" t="str">
        <f t="shared" si="44"/>
        <v/>
      </c>
      <c r="V61" t="str">
        <f t="shared" si="22"/>
        <v/>
      </c>
      <c r="W61" t="str">
        <f t="shared" si="32"/>
        <v/>
      </c>
      <c r="X61" t="str">
        <f t="shared" si="33"/>
        <v/>
      </c>
      <c r="Y61" t="str">
        <f t="shared" si="34"/>
        <v/>
      </c>
      <c r="Z61" t="str">
        <f t="shared" si="35"/>
        <v/>
      </c>
      <c r="AA61" t="str">
        <f t="shared" si="36"/>
        <v/>
      </c>
      <c r="AB61" t="str">
        <f t="shared" si="37"/>
        <v/>
      </c>
    </row>
    <row r="62" spans="1:28" ht="15" x14ac:dyDescent="0.25">
      <c r="A62" s="41">
        <f>'Copy GO Full Game Details Here'!A62</f>
        <v>0</v>
      </c>
      <c r="B62" s="41">
        <f>'Copy GO Full Game Details Here'!B62</f>
        <v>0</v>
      </c>
      <c r="C62" s="41">
        <f>'Copy GO Full Game Details Here'!C62</f>
        <v>0</v>
      </c>
      <c r="D62" s="8">
        <f t="shared" si="23"/>
        <v>1</v>
      </c>
      <c r="E62">
        <f t="shared" si="24"/>
        <v>0</v>
      </c>
      <c r="F62" t="str">
        <f t="shared" si="20"/>
        <v/>
      </c>
      <c r="G62" t="str">
        <f t="shared" si="28"/>
        <v/>
      </c>
      <c r="H62" t="str">
        <f t="shared" si="29"/>
        <v/>
      </c>
      <c r="I62" t="str">
        <f t="shared" si="25"/>
        <v/>
      </c>
      <c r="J62" s="6" t="str">
        <f t="shared" si="26"/>
        <v/>
      </c>
      <c r="K62" s="6" t="str">
        <f t="shared" si="27"/>
        <v/>
      </c>
      <c r="L62" s="6" t="str">
        <f t="shared" si="30"/>
        <v/>
      </c>
      <c r="M62" t="str">
        <f t="shared" si="31"/>
        <v/>
      </c>
      <c r="N62" t="str">
        <f t="shared" si="39"/>
        <v/>
      </c>
      <c r="O62" t="str">
        <f t="shared" si="40"/>
        <v/>
      </c>
      <c r="P62" t="str">
        <f t="shared" si="38"/>
        <v/>
      </c>
      <c r="Q62" t="str">
        <f t="shared" si="45"/>
        <v/>
      </c>
      <c r="R62" t="str">
        <f t="shared" si="46"/>
        <v/>
      </c>
      <c r="S62" t="str">
        <f t="shared" si="21"/>
        <v/>
      </c>
      <c r="T62" t="str">
        <f t="shared" si="43"/>
        <v/>
      </c>
      <c r="U62" t="str">
        <f t="shared" si="44"/>
        <v/>
      </c>
      <c r="V62" t="str">
        <f t="shared" si="22"/>
        <v/>
      </c>
      <c r="W62" t="str">
        <f t="shared" si="32"/>
        <v/>
      </c>
      <c r="X62" t="str">
        <f t="shared" si="33"/>
        <v/>
      </c>
      <c r="Y62" t="str">
        <f t="shared" si="34"/>
        <v/>
      </c>
      <c r="Z62" t="str">
        <f t="shared" si="35"/>
        <v/>
      </c>
      <c r="AA62" t="str">
        <f t="shared" si="36"/>
        <v/>
      </c>
      <c r="AB62" t="str">
        <f t="shared" si="37"/>
        <v/>
      </c>
    </row>
    <row r="63" spans="1:28" ht="15" customHeight="1" x14ac:dyDescent="0.25">
      <c r="A63" s="41">
        <f>'Copy GO Full Game Details Here'!A63</f>
        <v>0</v>
      </c>
      <c r="B63" s="41">
        <f>'Copy GO Full Game Details Here'!B63</f>
        <v>0</v>
      </c>
      <c r="C63" s="41">
        <f>'Copy GO Full Game Details Here'!C63</f>
        <v>0</v>
      </c>
      <c r="D63" s="8">
        <f t="shared" si="23"/>
        <v>1</v>
      </c>
      <c r="E63">
        <f t="shared" si="24"/>
        <v>0</v>
      </c>
      <c r="F63" t="str">
        <f t="shared" si="20"/>
        <v/>
      </c>
      <c r="G63" t="str">
        <f t="shared" si="28"/>
        <v/>
      </c>
      <c r="H63" t="str">
        <f t="shared" si="29"/>
        <v/>
      </c>
      <c r="I63" t="str">
        <f t="shared" si="25"/>
        <v/>
      </c>
      <c r="J63" s="6" t="str">
        <f t="shared" si="26"/>
        <v/>
      </c>
      <c r="K63" s="6" t="str">
        <f t="shared" si="27"/>
        <v/>
      </c>
      <c r="L63" s="6" t="str">
        <f t="shared" si="30"/>
        <v/>
      </c>
      <c r="M63" t="str">
        <f t="shared" si="31"/>
        <v/>
      </c>
      <c r="N63" t="str">
        <f t="shared" si="39"/>
        <v/>
      </c>
      <c r="O63" t="str">
        <f t="shared" si="40"/>
        <v/>
      </c>
      <c r="P63" t="str">
        <f t="shared" si="38"/>
        <v/>
      </c>
      <c r="Q63" t="str">
        <f t="shared" si="45"/>
        <v/>
      </c>
      <c r="R63" t="str">
        <f t="shared" si="46"/>
        <v/>
      </c>
      <c r="S63" t="str">
        <f t="shared" si="21"/>
        <v/>
      </c>
      <c r="T63" t="str">
        <f t="shared" si="43"/>
        <v/>
      </c>
      <c r="U63" t="str">
        <f t="shared" si="44"/>
        <v/>
      </c>
      <c r="V63" t="str">
        <f t="shared" si="22"/>
        <v/>
      </c>
      <c r="W63" t="str">
        <f t="shared" si="32"/>
        <v/>
      </c>
      <c r="X63" t="str">
        <f t="shared" si="33"/>
        <v/>
      </c>
      <c r="Y63" t="str">
        <f t="shared" si="34"/>
        <v/>
      </c>
      <c r="Z63" t="str">
        <f t="shared" si="35"/>
        <v/>
      </c>
      <c r="AA63" t="str">
        <f t="shared" si="36"/>
        <v/>
      </c>
      <c r="AB63" t="str">
        <f t="shared" si="37"/>
        <v/>
      </c>
    </row>
    <row r="64" spans="1:28" ht="12.75" customHeight="1" x14ac:dyDescent="0.25">
      <c r="A64" s="41">
        <f>'Copy GO Full Game Details Here'!A64</f>
        <v>0</v>
      </c>
      <c r="B64" s="41">
        <f>'Copy GO Full Game Details Here'!B64</f>
        <v>0</v>
      </c>
      <c r="C64" s="41">
        <f>'Copy GO Full Game Details Here'!C64</f>
        <v>0</v>
      </c>
      <c r="D64" s="8">
        <f t="shared" si="23"/>
        <v>1</v>
      </c>
      <c r="E64">
        <f t="shared" si="24"/>
        <v>0</v>
      </c>
      <c r="F64" t="str">
        <f t="shared" si="20"/>
        <v/>
      </c>
      <c r="G64" t="str">
        <f t="shared" si="28"/>
        <v/>
      </c>
      <c r="H64" t="str">
        <f t="shared" si="29"/>
        <v/>
      </c>
      <c r="I64" t="str">
        <f t="shared" si="25"/>
        <v/>
      </c>
      <c r="J64" s="6" t="str">
        <f t="shared" si="26"/>
        <v/>
      </c>
      <c r="K64" s="6" t="str">
        <f t="shared" si="27"/>
        <v/>
      </c>
      <c r="L64" s="6" t="str">
        <f t="shared" si="30"/>
        <v/>
      </c>
      <c r="M64" t="str">
        <f t="shared" si="31"/>
        <v/>
      </c>
      <c r="N64" t="str">
        <f t="shared" si="39"/>
        <v/>
      </c>
      <c r="O64" t="str">
        <f t="shared" si="40"/>
        <v/>
      </c>
      <c r="P64" t="str">
        <f t="shared" si="38"/>
        <v/>
      </c>
      <c r="Q64" t="str">
        <f t="shared" si="45"/>
        <v/>
      </c>
      <c r="R64" t="str">
        <f t="shared" si="46"/>
        <v/>
      </c>
      <c r="S64" t="str">
        <f t="shared" si="21"/>
        <v/>
      </c>
      <c r="T64" t="str">
        <f t="shared" si="43"/>
        <v/>
      </c>
      <c r="U64" t="str">
        <f t="shared" si="44"/>
        <v/>
      </c>
      <c r="V64" t="str">
        <f t="shared" si="22"/>
        <v/>
      </c>
      <c r="W64" t="str">
        <f t="shared" si="32"/>
        <v/>
      </c>
      <c r="X64" t="str">
        <f t="shared" si="33"/>
        <v/>
      </c>
      <c r="Y64" t="str">
        <f t="shared" si="34"/>
        <v/>
      </c>
      <c r="Z64" t="str">
        <f t="shared" si="35"/>
        <v/>
      </c>
      <c r="AA64" t="str">
        <f t="shared" si="36"/>
        <v/>
      </c>
      <c r="AB64" t="str">
        <f t="shared" si="37"/>
        <v/>
      </c>
    </row>
    <row r="65" spans="1:28" ht="15" customHeight="1" x14ac:dyDescent="0.25">
      <c r="A65" s="41">
        <f>'Copy GO Full Game Details Here'!A65</f>
        <v>0</v>
      </c>
      <c r="B65" s="41">
        <f>'Copy GO Full Game Details Here'!B65</f>
        <v>0</v>
      </c>
      <c r="C65" s="41">
        <f>'Copy GO Full Game Details Here'!C65</f>
        <v>0</v>
      </c>
      <c r="D65" s="8">
        <f t="shared" si="23"/>
        <v>1</v>
      </c>
      <c r="E65">
        <f t="shared" si="24"/>
        <v>0</v>
      </c>
      <c r="F65" t="str">
        <f t="shared" si="20"/>
        <v/>
      </c>
      <c r="G65" t="str">
        <f t="shared" si="28"/>
        <v/>
      </c>
      <c r="H65" t="str">
        <f t="shared" si="29"/>
        <v/>
      </c>
      <c r="I65" t="str">
        <f t="shared" si="25"/>
        <v/>
      </c>
      <c r="J65" s="6" t="str">
        <f t="shared" si="26"/>
        <v/>
      </c>
      <c r="K65" s="6" t="str">
        <f t="shared" si="27"/>
        <v/>
      </c>
      <c r="L65" s="6" t="str">
        <f t="shared" si="30"/>
        <v/>
      </c>
      <c r="M65" t="str">
        <f t="shared" si="31"/>
        <v/>
      </c>
      <c r="N65" t="str">
        <f t="shared" si="39"/>
        <v/>
      </c>
      <c r="O65" t="str">
        <f t="shared" si="40"/>
        <v/>
      </c>
      <c r="P65" t="str">
        <f t="shared" si="38"/>
        <v/>
      </c>
      <c r="Q65" t="str">
        <f t="shared" si="45"/>
        <v/>
      </c>
      <c r="R65" t="str">
        <f t="shared" si="46"/>
        <v/>
      </c>
      <c r="S65" t="str">
        <f t="shared" si="21"/>
        <v/>
      </c>
      <c r="T65" t="str">
        <f t="shared" si="43"/>
        <v/>
      </c>
      <c r="U65" t="str">
        <f t="shared" si="44"/>
        <v/>
      </c>
      <c r="V65" t="str">
        <f t="shared" si="22"/>
        <v/>
      </c>
      <c r="W65" t="str">
        <f t="shared" si="32"/>
        <v/>
      </c>
      <c r="X65" t="str">
        <f t="shared" si="33"/>
        <v/>
      </c>
      <c r="Y65" t="str">
        <f t="shared" si="34"/>
        <v/>
      </c>
      <c r="Z65" t="str">
        <f t="shared" si="35"/>
        <v/>
      </c>
      <c r="AA65" t="str">
        <f t="shared" si="36"/>
        <v/>
      </c>
      <c r="AB65" t="str">
        <f t="shared" si="37"/>
        <v/>
      </c>
    </row>
    <row r="66" spans="1:28" ht="15" customHeight="1" x14ac:dyDescent="0.25">
      <c r="A66" s="41">
        <f>'Copy GO Full Game Details Here'!A66</f>
        <v>0</v>
      </c>
      <c r="B66" s="41">
        <f>'Copy GO Full Game Details Here'!B66</f>
        <v>0</v>
      </c>
      <c r="C66" s="41">
        <f>'Copy GO Full Game Details Here'!C66</f>
        <v>0</v>
      </c>
      <c r="D66" s="8">
        <f t="shared" si="23"/>
        <v>1</v>
      </c>
      <c r="E66">
        <f t="shared" si="24"/>
        <v>0</v>
      </c>
      <c r="F66" t="str">
        <f t="shared" ref="F66:F129" si="47">IF(ISERROR(FIND("Game #",A66)),"",MID(A66,FIND("/",A66)+2,LEN(A66)))</f>
        <v/>
      </c>
      <c r="G66" t="str">
        <f t="shared" si="28"/>
        <v/>
      </c>
      <c r="H66" t="str">
        <f t="shared" si="29"/>
        <v/>
      </c>
      <c r="I66" t="str">
        <f t="shared" si="25"/>
        <v/>
      </c>
      <c r="J66" s="6" t="str">
        <f t="shared" si="26"/>
        <v/>
      </c>
      <c r="K66" s="6" t="str">
        <f t="shared" si="27"/>
        <v/>
      </c>
      <c r="L66" s="6" t="str">
        <f t="shared" si="30"/>
        <v/>
      </c>
      <c r="M66" t="str">
        <f t="shared" si="31"/>
        <v/>
      </c>
      <c r="N66" t="str">
        <f t="shared" si="39"/>
        <v/>
      </c>
      <c r="O66" t="str">
        <f t="shared" si="40"/>
        <v/>
      </c>
      <c r="P66" t="str">
        <f t="shared" si="38"/>
        <v/>
      </c>
      <c r="Q66" t="str">
        <f t="shared" si="45"/>
        <v/>
      </c>
      <c r="R66" t="str">
        <f t="shared" si="46"/>
        <v/>
      </c>
      <c r="S66" t="str">
        <f t="shared" ref="S66:S129" si="48">IF(Q66&lt;&gt;"",C66,"")</f>
        <v/>
      </c>
      <c r="T66" t="str">
        <f t="shared" si="43"/>
        <v/>
      </c>
      <c r="U66" t="str">
        <f t="shared" si="44"/>
        <v/>
      </c>
      <c r="V66" t="str">
        <f t="shared" ref="V66:V129" si="49">IF(T66&lt;&gt;"",C66,"")</f>
        <v/>
      </c>
      <c r="W66" t="str">
        <f t="shared" si="32"/>
        <v/>
      </c>
      <c r="X66" t="str">
        <f t="shared" si="33"/>
        <v/>
      </c>
      <c r="Y66" t="str">
        <f t="shared" si="34"/>
        <v/>
      </c>
      <c r="Z66" t="str">
        <f t="shared" si="35"/>
        <v/>
      </c>
      <c r="AA66" t="str">
        <f t="shared" si="36"/>
        <v/>
      </c>
      <c r="AB66" t="str">
        <f t="shared" si="37"/>
        <v/>
      </c>
    </row>
    <row r="67" spans="1:28" ht="15" customHeight="1" x14ac:dyDescent="0.25">
      <c r="A67" s="41">
        <f>'Copy GO Full Game Details Here'!A67</f>
        <v>0</v>
      </c>
      <c r="B67" s="41">
        <f>'Copy GO Full Game Details Here'!B67</f>
        <v>0</v>
      </c>
      <c r="C67" s="41">
        <f>'Copy GO Full Game Details Here'!C67</f>
        <v>0</v>
      </c>
      <c r="D67" s="8">
        <f t="shared" ref="D67:D130" si="50">IF(E67=E66,D66,D66+1)</f>
        <v>1</v>
      </c>
      <c r="E67">
        <f t="shared" ref="E67:E130" si="51">IF(ISERROR(FIND("#",A67)),E66,MID(LEFT(A67,FIND("/",A67)-2),FIND("#",A67)+1,LEN(LEFT(A67,FIND("/",A67)-2))))</f>
        <v>0</v>
      </c>
      <c r="F67" t="str">
        <f t="shared" si="47"/>
        <v/>
      </c>
      <c r="G67" t="str">
        <f t="shared" si="28"/>
        <v/>
      </c>
      <c r="H67" t="str">
        <f t="shared" si="29"/>
        <v/>
      </c>
      <c r="I67" t="str">
        <f t="shared" si="25"/>
        <v/>
      </c>
      <c r="J67" s="6" t="str">
        <f t="shared" si="26"/>
        <v/>
      </c>
      <c r="K67" s="6" t="str">
        <f t="shared" si="27"/>
        <v/>
      </c>
      <c r="L67" s="6" t="str">
        <f t="shared" si="30"/>
        <v/>
      </c>
      <c r="M67" t="str">
        <f t="shared" si="31"/>
        <v/>
      </c>
      <c r="N67" t="str">
        <f t="shared" si="39"/>
        <v/>
      </c>
      <c r="O67" t="str">
        <f t="shared" si="40"/>
        <v/>
      </c>
      <c r="P67" t="str">
        <f t="shared" si="38"/>
        <v/>
      </c>
      <c r="Q67" t="str">
        <f t="shared" si="45"/>
        <v/>
      </c>
      <c r="R67" t="str">
        <f t="shared" si="46"/>
        <v/>
      </c>
      <c r="S67" t="str">
        <f t="shared" si="48"/>
        <v/>
      </c>
      <c r="T67" t="str">
        <f t="shared" si="43"/>
        <v/>
      </c>
      <c r="U67" t="str">
        <f t="shared" si="44"/>
        <v/>
      </c>
      <c r="V67" t="str">
        <f t="shared" si="49"/>
        <v/>
      </c>
      <c r="W67" t="str">
        <f t="shared" si="32"/>
        <v/>
      </c>
      <c r="X67" t="str">
        <f t="shared" si="33"/>
        <v/>
      </c>
      <c r="Y67" t="str">
        <f t="shared" si="34"/>
        <v/>
      </c>
      <c r="Z67" t="str">
        <f t="shared" si="35"/>
        <v/>
      </c>
      <c r="AA67" t="str">
        <f t="shared" si="36"/>
        <v/>
      </c>
      <c r="AB67" t="str">
        <f t="shared" si="37"/>
        <v/>
      </c>
    </row>
    <row r="68" spans="1:28" ht="15" customHeight="1" x14ac:dyDescent="0.25">
      <c r="A68" s="41">
        <f>'Copy GO Full Game Details Here'!A68</f>
        <v>0</v>
      </c>
      <c r="B68" s="41">
        <f>'Copy GO Full Game Details Here'!B68</f>
        <v>0</v>
      </c>
      <c r="C68" s="41">
        <f>'Copy GO Full Game Details Here'!C68</f>
        <v>0</v>
      </c>
      <c r="D68" s="8">
        <f t="shared" si="50"/>
        <v>1</v>
      </c>
      <c r="E68">
        <f t="shared" si="51"/>
        <v>0</v>
      </c>
      <c r="F68" t="str">
        <f t="shared" si="47"/>
        <v/>
      </c>
      <c r="G68" t="str">
        <f t="shared" si="28"/>
        <v/>
      </c>
      <c r="H68" t="str">
        <f t="shared" si="29"/>
        <v/>
      </c>
      <c r="I68" t="str">
        <f t="shared" ref="I68:I131" si="52">IF(ISERROR(FIND("Date/Time",A68)),"",E68)</f>
        <v/>
      </c>
      <c r="J68" s="6" t="str">
        <f t="shared" ref="J68:J131" si="53">IF(I68&lt;&gt;"",LEFT(B68,FIND(" ",B68)),"")</f>
        <v/>
      </c>
      <c r="K68" s="6" t="str">
        <f t="shared" ref="K68:K131" si="54">IF(J68&lt;&gt;"",LEFT(MID(B68,FIND(" ",B68)+1,LEN(B68)),FIND("(",MID(B68,FIND(" ",B68)+1,LEN(B68)))-1),"")</f>
        <v/>
      </c>
      <c r="L68" s="6" t="str">
        <f t="shared" si="30"/>
        <v/>
      </c>
      <c r="M68" t="str">
        <f t="shared" si="31"/>
        <v/>
      </c>
      <c r="N68" t="str">
        <f t="shared" si="39"/>
        <v/>
      </c>
      <c r="O68" t="str">
        <f t="shared" si="40"/>
        <v/>
      </c>
      <c r="P68" t="str">
        <f t="shared" si="38"/>
        <v/>
      </c>
      <c r="Q68" t="str">
        <f t="shared" si="45"/>
        <v/>
      </c>
      <c r="R68" t="str">
        <f t="shared" si="46"/>
        <v/>
      </c>
      <c r="S68" t="str">
        <f t="shared" si="48"/>
        <v/>
      </c>
      <c r="T68" t="str">
        <f t="shared" si="43"/>
        <v/>
      </c>
      <c r="U68" t="str">
        <f t="shared" si="44"/>
        <v/>
      </c>
      <c r="V68" t="str">
        <f t="shared" si="49"/>
        <v/>
      </c>
      <c r="W68" t="str">
        <f t="shared" si="32"/>
        <v/>
      </c>
      <c r="X68" t="str">
        <f t="shared" si="33"/>
        <v/>
      </c>
      <c r="Y68" t="str">
        <f t="shared" si="34"/>
        <v/>
      </c>
      <c r="Z68" t="str">
        <f t="shared" si="35"/>
        <v/>
      </c>
      <c r="AA68" t="str">
        <f t="shared" si="36"/>
        <v/>
      </c>
      <c r="AB68" t="str">
        <f t="shared" si="37"/>
        <v/>
      </c>
    </row>
    <row r="69" spans="1:28" ht="15" customHeight="1" x14ac:dyDescent="0.25">
      <c r="A69" s="41">
        <f>'Copy GO Full Game Details Here'!A69</f>
        <v>0</v>
      </c>
      <c r="B69" s="41">
        <f>'Copy GO Full Game Details Here'!B69</f>
        <v>0</v>
      </c>
      <c r="C69" s="41">
        <f>'Copy GO Full Game Details Here'!C69</f>
        <v>0</v>
      </c>
      <c r="D69" s="8">
        <f t="shared" si="50"/>
        <v>1</v>
      </c>
      <c r="E69">
        <f t="shared" si="51"/>
        <v>0</v>
      </c>
      <c r="F69" t="str">
        <f t="shared" si="47"/>
        <v/>
      </c>
      <c r="G69" t="str">
        <f t="shared" ref="G69:G132" si="55">IF(ISERROR(FIND("Level &amp; Sport",A69)),"",E69)</f>
        <v/>
      </c>
      <c r="H69" t="str">
        <f t="shared" ref="H69:H132" si="56">IF(G69&lt;&gt;"",LEFT(B69,FIND("(",B69)-1),"")</f>
        <v/>
      </c>
      <c r="I69" t="str">
        <f t="shared" si="52"/>
        <v/>
      </c>
      <c r="J69" s="6" t="str">
        <f t="shared" si="53"/>
        <v/>
      </c>
      <c r="K69" s="6" t="str">
        <f t="shared" si="54"/>
        <v/>
      </c>
      <c r="L69" s="6" t="str">
        <f t="shared" si="30"/>
        <v/>
      </c>
      <c r="M69" t="str">
        <f t="shared" si="31"/>
        <v/>
      </c>
      <c r="N69" t="str">
        <f t="shared" si="39"/>
        <v/>
      </c>
      <c r="O69" t="str">
        <f t="shared" si="40"/>
        <v/>
      </c>
      <c r="P69" t="str">
        <f t="shared" si="38"/>
        <v/>
      </c>
      <c r="Q69" t="str">
        <f t="shared" si="45"/>
        <v/>
      </c>
      <c r="R69" t="str">
        <f t="shared" si="46"/>
        <v/>
      </c>
      <c r="S69" t="str">
        <f t="shared" si="48"/>
        <v/>
      </c>
      <c r="T69" t="str">
        <f t="shared" si="43"/>
        <v/>
      </c>
      <c r="U69" t="str">
        <f t="shared" si="44"/>
        <v/>
      </c>
      <c r="V69" t="str">
        <f t="shared" si="49"/>
        <v/>
      </c>
      <c r="W69" t="str">
        <f t="shared" si="32"/>
        <v/>
      </c>
      <c r="X69" t="str">
        <f t="shared" si="33"/>
        <v/>
      </c>
      <c r="Y69" t="str">
        <f t="shared" si="34"/>
        <v/>
      </c>
      <c r="Z69" t="str">
        <f t="shared" si="35"/>
        <v/>
      </c>
      <c r="AA69" t="str">
        <f t="shared" si="36"/>
        <v/>
      </c>
      <c r="AB69" t="str">
        <f t="shared" si="37"/>
        <v/>
      </c>
    </row>
    <row r="70" spans="1:28" ht="15" customHeight="1" x14ac:dyDescent="0.25">
      <c r="A70" s="41">
        <f>'Copy GO Full Game Details Here'!A70</f>
        <v>0</v>
      </c>
      <c r="B70" s="41">
        <f>'Copy GO Full Game Details Here'!B70</f>
        <v>0</v>
      </c>
      <c r="C70" s="41">
        <f>'Copy GO Full Game Details Here'!C70</f>
        <v>0</v>
      </c>
      <c r="D70" s="8">
        <f t="shared" si="50"/>
        <v>1</v>
      </c>
      <c r="E70">
        <f t="shared" si="51"/>
        <v>0</v>
      </c>
      <c r="F70" t="str">
        <f t="shared" si="47"/>
        <v/>
      </c>
      <c r="G70" t="str">
        <f t="shared" si="55"/>
        <v/>
      </c>
      <c r="H70" t="str">
        <f t="shared" si="56"/>
        <v/>
      </c>
      <c r="I70" t="str">
        <f t="shared" si="52"/>
        <v/>
      </c>
      <c r="J70" s="6" t="str">
        <f t="shared" si="53"/>
        <v/>
      </c>
      <c r="K70" s="6" t="str">
        <f t="shared" si="54"/>
        <v/>
      </c>
      <c r="L70" s="6" t="str">
        <f t="shared" ref="L70:L133" si="57">IF(ISERROR(FIND("Length",A70)),"",E70)</f>
        <v/>
      </c>
      <c r="M70" t="str">
        <f t="shared" ref="M70:M133" si="58">IF(L70&lt;&gt;"",B70,"")</f>
        <v/>
      </c>
      <c r="N70" t="str">
        <f t="shared" si="39"/>
        <v/>
      </c>
      <c r="O70" t="str">
        <f t="shared" si="40"/>
        <v/>
      </c>
      <c r="P70" t="str">
        <f t="shared" si="38"/>
        <v/>
      </c>
      <c r="Q70" t="str">
        <f t="shared" si="45"/>
        <v/>
      </c>
      <c r="R70" t="str">
        <f t="shared" si="46"/>
        <v/>
      </c>
      <c r="S70" t="str">
        <f t="shared" si="48"/>
        <v/>
      </c>
      <c r="T70" t="str">
        <f t="shared" si="43"/>
        <v/>
      </c>
      <c r="U70" t="str">
        <f t="shared" si="44"/>
        <v/>
      </c>
      <c r="V70" t="str">
        <f t="shared" si="49"/>
        <v/>
      </c>
      <c r="W70" t="str">
        <f t="shared" si="32"/>
        <v/>
      </c>
      <c r="X70" t="str">
        <f t="shared" si="33"/>
        <v/>
      </c>
      <c r="Y70" t="str">
        <f t="shared" si="34"/>
        <v/>
      </c>
      <c r="Z70" t="str">
        <f t="shared" si="35"/>
        <v/>
      </c>
      <c r="AA70" t="str">
        <f t="shared" si="36"/>
        <v/>
      </c>
      <c r="AB70" t="str">
        <f t="shared" si="37"/>
        <v/>
      </c>
    </row>
    <row r="71" spans="1:28" ht="15" x14ac:dyDescent="0.25">
      <c r="A71" s="41">
        <f>'Copy GO Full Game Details Here'!A71</f>
        <v>0</v>
      </c>
      <c r="B71" s="41">
        <f>'Copy GO Full Game Details Here'!B71</f>
        <v>0</v>
      </c>
      <c r="C71" s="41">
        <f>'Copy GO Full Game Details Here'!C71</f>
        <v>0</v>
      </c>
      <c r="D71" s="8">
        <f t="shared" si="50"/>
        <v>1</v>
      </c>
      <c r="E71">
        <f t="shared" si="51"/>
        <v>0</v>
      </c>
      <c r="F71" t="str">
        <f t="shared" si="47"/>
        <v/>
      </c>
      <c r="G71" t="str">
        <f t="shared" si="55"/>
        <v/>
      </c>
      <c r="H71" t="str">
        <f t="shared" si="56"/>
        <v/>
      </c>
      <c r="I71" t="str">
        <f t="shared" si="52"/>
        <v/>
      </c>
      <c r="J71" s="6" t="str">
        <f t="shared" si="53"/>
        <v/>
      </c>
      <c r="K71" s="6" t="str">
        <f t="shared" si="54"/>
        <v/>
      </c>
      <c r="L71" s="6" t="str">
        <f t="shared" si="57"/>
        <v/>
      </c>
      <c r="M71" t="str">
        <f t="shared" si="58"/>
        <v/>
      </c>
      <c r="N71" t="str">
        <f t="shared" si="39"/>
        <v/>
      </c>
      <c r="O71" t="str">
        <f t="shared" si="40"/>
        <v/>
      </c>
      <c r="P71" t="str">
        <f t="shared" si="38"/>
        <v/>
      </c>
      <c r="Q71" t="str">
        <f t="shared" si="45"/>
        <v/>
      </c>
      <c r="R71" t="str">
        <f t="shared" si="46"/>
        <v/>
      </c>
      <c r="S71" t="str">
        <f t="shared" si="48"/>
        <v/>
      </c>
      <c r="T71" t="str">
        <f t="shared" si="43"/>
        <v/>
      </c>
      <c r="U71" t="str">
        <f t="shared" si="44"/>
        <v/>
      </c>
      <c r="V71" t="str">
        <f t="shared" si="49"/>
        <v/>
      </c>
      <c r="W71" t="str">
        <f t="shared" ref="W71:W134" si="59">IF(A71="Home:",E71,"")</f>
        <v/>
      </c>
      <c r="X71" t="str">
        <f t="shared" ref="X71:X134" si="60">IF(W71&lt;&gt;"",B71,"")</f>
        <v/>
      </c>
      <c r="Y71" t="str">
        <f t="shared" si="34"/>
        <v/>
      </c>
      <c r="Z71" t="str">
        <f t="shared" si="35"/>
        <v/>
      </c>
      <c r="AA71" t="str">
        <f t="shared" si="36"/>
        <v/>
      </c>
      <c r="AB71" t="str">
        <f t="shared" si="37"/>
        <v/>
      </c>
    </row>
    <row r="72" spans="1:28" ht="15" x14ac:dyDescent="0.25">
      <c r="A72" s="41">
        <f>'Copy GO Full Game Details Here'!A72</f>
        <v>0</v>
      </c>
      <c r="B72" s="41">
        <f>'Copy GO Full Game Details Here'!B72</f>
        <v>0</v>
      </c>
      <c r="C72" s="41">
        <f>'Copy GO Full Game Details Here'!C72</f>
        <v>0</v>
      </c>
      <c r="D72" s="8">
        <f t="shared" si="50"/>
        <v>1</v>
      </c>
      <c r="E72">
        <f t="shared" si="51"/>
        <v>0</v>
      </c>
      <c r="F72" t="str">
        <f t="shared" si="47"/>
        <v/>
      </c>
      <c r="G72" t="str">
        <f t="shared" si="55"/>
        <v/>
      </c>
      <c r="H72" t="str">
        <f t="shared" si="56"/>
        <v/>
      </c>
      <c r="I72" t="str">
        <f t="shared" si="52"/>
        <v/>
      </c>
      <c r="J72" s="6" t="str">
        <f t="shared" si="53"/>
        <v/>
      </c>
      <c r="K72" s="6" t="str">
        <f t="shared" si="54"/>
        <v/>
      </c>
      <c r="L72" s="6" t="str">
        <f t="shared" si="57"/>
        <v/>
      </c>
      <c r="M72" t="str">
        <f t="shared" si="58"/>
        <v/>
      </c>
      <c r="N72" t="str">
        <f t="shared" si="39"/>
        <v/>
      </c>
      <c r="O72" t="str">
        <f t="shared" si="40"/>
        <v/>
      </c>
      <c r="P72" t="str">
        <f t="shared" si="38"/>
        <v/>
      </c>
      <c r="Q72" t="str">
        <f t="shared" si="45"/>
        <v/>
      </c>
      <c r="R72" t="str">
        <f t="shared" si="46"/>
        <v/>
      </c>
      <c r="S72" t="str">
        <f t="shared" si="48"/>
        <v/>
      </c>
      <c r="T72" t="str">
        <f t="shared" si="43"/>
        <v/>
      </c>
      <c r="U72" t="str">
        <f t="shared" si="44"/>
        <v/>
      </c>
      <c r="V72" t="str">
        <f t="shared" si="49"/>
        <v/>
      </c>
      <c r="W72" t="str">
        <f t="shared" si="59"/>
        <v/>
      </c>
      <c r="X72" t="str">
        <f t="shared" si="60"/>
        <v/>
      </c>
      <c r="Y72" t="str">
        <f t="shared" ref="Y72:Y135" si="61">IF(A72="Away:",E72,"")</f>
        <v/>
      </c>
      <c r="Z72" t="str">
        <f t="shared" ref="Z72:Z135" si="62">IF(Y72&lt;&gt;"",B72,"")</f>
        <v/>
      </c>
      <c r="AA72" t="str">
        <f t="shared" si="36"/>
        <v/>
      </c>
      <c r="AB72" t="str">
        <f t="shared" si="37"/>
        <v/>
      </c>
    </row>
    <row r="73" spans="1:28" ht="15" customHeight="1" x14ac:dyDescent="0.25">
      <c r="A73" s="41">
        <f>'Copy GO Full Game Details Here'!A73</f>
        <v>0</v>
      </c>
      <c r="B73" s="41">
        <f>'Copy GO Full Game Details Here'!B73</f>
        <v>0</v>
      </c>
      <c r="C73" s="41">
        <f>'Copy GO Full Game Details Here'!C73</f>
        <v>0</v>
      </c>
      <c r="D73" s="8">
        <f t="shared" si="50"/>
        <v>1</v>
      </c>
      <c r="E73">
        <f t="shared" si="51"/>
        <v>0</v>
      </c>
      <c r="F73" t="str">
        <f t="shared" si="47"/>
        <v/>
      </c>
      <c r="G73" t="str">
        <f t="shared" si="55"/>
        <v/>
      </c>
      <c r="H73" t="str">
        <f t="shared" si="56"/>
        <v/>
      </c>
      <c r="I73" t="str">
        <f t="shared" si="52"/>
        <v/>
      </c>
      <c r="J73" s="6" t="str">
        <f t="shared" si="53"/>
        <v/>
      </c>
      <c r="K73" s="6" t="str">
        <f t="shared" si="54"/>
        <v/>
      </c>
      <c r="L73" s="6" t="str">
        <f t="shared" si="57"/>
        <v/>
      </c>
      <c r="M73" t="str">
        <f t="shared" si="58"/>
        <v/>
      </c>
      <c r="N73" t="str">
        <f t="shared" si="39"/>
        <v/>
      </c>
      <c r="O73" t="str">
        <f t="shared" si="40"/>
        <v/>
      </c>
      <c r="P73" t="str">
        <f t="shared" si="38"/>
        <v/>
      </c>
      <c r="Q73" t="str">
        <f t="shared" si="45"/>
        <v/>
      </c>
      <c r="R73" t="str">
        <f t="shared" si="46"/>
        <v/>
      </c>
      <c r="S73" t="str">
        <f t="shared" si="48"/>
        <v/>
      </c>
      <c r="T73" t="str">
        <f t="shared" si="43"/>
        <v/>
      </c>
      <c r="U73" t="str">
        <f t="shared" si="44"/>
        <v/>
      </c>
      <c r="V73" t="str">
        <f t="shared" si="49"/>
        <v/>
      </c>
      <c r="W73" t="str">
        <f t="shared" si="59"/>
        <v/>
      </c>
      <c r="X73" t="str">
        <f t="shared" si="60"/>
        <v/>
      </c>
      <c r="Y73" t="str">
        <f t="shared" si="61"/>
        <v/>
      </c>
      <c r="Z73" t="str">
        <f t="shared" si="62"/>
        <v/>
      </c>
      <c r="AA73" t="str">
        <f t="shared" ref="AA73:AA136" si="63">IF(A73="Location:",E73,"")</f>
        <v/>
      </c>
      <c r="AB73" t="str">
        <f t="shared" ref="AB73:AB136" si="64">IF(AA73&lt;&gt;"",B73,"")</f>
        <v/>
      </c>
    </row>
    <row r="74" spans="1:28" ht="15" customHeight="1" x14ac:dyDescent="0.25">
      <c r="A74" s="41">
        <f>'Copy GO Full Game Details Here'!A74</f>
        <v>0</v>
      </c>
      <c r="B74" s="41">
        <f>'Copy GO Full Game Details Here'!B74</f>
        <v>0</v>
      </c>
      <c r="C74" s="41">
        <f>'Copy GO Full Game Details Here'!C74</f>
        <v>0</v>
      </c>
      <c r="D74" s="8">
        <f t="shared" si="50"/>
        <v>1</v>
      </c>
      <c r="E74">
        <f t="shared" si="51"/>
        <v>0</v>
      </c>
      <c r="F74" t="str">
        <f t="shared" si="47"/>
        <v/>
      </c>
      <c r="G74" t="str">
        <f t="shared" si="55"/>
        <v/>
      </c>
      <c r="H74" t="str">
        <f t="shared" si="56"/>
        <v/>
      </c>
      <c r="I74" t="str">
        <f t="shared" si="52"/>
        <v/>
      </c>
      <c r="J74" s="6" t="str">
        <f t="shared" si="53"/>
        <v/>
      </c>
      <c r="K74" s="6" t="str">
        <f t="shared" si="54"/>
        <v/>
      </c>
      <c r="L74" s="6" t="str">
        <f t="shared" si="57"/>
        <v/>
      </c>
      <c r="M74" t="str">
        <f t="shared" si="58"/>
        <v/>
      </c>
      <c r="N74" t="str">
        <f t="shared" si="39"/>
        <v/>
      </c>
      <c r="O74" t="str">
        <f t="shared" si="40"/>
        <v/>
      </c>
      <c r="P74" t="str">
        <f t="shared" si="38"/>
        <v/>
      </c>
      <c r="Q74" t="str">
        <f t="shared" si="45"/>
        <v/>
      </c>
      <c r="R74" t="str">
        <f t="shared" si="46"/>
        <v/>
      </c>
      <c r="S74" t="str">
        <f t="shared" si="48"/>
        <v/>
      </c>
      <c r="T74" t="str">
        <f t="shared" si="43"/>
        <v/>
      </c>
      <c r="U74" t="str">
        <f t="shared" si="44"/>
        <v/>
      </c>
      <c r="V74" t="str">
        <f t="shared" si="49"/>
        <v/>
      </c>
      <c r="W74" t="str">
        <f t="shared" si="59"/>
        <v/>
      </c>
      <c r="X74" t="str">
        <f t="shared" si="60"/>
        <v/>
      </c>
      <c r="Y74" t="str">
        <f t="shared" si="61"/>
        <v/>
      </c>
      <c r="Z74" t="str">
        <f t="shared" si="62"/>
        <v/>
      </c>
      <c r="AA74" t="str">
        <f t="shared" si="63"/>
        <v/>
      </c>
      <c r="AB74" t="str">
        <f t="shared" si="64"/>
        <v/>
      </c>
    </row>
    <row r="75" spans="1:28" ht="15" customHeight="1" x14ac:dyDescent="0.25">
      <c r="A75" s="41">
        <f>'Copy GO Full Game Details Here'!A75</f>
        <v>0</v>
      </c>
      <c r="B75" s="41">
        <f>'Copy GO Full Game Details Here'!B75</f>
        <v>0</v>
      </c>
      <c r="C75" s="41">
        <f>'Copy GO Full Game Details Here'!C75</f>
        <v>0</v>
      </c>
      <c r="D75" s="8">
        <f t="shared" si="50"/>
        <v>1</v>
      </c>
      <c r="E75">
        <f t="shared" si="51"/>
        <v>0</v>
      </c>
      <c r="F75" t="str">
        <f t="shared" si="47"/>
        <v/>
      </c>
      <c r="G75" t="str">
        <f t="shared" si="55"/>
        <v/>
      </c>
      <c r="H75" t="str">
        <f t="shared" si="56"/>
        <v/>
      </c>
      <c r="I75" t="str">
        <f t="shared" si="52"/>
        <v/>
      </c>
      <c r="J75" s="6" t="str">
        <f t="shared" si="53"/>
        <v/>
      </c>
      <c r="K75" s="6" t="str">
        <f t="shared" si="54"/>
        <v/>
      </c>
      <c r="L75" s="6" t="str">
        <f t="shared" si="57"/>
        <v/>
      </c>
      <c r="M75" t="str">
        <f t="shared" si="58"/>
        <v/>
      </c>
      <c r="N75" t="str">
        <f t="shared" si="39"/>
        <v/>
      </c>
      <c r="O75" t="str">
        <f t="shared" si="40"/>
        <v/>
      </c>
      <c r="P75" t="str">
        <f t="shared" si="38"/>
        <v/>
      </c>
      <c r="Q75" t="str">
        <f t="shared" si="45"/>
        <v/>
      </c>
      <c r="R75" t="str">
        <f t="shared" si="46"/>
        <v/>
      </c>
      <c r="S75" t="str">
        <f t="shared" si="48"/>
        <v/>
      </c>
      <c r="T75" t="str">
        <f t="shared" si="43"/>
        <v/>
      </c>
      <c r="U75" t="str">
        <f t="shared" si="44"/>
        <v/>
      </c>
      <c r="V75" t="str">
        <f t="shared" si="49"/>
        <v/>
      </c>
      <c r="W75" t="str">
        <f t="shared" si="59"/>
        <v/>
      </c>
      <c r="X75" t="str">
        <f t="shared" si="60"/>
        <v/>
      </c>
      <c r="Y75" t="str">
        <f t="shared" si="61"/>
        <v/>
      </c>
      <c r="Z75" t="str">
        <f t="shared" si="62"/>
        <v/>
      </c>
      <c r="AA75" t="str">
        <f t="shared" si="63"/>
        <v/>
      </c>
      <c r="AB75" t="str">
        <f t="shared" si="64"/>
        <v/>
      </c>
    </row>
    <row r="76" spans="1:28" ht="15" x14ac:dyDescent="0.25">
      <c r="A76" s="41">
        <f>'Copy GO Full Game Details Here'!A76</f>
        <v>0</v>
      </c>
      <c r="B76" s="41">
        <f>'Copy GO Full Game Details Here'!B76</f>
        <v>0</v>
      </c>
      <c r="C76" s="41">
        <f>'Copy GO Full Game Details Here'!C76</f>
        <v>0</v>
      </c>
      <c r="D76" s="8">
        <f t="shared" si="50"/>
        <v>1</v>
      </c>
      <c r="E76">
        <f t="shared" si="51"/>
        <v>0</v>
      </c>
      <c r="F76" t="str">
        <f t="shared" si="47"/>
        <v/>
      </c>
      <c r="G76" t="str">
        <f t="shared" si="55"/>
        <v/>
      </c>
      <c r="H76" t="str">
        <f t="shared" si="56"/>
        <v/>
      </c>
      <c r="I76" t="str">
        <f t="shared" si="52"/>
        <v/>
      </c>
      <c r="J76" s="6" t="str">
        <f t="shared" si="53"/>
        <v/>
      </c>
      <c r="K76" s="6" t="str">
        <f t="shared" si="54"/>
        <v/>
      </c>
      <c r="L76" s="6" t="str">
        <f t="shared" si="57"/>
        <v/>
      </c>
      <c r="M76" t="str">
        <f t="shared" si="58"/>
        <v/>
      </c>
      <c r="N76" t="str">
        <f t="shared" si="39"/>
        <v/>
      </c>
      <c r="O76" t="str">
        <f t="shared" si="40"/>
        <v/>
      </c>
      <c r="P76" t="str">
        <f t="shared" ref="P76:P139" si="65">IF(N76&lt;&gt;"",C76,"")</f>
        <v/>
      </c>
      <c r="Q76" t="str">
        <f t="shared" si="45"/>
        <v/>
      </c>
      <c r="R76" t="str">
        <f t="shared" si="46"/>
        <v/>
      </c>
      <c r="S76" t="str">
        <f t="shared" si="48"/>
        <v/>
      </c>
      <c r="T76" t="str">
        <f t="shared" si="43"/>
        <v/>
      </c>
      <c r="U76" t="str">
        <f t="shared" si="44"/>
        <v/>
      </c>
      <c r="V76" t="str">
        <f t="shared" si="49"/>
        <v/>
      </c>
      <c r="W76" t="str">
        <f t="shared" si="59"/>
        <v/>
      </c>
      <c r="X76" t="str">
        <f t="shared" si="60"/>
        <v/>
      </c>
      <c r="Y76" t="str">
        <f t="shared" si="61"/>
        <v/>
      </c>
      <c r="Z76" t="str">
        <f t="shared" si="62"/>
        <v/>
      </c>
      <c r="AA76" t="str">
        <f t="shared" si="63"/>
        <v/>
      </c>
      <c r="AB76" t="str">
        <f t="shared" si="64"/>
        <v/>
      </c>
    </row>
    <row r="77" spans="1:28" ht="15" x14ac:dyDescent="0.25">
      <c r="A77" s="41">
        <f>'Copy GO Full Game Details Here'!A77</f>
        <v>0</v>
      </c>
      <c r="B77" s="41">
        <f>'Copy GO Full Game Details Here'!B77</f>
        <v>0</v>
      </c>
      <c r="C77" s="41">
        <f>'Copy GO Full Game Details Here'!C77</f>
        <v>0</v>
      </c>
      <c r="D77" s="8">
        <f t="shared" si="50"/>
        <v>1</v>
      </c>
      <c r="E77">
        <f t="shared" si="51"/>
        <v>0</v>
      </c>
      <c r="F77" t="str">
        <f t="shared" si="47"/>
        <v/>
      </c>
      <c r="G77" t="str">
        <f t="shared" si="55"/>
        <v/>
      </c>
      <c r="H77" t="str">
        <f t="shared" si="56"/>
        <v/>
      </c>
      <c r="I77" t="str">
        <f t="shared" si="52"/>
        <v/>
      </c>
      <c r="J77" s="6" t="str">
        <f t="shared" si="53"/>
        <v/>
      </c>
      <c r="K77" s="6" t="str">
        <f t="shared" si="54"/>
        <v/>
      </c>
      <c r="L77" s="6" t="str">
        <f t="shared" si="57"/>
        <v/>
      </c>
      <c r="M77" t="str">
        <f t="shared" si="58"/>
        <v/>
      </c>
      <c r="N77" t="str">
        <f t="shared" ref="N77:N140" si="66">IF(ISERROR(FIND("Referee:",A77)),"",E77)</f>
        <v/>
      </c>
      <c r="O77" t="str">
        <f t="shared" ref="O77:O140" si="67">IF(N77&lt;&gt;"",B77,"")</f>
        <v/>
      </c>
      <c r="P77" t="str">
        <f t="shared" si="65"/>
        <v/>
      </c>
      <c r="Q77" t="str">
        <f t="shared" si="45"/>
        <v/>
      </c>
      <c r="R77" t="str">
        <f t="shared" ref="R77" si="68">IF(Q77&lt;&gt;"",B77,"")</f>
        <v/>
      </c>
      <c r="S77" t="str">
        <f t="shared" si="48"/>
        <v/>
      </c>
      <c r="T77" t="str">
        <f t="shared" si="43"/>
        <v/>
      </c>
      <c r="U77" t="str">
        <f t="shared" si="44"/>
        <v/>
      </c>
      <c r="V77" t="str">
        <f t="shared" si="49"/>
        <v/>
      </c>
      <c r="W77" t="str">
        <f t="shared" si="59"/>
        <v/>
      </c>
      <c r="X77" t="str">
        <f t="shared" si="60"/>
        <v/>
      </c>
      <c r="Y77" t="str">
        <f t="shared" si="61"/>
        <v/>
      </c>
      <c r="Z77" t="str">
        <f t="shared" si="62"/>
        <v/>
      </c>
      <c r="AA77" t="str">
        <f t="shared" si="63"/>
        <v/>
      </c>
      <c r="AB77" t="str">
        <f t="shared" si="64"/>
        <v/>
      </c>
    </row>
    <row r="78" spans="1:28" ht="12.75" customHeight="1" x14ac:dyDescent="0.25">
      <c r="A78" s="41">
        <f>'Copy GO Full Game Details Here'!A78</f>
        <v>0</v>
      </c>
      <c r="B78" s="41">
        <f>'Copy GO Full Game Details Here'!B78</f>
        <v>0</v>
      </c>
      <c r="C78" s="41">
        <f>'Copy GO Full Game Details Here'!C78</f>
        <v>0</v>
      </c>
      <c r="D78" s="8">
        <f t="shared" si="50"/>
        <v>1</v>
      </c>
      <c r="E78">
        <f t="shared" si="51"/>
        <v>0</v>
      </c>
      <c r="F78" t="str">
        <f t="shared" si="47"/>
        <v/>
      </c>
      <c r="G78" t="str">
        <f t="shared" si="55"/>
        <v/>
      </c>
      <c r="H78" t="str">
        <f t="shared" si="56"/>
        <v/>
      </c>
      <c r="I78" t="str">
        <f t="shared" si="52"/>
        <v/>
      </c>
      <c r="J78" s="6" t="str">
        <f t="shared" si="53"/>
        <v/>
      </c>
      <c r="K78" s="6" t="str">
        <f t="shared" si="54"/>
        <v/>
      </c>
      <c r="L78" s="6" t="str">
        <f t="shared" si="57"/>
        <v/>
      </c>
      <c r="M78" t="str">
        <f t="shared" si="58"/>
        <v/>
      </c>
      <c r="N78" t="str">
        <f t="shared" si="66"/>
        <v/>
      </c>
      <c r="O78" t="str">
        <f t="shared" si="67"/>
        <v/>
      </c>
      <c r="P78" t="str">
        <f t="shared" si="65"/>
        <v/>
      </c>
      <c r="Q78" t="str">
        <f t="shared" ref="Q78:Q141" si="69">IF(ISERROR(FIND("AR1:",A78)),"",E78)</f>
        <v/>
      </c>
      <c r="R78" t="str">
        <f t="shared" ref="R78:R141" si="70">IF(Q78&lt;&gt;"",B78,"")</f>
        <v/>
      </c>
      <c r="S78" t="str">
        <f t="shared" si="48"/>
        <v/>
      </c>
      <c r="T78" t="str">
        <f t="shared" si="43"/>
        <v/>
      </c>
      <c r="U78" t="str">
        <f t="shared" si="44"/>
        <v/>
      </c>
      <c r="V78" t="str">
        <f t="shared" si="49"/>
        <v/>
      </c>
      <c r="W78" t="str">
        <f t="shared" si="59"/>
        <v/>
      </c>
      <c r="X78" t="str">
        <f t="shared" si="60"/>
        <v/>
      </c>
      <c r="Y78" t="str">
        <f t="shared" si="61"/>
        <v/>
      </c>
      <c r="Z78" t="str">
        <f t="shared" si="62"/>
        <v/>
      </c>
      <c r="AA78" t="str">
        <f t="shared" si="63"/>
        <v/>
      </c>
      <c r="AB78" t="str">
        <f t="shared" si="64"/>
        <v/>
      </c>
    </row>
    <row r="79" spans="1:28" ht="15" customHeight="1" x14ac:dyDescent="0.25">
      <c r="A79" s="41">
        <f>'Copy GO Full Game Details Here'!A79</f>
        <v>0</v>
      </c>
      <c r="B79" s="41">
        <f>'Copy GO Full Game Details Here'!B79</f>
        <v>0</v>
      </c>
      <c r="C79" s="41">
        <f>'Copy GO Full Game Details Here'!C79</f>
        <v>0</v>
      </c>
      <c r="D79" s="8">
        <f t="shared" si="50"/>
        <v>1</v>
      </c>
      <c r="E79">
        <f t="shared" si="51"/>
        <v>0</v>
      </c>
      <c r="F79" t="str">
        <f t="shared" si="47"/>
        <v/>
      </c>
      <c r="G79" t="str">
        <f t="shared" si="55"/>
        <v/>
      </c>
      <c r="H79" t="str">
        <f t="shared" si="56"/>
        <v/>
      </c>
      <c r="I79" t="str">
        <f t="shared" si="52"/>
        <v/>
      </c>
      <c r="J79" s="6" t="str">
        <f t="shared" si="53"/>
        <v/>
      </c>
      <c r="K79" s="6" t="str">
        <f t="shared" si="54"/>
        <v/>
      </c>
      <c r="L79" s="6" t="str">
        <f t="shared" si="57"/>
        <v/>
      </c>
      <c r="M79" t="str">
        <f t="shared" si="58"/>
        <v/>
      </c>
      <c r="N79" t="str">
        <f t="shared" si="66"/>
        <v/>
      </c>
      <c r="O79" t="str">
        <f t="shared" si="67"/>
        <v/>
      </c>
      <c r="P79" t="str">
        <f t="shared" si="65"/>
        <v/>
      </c>
      <c r="Q79" t="str">
        <f t="shared" si="69"/>
        <v/>
      </c>
      <c r="R79" t="str">
        <f t="shared" si="70"/>
        <v/>
      </c>
      <c r="S79" t="str">
        <f t="shared" si="48"/>
        <v/>
      </c>
      <c r="T79" t="str">
        <f t="shared" ref="T79:T142" si="71">IF(ISERROR(FIND("AR2:",A79)),"",E79)</f>
        <v/>
      </c>
      <c r="U79" t="str">
        <f t="shared" ref="U79:U142" si="72">IF(T79&lt;&gt;"",B79,"")</f>
        <v/>
      </c>
      <c r="V79" t="str">
        <f t="shared" si="49"/>
        <v/>
      </c>
      <c r="W79" t="str">
        <f t="shared" si="59"/>
        <v/>
      </c>
      <c r="X79" t="str">
        <f t="shared" si="60"/>
        <v/>
      </c>
      <c r="Y79" t="str">
        <f t="shared" si="61"/>
        <v/>
      </c>
      <c r="Z79" t="str">
        <f t="shared" si="62"/>
        <v/>
      </c>
      <c r="AA79" t="str">
        <f t="shared" si="63"/>
        <v/>
      </c>
      <c r="AB79" t="str">
        <f t="shared" si="64"/>
        <v/>
      </c>
    </row>
    <row r="80" spans="1:28" ht="15" customHeight="1" x14ac:dyDescent="0.25">
      <c r="A80" s="41">
        <f>'Copy GO Full Game Details Here'!A80</f>
        <v>0</v>
      </c>
      <c r="B80" s="41">
        <f>'Copy GO Full Game Details Here'!B80</f>
        <v>0</v>
      </c>
      <c r="C80" s="41">
        <f>'Copy GO Full Game Details Here'!C80</f>
        <v>0</v>
      </c>
      <c r="D80" s="8">
        <f t="shared" si="50"/>
        <v>1</v>
      </c>
      <c r="E80">
        <f t="shared" si="51"/>
        <v>0</v>
      </c>
      <c r="F80" t="str">
        <f t="shared" si="47"/>
        <v/>
      </c>
      <c r="G80" t="str">
        <f t="shared" si="55"/>
        <v/>
      </c>
      <c r="H80" t="str">
        <f t="shared" si="56"/>
        <v/>
      </c>
      <c r="I80" t="str">
        <f t="shared" si="52"/>
        <v/>
      </c>
      <c r="J80" s="6" t="str">
        <f t="shared" si="53"/>
        <v/>
      </c>
      <c r="K80" s="6" t="str">
        <f t="shared" si="54"/>
        <v/>
      </c>
      <c r="L80" s="6" t="str">
        <f t="shared" si="57"/>
        <v/>
      </c>
      <c r="M80" t="str">
        <f t="shared" si="58"/>
        <v/>
      </c>
      <c r="N80" t="str">
        <f t="shared" si="66"/>
        <v/>
      </c>
      <c r="O80" t="str">
        <f t="shared" si="67"/>
        <v/>
      </c>
      <c r="P80" t="str">
        <f t="shared" si="65"/>
        <v/>
      </c>
      <c r="Q80" t="str">
        <f t="shared" si="69"/>
        <v/>
      </c>
      <c r="R80" t="str">
        <f t="shared" si="70"/>
        <v/>
      </c>
      <c r="S80" t="str">
        <f t="shared" si="48"/>
        <v/>
      </c>
      <c r="T80" t="str">
        <f t="shared" si="71"/>
        <v/>
      </c>
      <c r="U80" t="str">
        <f t="shared" si="72"/>
        <v/>
      </c>
      <c r="V80" t="str">
        <f t="shared" si="49"/>
        <v/>
      </c>
      <c r="W80" t="str">
        <f t="shared" si="59"/>
        <v/>
      </c>
      <c r="X80" t="str">
        <f t="shared" si="60"/>
        <v/>
      </c>
      <c r="Y80" t="str">
        <f t="shared" si="61"/>
        <v/>
      </c>
      <c r="Z80" t="str">
        <f t="shared" si="62"/>
        <v/>
      </c>
      <c r="AA80" t="str">
        <f t="shared" si="63"/>
        <v/>
      </c>
      <c r="AB80" t="str">
        <f t="shared" si="64"/>
        <v/>
      </c>
    </row>
    <row r="81" spans="1:28" ht="15" customHeight="1" x14ac:dyDescent="0.25">
      <c r="A81" s="41">
        <f>'Copy GO Full Game Details Here'!A81</f>
        <v>0</v>
      </c>
      <c r="B81" s="41">
        <f>'Copy GO Full Game Details Here'!B81</f>
        <v>0</v>
      </c>
      <c r="C81" s="41">
        <f>'Copy GO Full Game Details Here'!C81</f>
        <v>0</v>
      </c>
      <c r="D81" s="8">
        <f t="shared" si="50"/>
        <v>1</v>
      </c>
      <c r="E81">
        <f t="shared" si="51"/>
        <v>0</v>
      </c>
      <c r="F81" t="str">
        <f t="shared" si="47"/>
        <v/>
      </c>
      <c r="G81" t="str">
        <f t="shared" si="55"/>
        <v/>
      </c>
      <c r="H81" t="str">
        <f t="shared" si="56"/>
        <v/>
      </c>
      <c r="I81" t="str">
        <f t="shared" si="52"/>
        <v/>
      </c>
      <c r="J81" s="6" t="str">
        <f t="shared" si="53"/>
        <v/>
      </c>
      <c r="K81" s="6" t="str">
        <f t="shared" si="54"/>
        <v/>
      </c>
      <c r="L81" s="6" t="str">
        <f t="shared" si="57"/>
        <v/>
      </c>
      <c r="M81" t="str">
        <f t="shared" si="58"/>
        <v/>
      </c>
      <c r="N81" t="str">
        <f t="shared" si="66"/>
        <v/>
      </c>
      <c r="O81" t="str">
        <f t="shared" si="67"/>
        <v/>
      </c>
      <c r="P81" t="str">
        <f t="shared" si="65"/>
        <v/>
      </c>
      <c r="Q81" t="str">
        <f t="shared" si="69"/>
        <v/>
      </c>
      <c r="R81" t="str">
        <f t="shared" si="70"/>
        <v/>
      </c>
      <c r="S81" t="str">
        <f t="shared" si="48"/>
        <v/>
      </c>
      <c r="T81" t="str">
        <f t="shared" si="71"/>
        <v/>
      </c>
      <c r="U81" t="str">
        <f t="shared" si="72"/>
        <v/>
      </c>
      <c r="V81" t="str">
        <f t="shared" si="49"/>
        <v/>
      </c>
      <c r="W81" t="str">
        <f t="shared" si="59"/>
        <v/>
      </c>
      <c r="X81" t="str">
        <f t="shared" si="60"/>
        <v/>
      </c>
      <c r="Y81" t="str">
        <f t="shared" si="61"/>
        <v/>
      </c>
      <c r="Z81" t="str">
        <f t="shared" si="62"/>
        <v/>
      </c>
      <c r="AA81" t="str">
        <f t="shared" si="63"/>
        <v/>
      </c>
      <c r="AB81" t="str">
        <f t="shared" si="64"/>
        <v/>
      </c>
    </row>
    <row r="82" spans="1:28" ht="15" customHeight="1" x14ac:dyDescent="0.25">
      <c r="A82" s="41">
        <f>'Copy GO Full Game Details Here'!A82</f>
        <v>0</v>
      </c>
      <c r="B82" s="41">
        <f>'Copy GO Full Game Details Here'!B82</f>
        <v>0</v>
      </c>
      <c r="C82" s="41">
        <f>'Copy GO Full Game Details Here'!C82</f>
        <v>0</v>
      </c>
      <c r="D82" s="8">
        <f t="shared" si="50"/>
        <v>1</v>
      </c>
      <c r="E82">
        <f t="shared" si="51"/>
        <v>0</v>
      </c>
      <c r="F82" t="str">
        <f t="shared" si="47"/>
        <v/>
      </c>
      <c r="G82" t="str">
        <f t="shared" si="55"/>
        <v/>
      </c>
      <c r="H82" t="str">
        <f t="shared" si="56"/>
        <v/>
      </c>
      <c r="I82" t="str">
        <f t="shared" si="52"/>
        <v/>
      </c>
      <c r="J82" s="6" t="str">
        <f t="shared" si="53"/>
        <v/>
      </c>
      <c r="K82" s="6" t="str">
        <f t="shared" si="54"/>
        <v/>
      </c>
      <c r="L82" s="6" t="str">
        <f t="shared" si="57"/>
        <v/>
      </c>
      <c r="M82" t="str">
        <f t="shared" si="58"/>
        <v/>
      </c>
      <c r="N82" t="str">
        <f t="shared" si="66"/>
        <v/>
      </c>
      <c r="O82" t="str">
        <f t="shared" si="67"/>
        <v/>
      </c>
      <c r="P82" t="str">
        <f t="shared" si="65"/>
        <v/>
      </c>
      <c r="Q82" t="str">
        <f t="shared" si="69"/>
        <v/>
      </c>
      <c r="R82" t="str">
        <f t="shared" si="70"/>
        <v/>
      </c>
      <c r="S82" t="str">
        <f t="shared" si="48"/>
        <v/>
      </c>
      <c r="T82" t="str">
        <f t="shared" si="71"/>
        <v/>
      </c>
      <c r="U82" t="str">
        <f t="shared" si="72"/>
        <v/>
      </c>
      <c r="V82" t="str">
        <f t="shared" si="49"/>
        <v/>
      </c>
      <c r="W82" t="str">
        <f t="shared" si="59"/>
        <v/>
      </c>
      <c r="X82" t="str">
        <f t="shared" si="60"/>
        <v/>
      </c>
      <c r="Y82" t="str">
        <f t="shared" si="61"/>
        <v/>
      </c>
      <c r="Z82" t="str">
        <f t="shared" si="62"/>
        <v/>
      </c>
      <c r="AA82" t="str">
        <f t="shared" si="63"/>
        <v/>
      </c>
      <c r="AB82" t="str">
        <f t="shared" si="64"/>
        <v/>
      </c>
    </row>
    <row r="83" spans="1:28" ht="15" customHeight="1" x14ac:dyDescent="0.25">
      <c r="A83" s="41">
        <f>'Copy GO Full Game Details Here'!A83</f>
        <v>0</v>
      </c>
      <c r="B83" s="41">
        <f>'Copy GO Full Game Details Here'!B83</f>
        <v>0</v>
      </c>
      <c r="C83" s="41">
        <f>'Copy GO Full Game Details Here'!C83</f>
        <v>0</v>
      </c>
      <c r="D83" s="8">
        <f t="shared" si="50"/>
        <v>1</v>
      </c>
      <c r="E83">
        <f t="shared" si="51"/>
        <v>0</v>
      </c>
      <c r="F83" t="str">
        <f t="shared" si="47"/>
        <v/>
      </c>
      <c r="G83" t="str">
        <f t="shared" si="55"/>
        <v/>
      </c>
      <c r="H83" t="str">
        <f t="shared" si="56"/>
        <v/>
      </c>
      <c r="I83" t="str">
        <f t="shared" si="52"/>
        <v/>
      </c>
      <c r="J83" s="6" t="str">
        <f t="shared" si="53"/>
        <v/>
      </c>
      <c r="K83" s="6" t="str">
        <f t="shared" si="54"/>
        <v/>
      </c>
      <c r="L83" s="6" t="str">
        <f t="shared" si="57"/>
        <v/>
      </c>
      <c r="M83" t="str">
        <f t="shared" si="58"/>
        <v/>
      </c>
      <c r="N83" t="str">
        <f t="shared" si="66"/>
        <v/>
      </c>
      <c r="O83" t="str">
        <f t="shared" si="67"/>
        <v/>
      </c>
      <c r="P83" t="str">
        <f t="shared" si="65"/>
        <v/>
      </c>
      <c r="Q83" t="str">
        <f t="shared" si="69"/>
        <v/>
      </c>
      <c r="R83" t="str">
        <f t="shared" si="70"/>
        <v/>
      </c>
      <c r="S83" t="str">
        <f t="shared" si="48"/>
        <v/>
      </c>
      <c r="T83" t="str">
        <f t="shared" si="71"/>
        <v/>
      </c>
      <c r="U83" t="str">
        <f t="shared" si="72"/>
        <v/>
      </c>
      <c r="V83" t="str">
        <f t="shared" si="49"/>
        <v/>
      </c>
      <c r="W83" t="str">
        <f t="shared" si="59"/>
        <v/>
      </c>
      <c r="X83" t="str">
        <f t="shared" si="60"/>
        <v/>
      </c>
      <c r="Y83" t="str">
        <f t="shared" si="61"/>
        <v/>
      </c>
      <c r="Z83" t="str">
        <f t="shared" si="62"/>
        <v/>
      </c>
      <c r="AA83" t="str">
        <f t="shared" si="63"/>
        <v/>
      </c>
      <c r="AB83" t="str">
        <f t="shared" si="64"/>
        <v/>
      </c>
    </row>
    <row r="84" spans="1:28" ht="15" x14ac:dyDescent="0.25">
      <c r="A84" s="41">
        <f>'Copy GO Full Game Details Here'!A84</f>
        <v>0</v>
      </c>
      <c r="B84" s="41">
        <f>'Copy GO Full Game Details Here'!B84</f>
        <v>0</v>
      </c>
      <c r="C84" s="41">
        <f>'Copy GO Full Game Details Here'!C84</f>
        <v>0</v>
      </c>
      <c r="D84" s="8">
        <f t="shared" si="50"/>
        <v>1</v>
      </c>
      <c r="E84">
        <f t="shared" si="51"/>
        <v>0</v>
      </c>
      <c r="F84" t="str">
        <f t="shared" si="47"/>
        <v/>
      </c>
      <c r="G84" t="str">
        <f t="shared" si="55"/>
        <v/>
      </c>
      <c r="H84" t="str">
        <f t="shared" si="56"/>
        <v/>
      </c>
      <c r="I84" t="str">
        <f t="shared" si="52"/>
        <v/>
      </c>
      <c r="J84" s="6" t="str">
        <f t="shared" si="53"/>
        <v/>
      </c>
      <c r="K84" s="6" t="str">
        <f t="shared" si="54"/>
        <v/>
      </c>
      <c r="L84" s="6" t="str">
        <f t="shared" si="57"/>
        <v/>
      </c>
      <c r="M84" t="str">
        <f t="shared" si="58"/>
        <v/>
      </c>
      <c r="N84" t="str">
        <f t="shared" si="66"/>
        <v/>
      </c>
      <c r="O84" t="str">
        <f t="shared" si="67"/>
        <v/>
      </c>
      <c r="P84" t="str">
        <f t="shared" si="65"/>
        <v/>
      </c>
      <c r="Q84" t="str">
        <f t="shared" si="69"/>
        <v/>
      </c>
      <c r="R84" t="str">
        <f t="shared" si="70"/>
        <v/>
      </c>
      <c r="S84" t="str">
        <f t="shared" si="48"/>
        <v/>
      </c>
      <c r="T84" t="str">
        <f t="shared" si="71"/>
        <v/>
      </c>
      <c r="U84" t="str">
        <f t="shared" si="72"/>
        <v/>
      </c>
      <c r="V84" t="str">
        <f t="shared" si="49"/>
        <v/>
      </c>
      <c r="W84" t="str">
        <f t="shared" si="59"/>
        <v/>
      </c>
      <c r="X84" t="str">
        <f t="shared" si="60"/>
        <v/>
      </c>
      <c r="Y84" t="str">
        <f t="shared" si="61"/>
        <v/>
      </c>
      <c r="Z84" t="str">
        <f t="shared" si="62"/>
        <v/>
      </c>
      <c r="AA84" t="str">
        <f t="shared" si="63"/>
        <v/>
      </c>
      <c r="AB84" t="str">
        <f t="shared" si="64"/>
        <v/>
      </c>
    </row>
    <row r="85" spans="1:28" ht="15" customHeight="1" x14ac:dyDescent="0.25">
      <c r="A85" s="41">
        <f>'Copy GO Full Game Details Here'!A85</f>
        <v>0</v>
      </c>
      <c r="B85" s="41">
        <f>'Copy GO Full Game Details Here'!B85</f>
        <v>0</v>
      </c>
      <c r="C85" s="41">
        <f>'Copy GO Full Game Details Here'!C85</f>
        <v>0</v>
      </c>
      <c r="D85" s="8">
        <f t="shared" si="50"/>
        <v>1</v>
      </c>
      <c r="E85">
        <f t="shared" si="51"/>
        <v>0</v>
      </c>
      <c r="F85" t="str">
        <f t="shared" si="47"/>
        <v/>
      </c>
      <c r="G85" t="str">
        <f t="shared" si="55"/>
        <v/>
      </c>
      <c r="H85" t="str">
        <f t="shared" si="56"/>
        <v/>
      </c>
      <c r="I85" t="str">
        <f t="shared" si="52"/>
        <v/>
      </c>
      <c r="J85" s="6" t="str">
        <f t="shared" si="53"/>
        <v/>
      </c>
      <c r="K85" s="6" t="str">
        <f t="shared" si="54"/>
        <v/>
      </c>
      <c r="L85" s="6" t="str">
        <f t="shared" si="57"/>
        <v/>
      </c>
      <c r="M85" t="str">
        <f t="shared" si="58"/>
        <v/>
      </c>
      <c r="N85" t="str">
        <f t="shared" si="66"/>
        <v/>
      </c>
      <c r="O85" t="str">
        <f t="shared" si="67"/>
        <v/>
      </c>
      <c r="P85" t="str">
        <f t="shared" si="65"/>
        <v/>
      </c>
      <c r="Q85" t="str">
        <f t="shared" si="69"/>
        <v/>
      </c>
      <c r="R85" t="str">
        <f t="shared" si="70"/>
        <v/>
      </c>
      <c r="S85" t="str">
        <f t="shared" si="48"/>
        <v/>
      </c>
      <c r="T85" t="str">
        <f t="shared" si="71"/>
        <v/>
      </c>
      <c r="U85" t="str">
        <f t="shared" si="72"/>
        <v/>
      </c>
      <c r="V85" t="str">
        <f t="shared" si="49"/>
        <v/>
      </c>
      <c r="W85" t="str">
        <f t="shared" si="59"/>
        <v/>
      </c>
      <c r="X85" t="str">
        <f t="shared" si="60"/>
        <v/>
      </c>
      <c r="Y85" t="str">
        <f t="shared" si="61"/>
        <v/>
      </c>
      <c r="Z85" t="str">
        <f t="shared" si="62"/>
        <v/>
      </c>
      <c r="AA85" t="str">
        <f t="shared" si="63"/>
        <v/>
      </c>
      <c r="AB85" t="str">
        <f t="shared" si="64"/>
        <v/>
      </c>
    </row>
    <row r="86" spans="1:28" ht="15" customHeight="1" x14ac:dyDescent="0.25">
      <c r="A86" s="41">
        <f>'Copy GO Full Game Details Here'!A86</f>
        <v>0</v>
      </c>
      <c r="B86" s="41">
        <f>'Copy GO Full Game Details Here'!B86</f>
        <v>0</v>
      </c>
      <c r="C86" s="41">
        <f>'Copy GO Full Game Details Here'!C86</f>
        <v>0</v>
      </c>
      <c r="D86" s="8">
        <f t="shared" si="50"/>
        <v>1</v>
      </c>
      <c r="E86">
        <f t="shared" si="51"/>
        <v>0</v>
      </c>
      <c r="F86" t="str">
        <f t="shared" si="47"/>
        <v/>
      </c>
      <c r="G86" t="str">
        <f t="shared" si="55"/>
        <v/>
      </c>
      <c r="H86" t="str">
        <f t="shared" si="56"/>
        <v/>
      </c>
      <c r="I86" t="str">
        <f t="shared" si="52"/>
        <v/>
      </c>
      <c r="J86" s="6" t="str">
        <f t="shared" si="53"/>
        <v/>
      </c>
      <c r="K86" s="6" t="str">
        <f t="shared" si="54"/>
        <v/>
      </c>
      <c r="L86" s="6" t="str">
        <f t="shared" si="57"/>
        <v/>
      </c>
      <c r="M86" t="str">
        <f t="shared" si="58"/>
        <v/>
      </c>
      <c r="N86" t="str">
        <f t="shared" si="66"/>
        <v/>
      </c>
      <c r="O86" t="str">
        <f t="shared" si="67"/>
        <v/>
      </c>
      <c r="P86" t="str">
        <f t="shared" si="65"/>
        <v/>
      </c>
      <c r="Q86" t="str">
        <f t="shared" si="69"/>
        <v/>
      </c>
      <c r="R86" t="str">
        <f t="shared" si="70"/>
        <v/>
      </c>
      <c r="S86" t="str">
        <f t="shared" si="48"/>
        <v/>
      </c>
      <c r="T86" t="str">
        <f t="shared" si="71"/>
        <v/>
      </c>
      <c r="U86" t="str">
        <f t="shared" si="72"/>
        <v/>
      </c>
      <c r="V86" t="str">
        <f t="shared" si="49"/>
        <v/>
      </c>
      <c r="W86" t="str">
        <f t="shared" si="59"/>
        <v/>
      </c>
      <c r="X86" t="str">
        <f t="shared" si="60"/>
        <v/>
      </c>
      <c r="Y86" t="str">
        <f t="shared" si="61"/>
        <v/>
      </c>
      <c r="Z86" t="str">
        <f t="shared" si="62"/>
        <v/>
      </c>
      <c r="AA86" t="str">
        <f t="shared" si="63"/>
        <v/>
      </c>
      <c r="AB86" t="str">
        <f t="shared" si="64"/>
        <v/>
      </c>
    </row>
    <row r="87" spans="1:28" ht="15" customHeight="1" x14ac:dyDescent="0.25">
      <c r="A87" s="41">
        <f>'Copy GO Full Game Details Here'!A87</f>
        <v>0</v>
      </c>
      <c r="B87" s="41">
        <f>'Copy GO Full Game Details Here'!B87</f>
        <v>0</v>
      </c>
      <c r="C87" s="41">
        <f>'Copy GO Full Game Details Here'!C87</f>
        <v>0</v>
      </c>
      <c r="D87" s="8">
        <f t="shared" si="50"/>
        <v>1</v>
      </c>
      <c r="E87">
        <f t="shared" si="51"/>
        <v>0</v>
      </c>
      <c r="F87" t="str">
        <f t="shared" si="47"/>
        <v/>
      </c>
      <c r="G87" t="str">
        <f t="shared" si="55"/>
        <v/>
      </c>
      <c r="H87" t="str">
        <f t="shared" si="56"/>
        <v/>
      </c>
      <c r="I87" t="str">
        <f t="shared" si="52"/>
        <v/>
      </c>
      <c r="J87" s="6" t="str">
        <f t="shared" si="53"/>
        <v/>
      </c>
      <c r="K87" s="6" t="str">
        <f t="shared" si="54"/>
        <v/>
      </c>
      <c r="L87" s="6" t="str">
        <f t="shared" si="57"/>
        <v/>
      </c>
      <c r="M87" t="str">
        <f t="shared" si="58"/>
        <v/>
      </c>
      <c r="N87" t="str">
        <f t="shared" si="66"/>
        <v/>
      </c>
      <c r="O87" t="str">
        <f t="shared" si="67"/>
        <v/>
      </c>
      <c r="P87" t="str">
        <f t="shared" si="65"/>
        <v/>
      </c>
      <c r="Q87" t="str">
        <f t="shared" si="69"/>
        <v/>
      </c>
      <c r="R87" t="str">
        <f t="shared" si="70"/>
        <v/>
      </c>
      <c r="S87" t="str">
        <f t="shared" si="48"/>
        <v/>
      </c>
      <c r="T87" t="str">
        <f t="shared" si="71"/>
        <v/>
      </c>
      <c r="U87" t="str">
        <f t="shared" si="72"/>
        <v/>
      </c>
      <c r="V87" t="str">
        <f t="shared" si="49"/>
        <v/>
      </c>
      <c r="W87" t="str">
        <f t="shared" si="59"/>
        <v/>
      </c>
      <c r="X87" t="str">
        <f t="shared" si="60"/>
        <v/>
      </c>
      <c r="Y87" t="str">
        <f t="shared" si="61"/>
        <v/>
      </c>
      <c r="Z87" t="str">
        <f t="shared" si="62"/>
        <v/>
      </c>
      <c r="AA87" t="str">
        <f t="shared" si="63"/>
        <v/>
      </c>
      <c r="AB87" t="str">
        <f t="shared" si="64"/>
        <v/>
      </c>
    </row>
    <row r="88" spans="1:28" ht="15" customHeight="1" x14ac:dyDescent="0.25">
      <c r="A88" s="41">
        <f>'Copy GO Full Game Details Here'!A88</f>
        <v>0</v>
      </c>
      <c r="B88" s="41">
        <f>'Copy GO Full Game Details Here'!B88</f>
        <v>0</v>
      </c>
      <c r="C88" s="41">
        <f>'Copy GO Full Game Details Here'!C88</f>
        <v>0</v>
      </c>
      <c r="D88" s="8">
        <f t="shared" si="50"/>
        <v>1</v>
      </c>
      <c r="E88">
        <f t="shared" si="51"/>
        <v>0</v>
      </c>
      <c r="F88" t="str">
        <f t="shared" si="47"/>
        <v/>
      </c>
      <c r="G88" t="str">
        <f t="shared" si="55"/>
        <v/>
      </c>
      <c r="H88" t="str">
        <f t="shared" si="56"/>
        <v/>
      </c>
      <c r="I88" t="str">
        <f t="shared" si="52"/>
        <v/>
      </c>
      <c r="J88" s="6" t="str">
        <f t="shared" si="53"/>
        <v/>
      </c>
      <c r="K88" s="6" t="str">
        <f t="shared" si="54"/>
        <v/>
      </c>
      <c r="L88" s="6" t="str">
        <f t="shared" si="57"/>
        <v/>
      </c>
      <c r="M88" t="str">
        <f t="shared" si="58"/>
        <v/>
      </c>
      <c r="N88" t="str">
        <f t="shared" si="66"/>
        <v/>
      </c>
      <c r="O88" t="str">
        <f t="shared" si="67"/>
        <v/>
      </c>
      <c r="P88" t="str">
        <f t="shared" si="65"/>
        <v/>
      </c>
      <c r="Q88" t="str">
        <f t="shared" si="69"/>
        <v/>
      </c>
      <c r="R88" t="str">
        <f t="shared" si="70"/>
        <v/>
      </c>
      <c r="S88" t="str">
        <f t="shared" si="48"/>
        <v/>
      </c>
      <c r="T88" t="str">
        <f t="shared" si="71"/>
        <v/>
      </c>
      <c r="U88" t="str">
        <f t="shared" si="72"/>
        <v/>
      </c>
      <c r="V88" t="str">
        <f t="shared" si="49"/>
        <v/>
      </c>
      <c r="W88" t="str">
        <f t="shared" si="59"/>
        <v/>
      </c>
      <c r="X88" t="str">
        <f t="shared" si="60"/>
        <v/>
      </c>
      <c r="Y88" t="str">
        <f t="shared" si="61"/>
        <v/>
      </c>
      <c r="Z88" t="str">
        <f t="shared" si="62"/>
        <v/>
      </c>
      <c r="AA88" t="str">
        <f t="shared" si="63"/>
        <v/>
      </c>
      <c r="AB88" t="str">
        <f t="shared" si="64"/>
        <v/>
      </c>
    </row>
    <row r="89" spans="1:28" ht="15" x14ac:dyDescent="0.25">
      <c r="A89" s="41">
        <f>'Copy GO Full Game Details Here'!A89</f>
        <v>0</v>
      </c>
      <c r="B89" s="41">
        <f>'Copy GO Full Game Details Here'!B89</f>
        <v>0</v>
      </c>
      <c r="C89" s="41">
        <f>'Copy GO Full Game Details Here'!C89</f>
        <v>0</v>
      </c>
      <c r="D89" s="8">
        <f t="shared" si="50"/>
        <v>1</v>
      </c>
      <c r="E89">
        <f t="shared" si="51"/>
        <v>0</v>
      </c>
      <c r="F89" t="str">
        <f t="shared" si="47"/>
        <v/>
      </c>
      <c r="G89" t="str">
        <f t="shared" si="55"/>
        <v/>
      </c>
      <c r="H89" t="str">
        <f t="shared" si="56"/>
        <v/>
      </c>
      <c r="I89" t="str">
        <f t="shared" si="52"/>
        <v/>
      </c>
      <c r="J89" s="6" t="str">
        <f t="shared" si="53"/>
        <v/>
      </c>
      <c r="K89" s="6" t="str">
        <f t="shared" si="54"/>
        <v/>
      </c>
      <c r="L89" s="6" t="str">
        <f t="shared" si="57"/>
        <v/>
      </c>
      <c r="M89" t="str">
        <f t="shared" si="58"/>
        <v/>
      </c>
      <c r="N89" t="str">
        <f t="shared" si="66"/>
        <v/>
      </c>
      <c r="O89" t="str">
        <f t="shared" si="67"/>
        <v/>
      </c>
      <c r="P89" t="str">
        <f t="shared" si="65"/>
        <v/>
      </c>
      <c r="Q89" t="str">
        <f t="shared" si="69"/>
        <v/>
      </c>
      <c r="R89" t="str">
        <f t="shared" si="70"/>
        <v/>
      </c>
      <c r="S89" t="str">
        <f t="shared" si="48"/>
        <v/>
      </c>
      <c r="T89" t="str">
        <f t="shared" si="71"/>
        <v/>
      </c>
      <c r="U89" t="str">
        <f t="shared" si="72"/>
        <v/>
      </c>
      <c r="V89" t="str">
        <f t="shared" si="49"/>
        <v/>
      </c>
      <c r="W89" t="str">
        <f t="shared" si="59"/>
        <v/>
      </c>
      <c r="X89" t="str">
        <f t="shared" si="60"/>
        <v/>
      </c>
      <c r="Y89" t="str">
        <f t="shared" si="61"/>
        <v/>
      </c>
      <c r="Z89" t="str">
        <f t="shared" si="62"/>
        <v/>
      </c>
      <c r="AA89" t="str">
        <f t="shared" si="63"/>
        <v/>
      </c>
      <c r="AB89" t="str">
        <f t="shared" si="64"/>
        <v/>
      </c>
    </row>
    <row r="90" spans="1:28" ht="15" x14ac:dyDescent="0.25">
      <c r="A90" s="41">
        <f>'Copy GO Full Game Details Here'!A90</f>
        <v>0</v>
      </c>
      <c r="B90" s="41">
        <f>'Copy GO Full Game Details Here'!B90</f>
        <v>0</v>
      </c>
      <c r="C90" s="41">
        <f>'Copy GO Full Game Details Here'!C90</f>
        <v>0</v>
      </c>
      <c r="D90" s="8">
        <f t="shared" si="50"/>
        <v>1</v>
      </c>
      <c r="E90">
        <f t="shared" si="51"/>
        <v>0</v>
      </c>
      <c r="F90" t="str">
        <f t="shared" si="47"/>
        <v/>
      </c>
      <c r="G90" t="str">
        <f t="shared" si="55"/>
        <v/>
      </c>
      <c r="H90" t="str">
        <f t="shared" si="56"/>
        <v/>
      </c>
      <c r="I90" t="str">
        <f t="shared" si="52"/>
        <v/>
      </c>
      <c r="J90" s="6" t="str">
        <f t="shared" si="53"/>
        <v/>
      </c>
      <c r="K90" s="6" t="str">
        <f t="shared" si="54"/>
        <v/>
      </c>
      <c r="L90" s="6" t="str">
        <f t="shared" si="57"/>
        <v/>
      </c>
      <c r="M90" t="str">
        <f t="shared" si="58"/>
        <v/>
      </c>
      <c r="N90" t="str">
        <f t="shared" si="66"/>
        <v/>
      </c>
      <c r="O90" t="str">
        <f t="shared" si="67"/>
        <v/>
      </c>
      <c r="P90" t="str">
        <f t="shared" si="65"/>
        <v/>
      </c>
      <c r="Q90" t="str">
        <f t="shared" si="69"/>
        <v/>
      </c>
      <c r="R90" t="str">
        <f t="shared" si="70"/>
        <v/>
      </c>
      <c r="S90" t="str">
        <f t="shared" si="48"/>
        <v/>
      </c>
      <c r="T90" t="str">
        <f t="shared" si="71"/>
        <v/>
      </c>
      <c r="U90" t="str">
        <f t="shared" si="72"/>
        <v/>
      </c>
      <c r="V90" t="str">
        <f t="shared" si="49"/>
        <v/>
      </c>
      <c r="W90" t="str">
        <f t="shared" si="59"/>
        <v/>
      </c>
      <c r="X90" t="str">
        <f t="shared" si="60"/>
        <v/>
      </c>
      <c r="Y90" t="str">
        <f t="shared" si="61"/>
        <v/>
      </c>
      <c r="Z90" t="str">
        <f t="shared" si="62"/>
        <v/>
      </c>
      <c r="AA90" t="str">
        <f t="shared" si="63"/>
        <v/>
      </c>
      <c r="AB90" t="str">
        <f t="shared" si="64"/>
        <v/>
      </c>
    </row>
    <row r="91" spans="1:28" ht="15" x14ac:dyDescent="0.25">
      <c r="A91" s="41">
        <f>'Copy GO Full Game Details Here'!A91</f>
        <v>0</v>
      </c>
      <c r="B91" s="41">
        <f>'Copy GO Full Game Details Here'!B91</f>
        <v>0</v>
      </c>
      <c r="C91" s="41">
        <f>'Copy GO Full Game Details Here'!C91</f>
        <v>0</v>
      </c>
      <c r="D91" s="8">
        <f t="shared" si="50"/>
        <v>1</v>
      </c>
      <c r="E91">
        <f t="shared" si="51"/>
        <v>0</v>
      </c>
      <c r="F91" t="str">
        <f t="shared" si="47"/>
        <v/>
      </c>
      <c r="G91" t="str">
        <f t="shared" si="55"/>
        <v/>
      </c>
      <c r="H91" t="str">
        <f t="shared" si="56"/>
        <v/>
      </c>
      <c r="I91" t="str">
        <f t="shared" si="52"/>
        <v/>
      </c>
      <c r="J91" s="6" t="str">
        <f t="shared" si="53"/>
        <v/>
      </c>
      <c r="K91" s="6" t="str">
        <f t="shared" si="54"/>
        <v/>
      </c>
      <c r="L91" s="6" t="str">
        <f t="shared" si="57"/>
        <v/>
      </c>
      <c r="M91" t="str">
        <f t="shared" si="58"/>
        <v/>
      </c>
      <c r="N91" t="str">
        <f t="shared" si="66"/>
        <v/>
      </c>
      <c r="O91" t="str">
        <f t="shared" si="67"/>
        <v/>
      </c>
      <c r="P91" t="str">
        <f t="shared" si="65"/>
        <v/>
      </c>
      <c r="Q91" t="str">
        <f t="shared" si="69"/>
        <v/>
      </c>
      <c r="R91" t="str">
        <f t="shared" si="70"/>
        <v/>
      </c>
      <c r="S91" t="str">
        <f t="shared" si="48"/>
        <v/>
      </c>
      <c r="T91" t="str">
        <f t="shared" si="71"/>
        <v/>
      </c>
      <c r="U91" t="str">
        <f t="shared" si="72"/>
        <v/>
      </c>
      <c r="V91" t="str">
        <f t="shared" si="49"/>
        <v/>
      </c>
      <c r="W91" t="str">
        <f t="shared" si="59"/>
        <v/>
      </c>
      <c r="X91" t="str">
        <f t="shared" si="60"/>
        <v/>
      </c>
      <c r="Y91" t="str">
        <f t="shared" si="61"/>
        <v/>
      </c>
      <c r="Z91" t="str">
        <f t="shared" si="62"/>
        <v/>
      </c>
      <c r="AA91" t="str">
        <f t="shared" si="63"/>
        <v/>
      </c>
      <c r="AB91" t="str">
        <f t="shared" si="64"/>
        <v/>
      </c>
    </row>
    <row r="92" spans="1:28" ht="12.75" customHeight="1" x14ac:dyDescent="0.25">
      <c r="A92" s="41">
        <f>'Copy GO Full Game Details Here'!A92</f>
        <v>0</v>
      </c>
      <c r="B92" s="41">
        <f>'Copy GO Full Game Details Here'!B92</f>
        <v>0</v>
      </c>
      <c r="C92" s="41">
        <f>'Copy GO Full Game Details Here'!C92</f>
        <v>0</v>
      </c>
      <c r="D92" s="8">
        <f t="shared" si="50"/>
        <v>1</v>
      </c>
      <c r="E92">
        <f t="shared" si="51"/>
        <v>0</v>
      </c>
      <c r="F92" t="str">
        <f t="shared" si="47"/>
        <v/>
      </c>
      <c r="G92" t="str">
        <f t="shared" si="55"/>
        <v/>
      </c>
      <c r="H92" t="str">
        <f t="shared" si="56"/>
        <v/>
      </c>
      <c r="I92" t="str">
        <f t="shared" si="52"/>
        <v/>
      </c>
      <c r="J92" s="6" t="str">
        <f t="shared" si="53"/>
        <v/>
      </c>
      <c r="K92" s="6" t="str">
        <f t="shared" si="54"/>
        <v/>
      </c>
      <c r="L92" s="6" t="str">
        <f t="shared" si="57"/>
        <v/>
      </c>
      <c r="M92" t="str">
        <f t="shared" si="58"/>
        <v/>
      </c>
      <c r="N92" t="str">
        <f t="shared" si="66"/>
        <v/>
      </c>
      <c r="O92" t="str">
        <f t="shared" si="67"/>
        <v/>
      </c>
      <c r="P92" t="str">
        <f t="shared" si="65"/>
        <v/>
      </c>
      <c r="Q92" t="str">
        <f t="shared" si="69"/>
        <v/>
      </c>
      <c r="R92" t="str">
        <f t="shared" si="70"/>
        <v/>
      </c>
      <c r="S92" t="str">
        <f t="shared" si="48"/>
        <v/>
      </c>
      <c r="T92" t="str">
        <f t="shared" si="71"/>
        <v/>
      </c>
      <c r="U92" t="str">
        <f t="shared" si="72"/>
        <v/>
      </c>
      <c r="V92" t="str">
        <f t="shared" si="49"/>
        <v/>
      </c>
      <c r="W92" t="str">
        <f t="shared" si="59"/>
        <v/>
      </c>
      <c r="X92" t="str">
        <f t="shared" si="60"/>
        <v/>
      </c>
      <c r="Y92" t="str">
        <f t="shared" si="61"/>
        <v/>
      </c>
      <c r="Z92" t="str">
        <f t="shared" si="62"/>
        <v/>
      </c>
      <c r="AA92" t="str">
        <f t="shared" si="63"/>
        <v/>
      </c>
      <c r="AB92" t="str">
        <f t="shared" si="64"/>
        <v/>
      </c>
    </row>
    <row r="93" spans="1:28" ht="15" customHeight="1" x14ac:dyDescent="0.25">
      <c r="A93" s="41">
        <f>'Copy GO Full Game Details Here'!A93</f>
        <v>0</v>
      </c>
      <c r="B93" s="41">
        <f>'Copy GO Full Game Details Here'!B93</f>
        <v>0</v>
      </c>
      <c r="C93" s="41">
        <f>'Copy GO Full Game Details Here'!C93</f>
        <v>0</v>
      </c>
      <c r="D93" s="8">
        <f t="shared" si="50"/>
        <v>1</v>
      </c>
      <c r="E93">
        <f t="shared" si="51"/>
        <v>0</v>
      </c>
      <c r="F93" t="str">
        <f t="shared" si="47"/>
        <v/>
      </c>
      <c r="G93" t="str">
        <f t="shared" si="55"/>
        <v/>
      </c>
      <c r="H93" t="str">
        <f t="shared" si="56"/>
        <v/>
      </c>
      <c r="I93" t="str">
        <f t="shared" si="52"/>
        <v/>
      </c>
      <c r="J93" s="6" t="str">
        <f t="shared" si="53"/>
        <v/>
      </c>
      <c r="K93" s="6" t="str">
        <f t="shared" si="54"/>
        <v/>
      </c>
      <c r="L93" s="6" t="str">
        <f t="shared" si="57"/>
        <v/>
      </c>
      <c r="M93" t="str">
        <f t="shared" si="58"/>
        <v/>
      </c>
      <c r="N93" t="str">
        <f t="shared" si="66"/>
        <v/>
      </c>
      <c r="O93" t="str">
        <f t="shared" si="67"/>
        <v/>
      </c>
      <c r="P93" t="str">
        <f t="shared" si="65"/>
        <v/>
      </c>
      <c r="Q93" t="str">
        <f t="shared" si="69"/>
        <v/>
      </c>
      <c r="R93" t="str">
        <f t="shared" si="70"/>
        <v/>
      </c>
      <c r="S93" t="str">
        <f t="shared" si="48"/>
        <v/>
      </c>
      <c r="T93" t="str">
        <f t="shared" si="71"/>
        <v/>
      </c>
      <c r="U93" t="str">
        <f t="shared" si="72"/>
        <v/>
      </c>
      <c r="V93" t="str">
        <f t="shared" si="49"/>
        <v/>
      </c>
      <c r="W93" t="str">
        <f t="shared" si="59"/>
        <v/>
      </c>
      <c r="X93" t="str">
        <f t="shared" si="60"/>
        <v/>
      </c>
      <c r="Y93" t="str">
        <f t="shared" si="61"/>
        <v/>
      </c>
      <c r="Z93" t="str">
        <f t="shared" si="62"/>
        <v/>
      </c>
      <c r="AA93" t="str">
        <f t="shared" si="63"/>
        <v/>
      </c>
      <c r="AB93" t="str">
        <f t="shared" si="64"/>
        <v/>
      </c>
    </row>
    <row r="94" spans="1:28" ht="15" customHeight="1" x14ac:dyDescent="0.25">
      <c r="A94" s="41">
        <f>'Copy GO Full Game Details Here'!A94</f>
        <v>0</v>
      </c>
      <c r="B94" s="41">
        <f>'Copy GO Full Game Details Here'!B94</f>
        <v>0</v>
      </c>
      <c r="C94" s="41">
        <f>'Copy GO Full Game Details Here'!C94</f>
        <v>0</v>
      </c>
      <c r="D94" s="8">
        <f t="shared" si="50"/>
        <v>1</v>
      </c>
      <c r="E94">
        <f t="shared" si="51"/>
        <v>0</v>
      </c>
      <c r="F94" t="str">
        <f t="shared" si="47"/>
        <v/>
      </c>
      <c r="G94" t="str">
        <f t="shared" si="55"/>
        <v/>
      </c>
      <c r="H94" t="str">
        <f t="shared" si="56"/>
        <v/>
      </c>
      <c r="I94" t="str">
        <f t="shared" si="52"/>
        <v/>
      </c>
      <c r="J94" s="6" t="str">
        <f t="shared" si="53"/>
        <v/>
      </c>
      <c r="K94" s="6" t="str">
        <f t="shared" si="54"/>
        <v/>
      </c>
      <c r="L94" s="6" t="str">
        <f t="shared" si="57"/>
        <v/>
      </c>
      <c r="M94" t="str">
        <f t="shared" si="58"/>
        <v/>
      </c>
      <c r="N94" t="str">
        <f t="shared" si="66"/>
        <v/>
      </c>
      <c r="O94" t="str">
        <f t="shared" si="67"/>
        <v/>
      </c>
      <c r="P94" t="str">
        <f t="shared" si="65"/>
        <v/>
      </c>
      <c r="Q94" t="str">
        <f t="shared" si="69"/>
        <v/>
      </c>
      <c r="R94" t="str">
        <f t="shared" si="70"/>
        <v/>
      </c>
      <c r="S94" t="str">
        <f t="shared" si="48"/>
        <v/>
      </c>
      <c r="T94" t="str">
        <f t="shared" si="71"/>
        <v/>
      </c>
      <c r="U94" t="str">
        <f t="shared" si="72"/>
        <v/>
      </c>
      <c r="V94" t="str">
        <f t="shared" si="49"/>
        <v/>
      </c>
      <c r="W94" t="str">
        <f t="shared" si="59"/>
        <v/>
      </c>
      <c r="X94" t="str">
        <f t="shared" si="60"/>
        <v/>
      </c>
      <c r="Y94" t="str">
        <f t="shared" si="61"/>
        <v/>
      </c>
      <c r="Z94" t="str">
        <f t="shared" si="62"/>
        <v/>
      </c>
      <c r="AA94" t="str">
        <f t="shared" si="63"/>
        <v/>
      </c>
      <c r="AB94" t="str">
        <f t="shared" si="64"/>
        <v/>
      </c>
    </row>
    <row r="95" spans="1:28" ht="15" customHeight="1" x14ac:dyDescent="0.25">
      <c r="A95" s="41">
        <f>'Copy GO Full Game Details Here'!A95</f>
        <v>0</v>
      </c>
      <c r="B95" s="41">
        <f>'Copy GO Full Game Details Here'!B95</f>
        <v>0</v>
      </c>
      <c r="C95" s="41">
        <f>'Copy GO Full Game Details Here'!C95</f>
        <v>0</v>
      </c>
      <c r="D95" s="8">
        <f t="shared" si="50"/>
        <v>1</v>
      </c>
      <c r="E95">
        <f t="shared" si="51"/>
        <v>0</v>
      </c>
      <c r="F95" t="str">
        <f t="shared" si="47"/>
        <v/>
      </c>
      <c r="G95" t="str">
        <f t="shared" si="55"/>
        <v/>
      </c>
      <c r="H95" t="str">
        <f t="shared" si="56"/>
        <v/>
      </c>
      <c r="I95" t="str">
        <f t="shared" si="52"/>
        <v/>
      </c>
      <c r="J95" s="6" t="str">
        <f t="shared" si="53"/>
        <v/>
      </c>
      <c r="K95" s="6" t="str">
        <f t="shared" si="54"/>
        <v/>
      </c>
      <c r="L95" s="6" t="str">
        <f t="shared" si="57"/>
        <v/>
      </c>
      <c r="M95" t="str">
        <f t="shared" si="58"/>
        <v/>
      </c>
      <c r="N95" t="str">
        <f t="shared" si="66"/>
        <v/>
      </c>
      <c r="O95" t="str">
        <f t="shared" si="67"/>
        <v/>
      </c>
      <c r="P95" t="str">
        <f t="shared" si="65"/>
        <v/>
      </c>
      <c r="Q95" t="str">
        <f t="shared" si="69"/>
        <v/>
      </c>
      <c r="R95" t="str">
        <f t="shared" si="70"/>
        <v/>
      </c>
      <c r="S95" t="str">
        <f t="shared" si="48"/>
        <v/>
      </c>
      <c r="T95" t="str">
        <f t="shared" si="71"/>
        <v/>
      </c>
      <c r="U95" t="str">
        <f t="shared" si="72"/>
        <v/>
      </c>
      <c r="V95" t="str">
        <f t="shared" si="49"/>
        <v/>
      </c>
      <c r="W95" t="str">
        <f t="shared" si="59"/>
        <v/>
      </c>
      <c r="X95" t="str">
        <f t="shared" si="60"/>
        <v/>
      </c>
      <c r="Y95" t="str">
        <f t="shared" si="61"/>
        <v/>
      </c>
      <c r="Z95" t="str">
        <f t="shared" si="62"/>
        <v/>
      </c>
      <c r="AA95" t="str">
        <f t="shared" si="63"/>
        <v/>
      </c>
      <c r="AB95" t="str">
        <f t="shared" si="64"/>
        <v/>
      </c>
    </row>
    <row r="96" spans="1:28" ht="15" customHeight="1" x14ac:dyDescent="0.25">
      <c r="A96" s="41">
        <f>'Copy GO Full Game Details Here'!A96</f>
        <v>0</v>
      </c>
      <c r="B96" s="41">
        <f>'Copy GO Full Game Details Here'!B96</f>
        <v>0</v>
      </c>
      <c r="C96" s="41">
        <f>'Copy GO Full Game Details Here'!C96</f>
        <v>0</v>
      </c>
      <c r="D96" s="8">
        <f t="shared" si="50"/>
        <v>1</v>
      </c>
      <c r="E96">
        <f t="shared" si="51"/>
        <v>0</v>
      </c>
      <c r="F96" t="str">
        <f t="shared" si="47"/>
        <v/>
      </c>
      <c r="G96" t="str">
        <f t="shared" si="55"/>
        <v/>
      </c>
      <c r="H96" t="str">
        <f t="shared" si="56"/>
        <v/>
      </c>
      <c r="I96" t="str">
        <f t="shared" si="52"/>
        <v/>
      </c>
      <c r="J96" s="6" t="str">
        <f t="shared" si="53"/>
        <v/>
      </c>
      <c r="K96" s="6" t="str">
        <f t="shared" si="54"/>
        <v/>
      </c>
      <c r="L96" s="6" t="str">
        <f t="shared" si="57"/>
        <v/>
      </c>
      <c r="M96" t="str">
        <f t="shared" si="58"/>
        <v/>
      </c>
      <c r="N96" t="str">
        <f t="shared" si="66"/>
        <v/>
      </c>
      <c r="O96" t="str">
        <f t="shared" si="67"/>
        <v/>
      </c>
      <c r="P96" t="str">
        <f t="shared" si="65"/>
        <v/>
      </c>
      <c r="Q96" t="str">
        <f t="shared" si="69"/>
        <v/>
      </c>
      <c r="R96" t="str">
        <f t="shared" si="70"/>
        <v/>
      </c>
      <c r="S96" t="str">
        <f t="shared" si="48"/>
        <v/>
      </c>
      <c r="T96" t="str">
        <f t="shared" si="71"/>
        <v/>
      </c>
      <c r="U96" t="str">
        <f t="shared" si="72"/>
        <v/>
      </c>
      <c r="V96" t="str">
        <f t="shared" si="49"/>
        <v/>
      </c>
      <c r="W96" t="str">
        <f t="shared" si="59"/>
        <v/>
      </c>
      <c r="X96" t="str">
        <f t="shared" si="60"/>
        <v/>
      </c>
      <c r="Y96" t="str">
        <f t="shared" si="61"/>
        <v/>
      </c>
      <c r="Z96" t="str">
        <f t="shared" si="62"/>
        <v/>
      </c>
      <c r="AA96" t="str">
        <f t="shared" si="63"/>
        <v/>
      </c>
      <c r="AB96" t="str">
        <f t="shared" si="64"/>
        <v/>
      </c>
    </row>
    <row r="97" spans="1:28" ht="15" customHeight="1" x14ac:dyDescent="0.25">
      <c r="A97" s="41">
        <f>'Copy GO Full Game Details Here'!A97</f>
        <v>0</v>
      </c>
      <c r="B97" s="41">
        <f>'Copy GO Full Game Details Here'!B97</f>
        <v>0</v>
      </c>
      <c r="C97" s="41">
        <f>'Copy GO Full Game Details Here'!C97</f>
        <v>0</v>
      </c>
      <c r="D97" s="8">
        <f t="shared" si="50"/>
        <v>1</v>
      </c>
      <c r="E97">
        <f t="shared" si="51"/>
        <v>0</v>
      </c>
      <c r="F97" t="str">
        <f t="shared" si="47"/>
        <v/>
      </c>
      <c r="G97" t="str">
        <f t="shared" si="55"/>
        <v/>
      </c>
      <c r="H97" t="str">
        <f t="shared" si="56"/>
        <v/>
      </c>
      <c r="I97" t="str">
        <f t="shared" si="52"/>
        <v/>
      </c>
      <c r="J97" s="6" t="str">
        <f t="shared" si="53"/>
        <v/>
      </c>
      <c r="K97" s="6" t="str">
        <f t="shared" si="54"/>
        <v/>
      </c>
      <c r="L97" s="6" t="str">
        <f t="shared" si="57"/>
        <v/>
      </c>
      <c r="M97" t="str">
        <f t="shared" si="58"/>
        <v/>
      </c>
      <c r="N97" t="str">
        <f t="shared" si="66"/>
        <v/>
      </c>
      <c r="O97" t="str">
        <f t="shared" si="67"/>
        <v/>
      </c>
      <c r="P97" t="str">
        <f t="shared" si="65"/>
        <v/>
      </c>
      <c r="Q97" t="str">
        <f t="shared" si="69"/>
        <v/>
      </c>
      <c r="R97" t="str">
        <f t="shared" si="70"/>
        <v/>
      </c>
      <c r="S97" t="str">
        <f t="shared" si="48"/>
        <v/>
      </c>
      <c r="T97" t="str">
        <f t="shared" si="71"/>
        <v/>
      </c>
      <c r="U97" t="str">
        <f t="shared" si="72"/>
        <v/>
      </c>
      <c r="V97" t="str">
        <f t="shared" si="49"/>
        <v/>
      </c>
      <c r="W97" t="str">
        <f t="shared" si="59"/>
        <v/>
      </c>
      <c r="X97" t="str">
        <f t="shared" si="60"/>
        <v/>
      </c>
      <c r="Y97" t="str">
        <f t="shared" si="61"/>
        <v/>
      </c>
      <c r="Z97" t="str">
        <f t="shared" si="62"/>
        <v/>
      </c>
      <c r="AA97" t="str">
        <f t="shared" si="63"/>
        <v/>
      </c>
      <c r="AB97" t="str">
        <f t="shared" si="64"/>
        <v/>
      </c>
    </row>
    <row r="98" spans="1:28" ht="15" x14ac:dyDescent="0.25">
      <c r="A98" s="41">
        <f>'Copy GO Full Game Details Here'!A98</f>
        <v>0</v>
      </c>
      <c r="B98" s="41">
        <f>'Copy GO Full Game Details Here'!B98</f>
        <v>0</v>
      </c>
      <c r="C98" s="41">
        <f>'Copy GO Full Game Details Here'!C98</f>
        <v>0</v>
      </c>
      <c r="D98" s="8">
        <f t="shared" si="50"/>
        <v>1</v>
      </c>
      <c r="E98">
        <f t="shared" si="51"/>
        <v>0</v>
      </c>
      <c r="F98" t="str">
        <f t="shared" si="47"/>
        <v/>
      </c>
      <c r="G98" t="str">
        <f t="shared" si="55"/>
        <v/>
      </c>
      <c r="H98" t="str">
        <f t="shared" si="56"/>
        <v/>
      </c>
      <c r="I98" t="str">
        <f t="shared" si="52"/>
        <v/>
      </c>
      <c r="J98" s="6" t="str">
        <f t="shared" si="53"/>
        <v/>
      </c>
      <c r="K98" s="6" t="str">
        <f t="shared" si="54"/>
        <v/>
      </c>
      <c r="L98" s="6" t="str">
        <f t="shared" si="57"/>
        <v/>
      </c>
      <c r="M98" t="str">
        <f t="shared" si="58"/>
        <v/>
      </c>
      <c r="N98" t="str">
        <f t="shared" si="66"/>
        <v/>
      </c>
      <c r="O98" t="str">
        <f t="shared" si="67"/>
        <v/>
      </c>
      <c r="P98" t="str">
        <f t="shared" si="65"/>
        <v/>
      </c>
      <c r="Q98" t="str">
        <f t="shared" si="69"/>
        <v/>
      </c>
      <c r="R98" t="str">
        <f t="shared" si="70"/>
        <v/>
      </c>
      <c r="S98" t="str">
        <f t="shared" si="48"/>
        <v/>
      </c>
      <c r="T98" t="str">
        <f t="shared" si="71"/>
        <v/>
      </c>
      <c r="U98" t="str">
        <f t="shared" si="72"/>
        <v/>
      </c>
      <c r="V98" t="str">
        <f t="shared" si="49"/>
        <v/>
      </c>
      <c r="W98" t="str">
        <f t="shared" si="59"/>
        <v/>
      </c>
      <c r="X98" t="str">
        <f t="shared" si="60"/>
        <v/>
      </c>
      <c r="Y98" t="str">
        <f t="shared" si="61"/>
        <v/>
      </c>
      <c r="Z98" t="str">
        <f t="shared" si="62"/>
        <v/>
      </c>
      <c r="AA98" t="str">
        <f t="shared" si="63"/>
        <v/>
      </c>
      <c r="AB98" t="str">
        <f t="shared" si="64"/>
        <v/>
      </c>
    </row>
    <row r="99" spans="1:28" ht="15" x14ac:dyDescent="0.25">
      <c r="A99" s="41">
        <f>'Copy GO Full Game Details Here'!A99</f>
        <v>0</v>
      </c>
      <c r="B99" s="41">
        <f>'Copy GO Full Game Details Here'!B99</f>
        <v>0</v>
      </c>
      <c r="C99" s="41">
        <f>'Copy GO Full Game Details Here'!C99</f>
        <v>0</v>
      </c>
      <c r="D99" s="8">
        <f t="shared" si="50"/>
        <v>1</v>
      </c>
      <c r="E99">
        <f t="shared" si="51"/>
        <v>0</v>
      </c>
      <c r="F99" t="str">
        <f t="shared" si="47"/>
        <v/>
      </c>
      <c r="G99" t="str">
        <f t="shared" si="55"/>
        <v/>
      </c>
      <c r="H99" t="str">
        <f t="shared" si="56"/>
        <v/>
      </c>
      <c r="I99" t="str">
        <f t="shared" si="52"/>
        <v/>
      </c>
      <c r="J99" s="6" t="str">
        <f t="shared" si="53"/>
        <v/>
      </c>
      <c r="K99" s="6" t="str">
        <f t="shared" si="54"/>
        <v/>
      </c>
      <c r="L99" s="6" t="str">
        <f t="shared" si="57"/>
        <v/>
      </c>
      <c r="M99" t="str">
        <f t="shared" si="58"/>
        <v/>
      </c>
      <c r="N99" t="str">
        <f t="shared" si="66"/>
        <v/>
      </c>
      <c r="O99" t="str">
        <f t="shared" si="67"/>
        <v/>
      </c>
      <c r="P99" t="str">
        <f t="shared" si="65"/>
        <v/>
      </c>
      <c r="Q99" t="str">
        <f t="shared" si="69"/>
        <v/>
      </c>
      <c r="R99" t="str">
        <f t="shared" si="70"/>
        <v/>
      </c>
      <c r="S99" t="str">
        <f t="shared" si="48"/>
        <v/>
      </c>
      <c r="T99" t="str">
        <f t="shared" si="71"/>
        <v/>
      </c>
      <c r="U99" t="str">
        <f t="shared" si="72"/>
        <v/>
      </c>
      <c r="V99" t="str">
        <f t="shared" si="49"/>
        <v/>
      </c>
      <c r="W99" t="str">
        <f t="shared" si="59"/>
        <v/>
      </c>
      <c r="X99" t="str">
        <f t="shared" si="60"/>
        <v/>
      </c>
      <c r="Y99" t="str">
        <f t="shared" si="61"/>
        <v/>
      </c>
      <c r="Z99" t="str">
        <f t="shared" si="62"/>
        <v/>
      </c>
      <c r="AA99" t="str">
        <f t="shared" si="63"/>
        <v/>
      </c>
      <c r="AB99" t="str">
        <f t="shared" si="64"/>
        <v/>
      </c>
    </row>
    <row r="100" spans="1:28" ht="15" x14ac:dyDescent="0.25">
      <c r="A100" s="41">
        <f>'Copy GO Full Game Details Here'!A100</f>
        <v>0</v>
      </c>
      <c r="B100" s="41">
        <f>'Copy GO Full Game Details Here'!B100</f>
        <v>0</v>
      </c>
      <c r="C100" s="41">
        <f>'Copy GO Full Game Details Here'!C100</f>
        <v>0</v>
      </c>
      <c r="D100" s="8">
        <f t="shared" si="50"/>
        <v>1</v>
      </c>
      <c r="E100">
        <f t="shared" si="51"/>
        <v>0</v>
      </c>
      <c r="F100" t="str">
        <f t="shared" si="47"/>
        <v/>
      </c>
      <c r="G100" t="str">
        <f t="shared" si="55"/>
        <v/>
      </c>
      <c r="H100" t="str">
        <f t="shared" si="56"/>
        <v/>
      </c>
      <c r="I100" t="str">
        <f t="shared" si="52"/>
        <v/>
      </c>
      <c r="J100" s="6" t="str">
        <f t="shared" si="53"/>
        <v/>
      </c>
      <c r="K100" s="6" t="str">
        <f t="shared" si="54"/>
        <v/>
      </c>
      <c r="L100" s="6" t="str">
        <f t="shared" si="57"/>
        <v/>
      </c>
      <c r="M100" t="str">
        <f t="shared" si="58"/>
        <v/>
      </c>
      <c r="N100" t="str">
        <f t="shared" si="66"/>
        <v/>
      </c>
      <c r="O100" t="str">
        <f t="shared" si="67"/>
        <v/>
      </c>
      <c r="P100" t="str">
        <f t="shared" si="65"/>
        <v/>
      </c>
      <c r="Q100" t="str">
        <f t="shared" si="69"/>
        <v/>
      </c>
      <c r="R100" t="str">
        <f t="shared" si="70"/>
        <v/>
      </c>
      <c r="S100" t="str">
        <f t="shared" si="48"/>
        <v/>
      </c>
      <c r="T100" t="str">
        <f t="shared" si="71"/>
        <v/>
      </c>
      <c r="U100" t="str">
        <f t="shared" si="72"/>
        <v/>
      </c>
      <c r="V100" t="str">
        <f t="shared" si="49"/>
        <v/>
      </c>
      <c r="W100" t="str">
        <f t="shared" si="59"/>
        <v/>
      </c>
      <c r="X100" t="str">
        <f t="shared" si="60"/>
        <v/>
      </c>
      <c r="Y100" t="str">
        <f t="shared" si="61"/>
        <v/>
      </c>
      <c r="Z100" t="str">
        <f t="shared" si="62"/>
        <v/>
      </c>
      <c r="AA100" t="str">
        <f t="shared" si="63"/>
        <v/>
      </c>
      <c r="AB100" t="str">
        <f t="shared" si="64"/>
        <v/>
      </c>
    </row>
    <row r="101" spans="1:28" ht="15" customHeight="1" x14ac:dyDescent="0.25">
      <c r="A101" s="41">
        <f>'Copy GO Full Game Details Here'!A101</f>
        <v>0</v>
      </c>
      <c r="B101" s="41">
        <f>'Copy GO Full Game Details Here'!B101</f>
        <v>0</v>
      </c>
      <c r="C101" s="41">
        <f>'Copy GO Full Game Details Here'!C101</f>
        <v>0</v>
      </c>
      <c r="D101" s="8">
        <f t="shared" si="50"/>
        <v>1</v>
      </c>
      <c r="E101">
        <f t="shared" si="51"/>
        <v>0</v>
      </c>
      <c r="F101" t="str">
        <f t="shared" si="47"/>
        <v/>
      </c>
      <c r="G101" t="str">
        <f t="shared" si="55"/>
        <v/>
      </c>
      <c r="H101" t="str">
        <f t="shared" si="56"/>
        <v/>
      </c>
      <c r="I101" t="str">
        <f t="shared" si="52"/>
        <v/>
      </c>
      <c r="J101" s="6" t="str">
        <f t="shared" si="53"/>
        <v/>
      </c>
      <c r="K101" s="6" t="str">
        <f t="shared" si="54"/>
        <v/>
      </c>
      <c r="L101" s="6" t="str">
        <f t="shared" si="57"/>
        <v/>
      </c>
      <c r="M101" t="str">
        <f t="shared" si="58"/>
        <v/>
      </c>
      <c r="N101" t="str">
        <f t="shared" si="66"/>
        <v/>
      </c>
      <c r="O101" t="str">
        <f t="shared" si="67"/>
        <v/>
      </c>
      <c r="P101" t="str">
        <f t="shared" si="65"/>
        <v/>
      </c>
      <c r="Q101" t="str">
        <f t="shared" si="69"/>
        <v/>
      </c>
      <c r="R101" t="str">
        <f t="shared" si="70"/>
        <v/>
      </c>
      <c r="S101" t="str">
        <f t="shared" si="48"/>
        <v/>
      </c>
      <c r="T101" t="str">
        <f t="shared" si="71"/>
        <v/>
      </c>
      <c r="U101" t="str">
        <f t="shared" si="72"/>
        <v/>
      </c>
      <c r="V101" t="str">
        <f t="shared" si="49"/>
        <v/>
      </c>
      <c r="W101" t="str">
        <f t="shared" si="59"/>
        <v/>
      </c>
      <c r="X101" t="str">
        <f t="shared" si="60"/>
        <v/>
      </c>
      <c r="Y101" t="str">
        <f t="shared" si="61"/>
        <v/>
      </c>
      <c r="Z101" t="str">
        <f t="shared" si="62"/>
        <v/>
      </c>
      <c r="AA101" t="str">
        <f t="shared" si="63"/>
        <v/>
      </c>
      <c r="AB101" t="str">
        <f t="shared" si="64"/>
        <v/>
      </c>
    </row>
    <row r="102" spans="1:28" ht="15" customHeight="1" x14ac:dyDescent="0.25">
      <c r="A102" s="41">
        <f>'Copy GO Full Game Details Here'!A102</f>
        <v>0</v>
      </c>
      <c r="B102" s="41">
        <f>'Copy GO Full Game Details Here'!B102</f>
        <v>0</v>
      </c>
      <c r="C102" s="41">
        <f>'Copy GO Full Game Details Here'!C102</f>
        <v>0</v>
      </c>
      <c r="D102" s="8">
        <f t="shared" si="50"/>
        <v>1</v>
      </c>
      <c r="E102">
        <f t="shared" si="51"/>
        <v>0</v>
      </c>
      <c r="F102" t="str">
        <f t="shared" si="47"/>
        <v/>
      </c>
      <c r="G102" t="str">
        <f t="shared" si="55"/>
        <v/>
      </c>
      <c r="H102" t="str">
        <f t="shared" si="56"/>
        <v/>
      </c>
      <c r="I102" t="str">
        <f t="shared" si="52"/>
        <v/>
      </c>
      <c r="J102" s="6" t="str">
        <f t="shared" si="53"/>
        <v/>
      </c>
      <c r="K102" s="6" t="str">
        <f t="shared" si="54"/>
        <v/>
      </c>
      <c r="L102" s="6" t="str">
        <f t="shared" si="57"/>
        <v/>
      </c>
      <c r="M102" t="str">
        <f t="shared" si="58"/>
        <v/>
      </c>
      <c r="N102" t="str">
        <f t="shared" si="66"/>
        <v/>
      </c>
      <c r="O102" t="str">
        <f t="shared" si="67"/>
        <v/>
      </c>
      <c r="P102" t="str">
        <f t="shared" si="65"/>
        <v/>
      </c>
      <c r="Q102" t="str">
        <f t="shared" si="69"/>
        <v/>
      </c>
      <c r="R102" t="str">
        <f t="shared" si="70"/>
        <v/>
      </c>
      <c r="S102" t="str">
        <f t="shared" si="48"/>
        <v/>
      </c>
      <c r="T102" t="str">
        <f t="shared" si="71"/>
        <v/>
      </c>
      <c r="U102" t="str">
        <f t="shared" si="72"/>
        <v/>
      </c>
      <c r="V102" t="str">
        <f t="shared" si="49"/>
        <v/>
      </c>
      <c r="W102" t="str">
        <f t="shared" si="59"/>
        <v/>
      </c>
      <c r="X102" t="str">
        <f t="shared" si="60"/>
        <v/>
      </c>
      <c r="Y102" t="str">
        <f t="shared" si="61"/>
        <v/>
      </c>
      <c r="Z102" t="str">
        <f t="shared" si="62"/>
        <v/>
      </c>
      <c r="AA102" t="str">
        <f t="shared" si="63"/>
        <v/>
      </c>
      <c r="AB102" t="str">
        <f t="shared" si="64"/>
        <v/>
      </c>
    </row>
    <row r="103" spans="1:28" ht="15" x14ac:dyDescent="0.25">
      <c r="A103" s="41">
        <f>'Copy GO Full Game Details Here'!A103</f>
        <v>0</v>
      </c>
      <c r="B103" s="41">
        <f>'Copy GO Full Game Details Here'!B103</f>
        <v>0</v>
      </c>
      <c r="C103" s="41">
        <f>'Copy GO Full Game Details Here'!C103</f>
        <v>0</v>
      </c>
      <c r="D103" s="8">
        <f t="shared" si="50"/>
        <v>1</v>
      </c>
      <c r="E103">
        <f t="shared" si="51"/>
        <v>0</v>
      </c>
      <c r="F103" t="str">
        <f t="shared" si="47"/>
        <v/>
      </c>
      <c r="G103" t="str">
        <f t="shared" si="55"/>
        <v/>
      </c>
      <c r="H103" t="str">
        <f t="shared" si="56"/>
        <v/>
      </c>
      <c r="I103" t="str">
        <f t="shared" si="52"/>
        <v/>
      </c>
      <c r="J103" s="6" t="str">
        <f t="shared" si="53"/>
        <v/>
      </c>
      <c r="K103" s="6" t="str">
        <f t="shared" si="54"/>
        <v/>
      </c>
      <c r="L103" s="6" t="str">
        <f t="shared" si="57"/>
        <v/>
      </c>
      <c r="M103" t="str">
        <f t="shared" si="58"/>
        <v/>
      </c>
      <c r="N103" t="str">
        <f t="shared" si="66"/>
        <v/>
      </c>
      <c r="O103" t="str">
        <f t="shared" si="67"/>
        <v/>
      </c>
      <c r="P103" t="str">
        <f t="shared" si="65"/>
        <v/>
      </c>
      <c r="Q103" t="str">
        <f t="shared" si="69"/>
        <v/>
      </c>
      <c r="R103" t="str">
        <f t="shared" si="70"/>
        <v/>
      </c>
      <c r="S103" t="str">
        <f t="shared" si="48"/>
        <v/>
      </c>
      <c r="T103" t="str">
        <f t="shared" si="71"/>
        <v/>
      </c>
      <c r="U103" t="str">
        <f t="shared" si="72"/>
        <v/>
      </c>
      <c r="V103" t="str">
        <f t="shared" si="49"/>
        <v/>
      </c>
      <c r="W103" t="str">
        <f t="shared" si="59"/>
        <v/>
      </c>
      <c r="X103" t="str">
        <f t="shared" si="60"/>
        <v/>
      </c>
      <c r="Y103" t="str">
        <f t="shared" si="61"/>
        <v/>
      </c>
      <c r="Z103" t="str">
        <f t="shared" si="62"/>
        <v/>
      </c>
      <c r="AA103" t="str">
        <f t="shared" si="63"/>
        <v/>
      </c>
      <c r="AB103" t="str">
        <f t="shared" si="64"/>
        <v/>
      </c>
    </row>
    <row r="104" spans="1:28" ht="15" x14ac:dyDescent="0.25">
      <c r="A104" s="41">
        <f>'Copy GO Full Game Details Here'!A104</f>
        <v>0</v>
      </c>
      <c r="B104" s="41">
        <f>'Copy GO Full Game Details Here'!B104</f>
        <v>0</v>
      </c>
      <c r="C104" s="41">
        <f>'Copy GO Full Game Details Here'!C104</f>
        <v>0</v>
      </c>
      <c r="D104" s="8">
        <f t="shared" si="50"/>
        <v>1</v>
      </c>
      <c r="E104">
        <f t="shared" si="51"/>
        <v>0</v>
      </c>
      <c r="F104" t="str">
        <f t="shared" si="47"/>
        <v/>
      </c>
      <c r="G104" t="str">
        <f t="shared" si="55"/>
        <v/>
      </c>
      <c r="H104" t="str">
        <f t="shared" si="56"/>
        <v/>
      </c>
      <c r="I104" t="str">
        <f t="shared" si="52"/>
        <v/>
      </c>
      <c r="J104" s="6" t="str">
        <f t="shared" si="53"/>
        <v/>
      </c>
      <c r="K104" s="6" t="str">
        <f t="shared" si="54"/>
        <v/>
      </c>
      <c r="L104" s="6" t="str">
        <f t="shared" si="57"/>
        <v/>
      </c>
      <c r="M104" t="str">
        <f t="shared" si="58"/>
        <v/>
      </c>
      <c r="N104" t="str">
        <f t="shared" si="66"/>
        <v/>
      </c>
      <c r="O104" t="str">
        <f t="shared" si="67"/>
        <v/>
      </c>
      <c r="P104" t="str">
        <f t="shared" si="65"/>
        <v/>
      </c>
      <c r="Q104" t="str">
        <f t="shared" si="69"/>
        <v/>
      </c>
      <c r="R104" t="str">
        <f t="shared" si="70"/>
        <v/>
      </c>
      <c r="S104" t="str">
        <f t="shared" si="48"/>
        <v/>
      </c>
      <c r="T104" t="str">
        <f t="shared" si="71"/>
        <v/>
      </c>
      <c r="U104" t="str">
        <f t="shared" si="72"/>
        <v/>
      </c>
      <c r="V104" t="str">
        <f t="shared" si="49"/>
        <v/>
      </c>
      <c r="W104" t="str">
        <f t="shared" si="59"/>
        <v/>
      </c>
      <c r="X104" t="str">
        <f t="shared" si="60"/>
        <v/>
      </c>
      <c r="Y104" t="str">
        <f t="shared" si="61"/>
        <v/>
      </c>
      <c r="Z104" t="str">
        <f t="shared" si="62"/>
        <v/>
      </c>
      <c r="AA104" t="str">
        <f t="shared" si="63"/>
        <v/>
      </c>
      <c r="AB104" t="str">
        <f t="shared" si="64"/>
        <v/>
      </c>
    </row>
    <row r="105" spans="1:28" ht="15" x14ac:dyDescent="0.25">
      <c r="A105" s="41">
        <f>'Copy GO Full Game Details Here'!A105</f>
        <v>0</v>
      </c>
      <c r="B105" s="41">
        <f>'Copy GO Full Game Details Here'!B105</f>
        <v>0</v>
      </c>
      <c r="C105" s="41">
        <f>'Copy GO Full Game Details Here'!C105</f>
        <v>0</v>
      </c>
      <c r="D105" s="8">
        <f t="shared" si="50"/>
        <v>1</v>
      </c>
      <c r="E105">
        <f t="shared" si="51"/>
        <v>0</v>
      </c>
      <c r="F105" t="str">
        <f t="shared" si="47"/>
        <v/>
      </c>
      <c r="G105" t="str">
        <f t="shared" si="55"/>
        <v/>
      </c>
      <c r="H105" t="str">
        <f t="shared" si="56"/>
        <v/>
      </c>
      <c r="I105" t="str">
        <f t="shared" si="52"/>
        <v/>
      </c>
      <c r="J105" s="6" t="str">
        <f t="shared" si="53"/>
        <v/>
      </c>
      <c r="K105" s="6" t="str">
        <f t="shared" si="54"/>
        <v/>
      </c>
      <c r="L105" s="6" t="str">
        <f t="shared" si="57"/>
        <v/>
      </c>
      <c r="M105" t="str">
        <f t="shared" si="58"/>
        <v/>
      </c>
      <c r="N105" t="str">
        <f t="shared" si="66"/>
        <v/>
      </c>
      <c r="O105" t="str">
        <f t="shared" si="67"/>
        <v/>
      </c>
      <c r="P105" t="str">
        <f t="shared" si="65"/>
        <v/>
      </c>
      <c r="Q105" t="str">
        <f t="shared" si="69"/>
        <v/>
      </c>
      <c r="R105" t="str">
        <f t="shared" si="70"/>
        <v/>
      </c>
      <c r="S105" t="str">
        <f t="shared" si="48"/>
        <v/>
      </c>
      <c r="T105" t="str">
        <f t="shared" si="71"/>
        <v/>
      </c>
      <c r="U105" t="str">
        <f t="shared" si="72"/>
        <v/>
      </c>
      <c r="V105" t="str">
        <f t="shared" si="49"/>
        <v/>
      </c>
      <c r="W105" t="str">
        <f t="shared" si="59"/>
        <v/>
      </c>
      <c r="X105" t="str">
        <f t="shared" si="60"/>
        <v/>
      </c>
      <c r="Y105" t="str">
        <f t="shared" si="61"/>
        <v/>
      </c>
      <c r="Z105" t="str">
        <f t="shared" si="62"/>
        <v/>
      </c>
      <c r="AA105" t="str">
        <f t="shared" si="63"/>
        <v/>
      </c>
      <c r="AB105" t="str">
        <f t="shared" si="64"/>
        <v/>
      </c>
    </row>
    <row r="106" spans="1:28" ht="12.75" customHeight="1" x14ac:dyDescent="0.25">
      <c r="A106" s="41">
        <f>'Copy GO Full Game Details Here'!A106</f>
        <v>0</v>
      </c>
      <c r="B106" s="41">
        <f>'Copy GO Full Game Details Here'!B106</f>
        <v>0</v>
      </c>
      <c r="C106" s="41">
        <f>'Copy GO Full Game Details Here'!C106</f>
        <v>0</v>
      </c>
      <c r="D106" s="8">
        <f t="shared" si="50"/>
        <v>1</v>
      </c>
      <c r="E106">
        <f t="shared" si="51"/>
        <v>0</v>
      </c>
      <c r="F106" t="str">
        <f t="shared" si="47"/>
        <v/>
      </c>
      <c r="G106" t="str">
        <f t="shared" si="55"/>
        <v/>
      </c>
      <c r="H106" t="str">
        <f t="shared" si="56"/>
        <v/>
      </c>
      <c r="I106" t="str">
        <f t="shared" si="52"/>
        <v/>
      </c>
      <c r="J106" s="6" t="str">
        <f t="shared" si="53"/>
        <v/>
      </c>
      <c r="K106" s="6" t="str">
        <f t="shared" si="54"/>
        <v/>
      </c>
      <c r="L106" s="6" t="str">
        <f t="shared" si="57"/>
        <v/>
      </c>
      <c r="M106" t="str">
        <f t="shared" si="58"/>
        <v/>
      </c>
      <c r="N106" t="str">
        <f t="shared" si="66"/>
        <v/>
      </c>
      <c r="O106" t="str">
        <f t="shared" si="67"/>
        <v/>
      </c>
      <c r="P106" t="str">
        <f t="shared" si="65"/>
        <v/>
      </c>
      <c r="Q106" t="str">
        <f t="shared" si="69"/>
        <v/>
      </c>
      <c r="R106" t="str">
        <f t="shared" si="70"/>
        <v/>
      </c>
      <c r="S106" t="str">
        <f t="shared" si="48"/>
        <v/>
      </c>
      <c r="T106" t="str">
        <f t="shared" si="71"/>
        <v/>
      </c>
      <c r="U106" t="str">
        <f t="shared" si="72"/>
        <v/>
      </c>
      <c r="V106" t="str">
        <f t="shared" si="49"/>
        <v/>
      </c>
      <c r="W106" t="str">
        <f t="shared" si="59"/>
        <v/>
      </c>
      <c r="X106" t="str">
        <f t="shared" si="60"/>
        <v/>
      </c>
      <c r="Y106" t="str">
        <f t="shared" si="61"/>
        <v/>
      </c>
      <c r="Z106" t="str">
        <f t="shared" si="62"/>
        <v/>
      </c>
      <c r="AA106" t="str">
        <f t="shared" si="63"/>
        <v/>
      </c>
      <c r="AB106" t="str">
        <f t="shared" si="64"/>
        <v/>
      </c>
    </row>
    <row r="107" spans="1:28" ht="15" customHeight="1" x14ac:dyDescent="0.25">
      <c r="A107" s="41">
        <f>'Copy GO Full Game Details Here'!A107</f>
        <v>0</v>
      </c>
      <c r="B107" s="41">
        <f>'Copy GO Full Game Details Here'!B107</f>
        <v>0</v>
      </c>
      <c r="C107" s="41">
        <f>'Copy GO Full Game Details Here'!C107</f>
        <v>0</v>
      </c>
      <c r="D107" s="8">
        <f t="shared" si="50"/>
        <v>1</v>
      </c>
      <c r="E107">
        <f t="shared" si="51"/>
        <v>0</v>
      </c>
      <c r="F107" t="str">
        <f t="shared" si="47"/>
        <v/>
      </c>
      <c r="G107" t="str">
        <f t="shared" si="55"/>
        <v/>
      </c>
      <c r="H107" t="str">
        <f t="shared" si="56"/>
        <v/>
      </c>
      <c r="I107" t="str">
        <f t="shared" si="52"/>
        <v/>
      </c>
      <c r="J107" s="6" t="str">
        <f t="shared" si="53"/>
        <v/>
      </c>
      <c r="K107" s="6" t="str">
        <f t="shared" si="54"/>
        <v/>
      </c>
      <c r="L107" s="6" t="str">
        <f t="shared" si="57"/>
        <v/>
      </c>
      <c r="M107" t="str">
        <f t="shared" si="58"/>
        <v/>
      </c>
      <c r="N107" t="str">
        <f t="shared" si="66"/>
        <v/>
      </c>
      <c r="O107" t="str">
        <f t="shared" si="67"/>
        <v/>
      </c>
      <c r="P107" t="str">
        <f t="shared" si="65"/>
        <v/>
      </c>
      <c r="Q107" t="str">
        <f t="shared" si="69"/>
        <v/>
      </c>
      <c r="R107" t="str">
        <f t="shared" si="70"/>
        <v/>
      </c>
      <c r="S107" t="str">
        <f t="shared" si="48"/>
        <v/>
      </c>
      <c r="T107" t="str">
        <f t="shared" si="71"/>
        <v/>
      </c>
      <c r="U107" t="str">
        <f t="shared" si="72"/>
        <v/>
      </c>
      <c r="V107" t="str">
        <f t="shared" si="49"/>
        <v/>
      </c>
      <c r="W107" t="str">
        <f t="shared" si="59"/>
        <v/>
      </c>
      <c r="X107" t="str">
        <f t="shared" si="60"/>
        <v/>
      </c>
      <c r="Y107" t="str">
        <f t="shared" si="61"/>
        <v/>
      </c>
      <c r="Z107" t="str">
        <f t="shared" si="62"/>
        <v/>
      </c>
      <c r="AA107" t="str">
        <f t="shared" si="63"/>
        <v/>
      </c>
      <c r="AB107" t="str">
        <f t="shared" si="64"/>
        <v/>
      </c>
    </row>
    <row r="108" spans="1:28" ht="15" customHeight="1" x14ac:dyDescent="0.25">
      <c r="A108" s="41">
        <f>'Copy GO Full Game Details Here'!A108</f>
        <v>0</v>
      </c>
      <c r="B108" s="41">
        <f>'Copy GO Full Game Details Here'!B108</f>
        <v>0</v>
      </c>
      <c r="C108" s="41">
        <f>'Copy GO Full Game Details Here'!C108</f>
        <v>0</v>
      </c>
      <c r="D108" s="8">
        <f t="shared" si="50"/>
        <v>1</v>
      </c>
      <c r="E108">
        <f t="shared" si="51"/>
        <v>0</v>
      </c>
      <c r="F108" t="str">
        <f t="shared" si="47"/>
        <v/>
      </c>
      <c r="G108" t="str">
        <f t="shared" si="55"/>
        <v/>
      </c>
      <c r="H108" t="str">
        <f t="shared" si="56"/>
        <v/>
      </c>
      <c r="I108" t="str">
        <f t="shared" si="52"/>
        <v/>
      </c>
      <c r="J108" s="6" t="str">
        <f t="shared" si="53"/>
        <v/>
      </c>
      <c r="K108" s="6" t="str">
        <f t="shared" si="54"/>
        <v/>
      </c>
      <c r="L108" s="6" t="str">
        <f t="shared" si="57"/>
        <v/>
      </c>
      <c r="M108" t="str">
        <f t="shared" si="58"/>
        <v/>
      </c>
      <c r="N108" t="str">
        <f t="shared" si="66"/>
        <v/>
      </c>
      <c r="O108" t="str">
        <f t="shared" si="67"/>
        <v/>
      </c>
      <c r="P108" t="str">
        <f t="shared" si="65"/>
        <v/>
      </c>
      <c r="Q108" t="str">
        <f t="shared" si="69"/>
        <v/>
      </c>
      <c r="R108" t="str">
        <f t="shared" si="70"/>
        <v/>
      </c>
      <c r="S108" t="str">
        <f t="shared" si="48"/>
        <v/>
      </c>
      <c r="T108" t="str">
        <f t="shared" si="71"/>
        <v/>
      </c>
      <c r="U108" t="str">
        <f t="shared" si="72"/>
        <v/>
      </c>
      <c r="V108" t="str">
        <f t="shared" si="49"/>
        <v/>
      </c>
      <c r="W108" t="str">
        <f t="shared" si="59"/>
        <v/>
      </c>
      <c r="X108" t="str">
        <f t="shared" si="60"/>
        <v/>
      </c>
      <c r="Y108" t="str">
        <f t="shared" si="61"/>
        <v/>
      </c>
      <c r="Z108" t="str">
        <f t="shared" si="62"/>
        <v/>
      </c>
      <c r="AA108" t="str">
        <f t="shared" si="63"/>
        <v/>
      </c>
      <c r="AB108" t="str">
        <f t="shared" si="64"/>
        <v/>
      </c>
    </row>
    <row r="109" spans="1:28" ht="15" customHeight="1" x14ac:dyDescent="0.25">
      <c r="A109" s="41">
        <f>'Copy GO Full Game Details Here'!A109</f>
        <v>0</v>
      </c>
      <c r="B109" s="41">
        <f>'Copy GO Full Game Details Here'!B109</f>
        <v>0</v>
      </c>
      <c r="C109" s="41">
        <f>'Copy GO Full Game Details Here'!C109</f>
        <v>0</v>
      </c>
      <c r="D109" s="8">
        <f t="shared" si="50"/>
        <v>1</v>
      </c>
      <c r="E109">
        <f t="shared" si="51"/>
        <v>0</v>
      </c>
      <c r="F109" t="str">
        <f t="shared" si="47"/>
        <v/>
      </c>
      <c r="G109" t="str">
        <f t="shared" si="55"/>
        <v/>
      </c>
      <c r="H109" t="str">
        <f t="shared" si="56"/>
        <v/>
      </c>
      <c r="I109" t="str">
        <f t="shared" si="52"/>
        <v/>
      </c>
      <c r="J109" s="6" t="str">
        <f t="shared" si="53"/>
        <v/>
      </c>
      <c r="K109" s="6" t="str">
        <f t="shared" si="54"/>
        <v/>
      </c>
      <c r="L109" s="6" t="str">
        <f t="shared" si="57"/>
        <v/>
      </c>
      <c r="M109" t="str">
        <f t="shared" si="58"/>
        <v/>
      </c>
      <c r="N109" t="str">
        <f t="shared" si="66"/>
        <v/>
      </c>
      <c r="O109" t="str">
        <f t="shared" si="67"/>
        <v/>
      </c>
      <c r="P109" t="str">
        <f t="shared" si="65"/>
        <v/>
      </c>
      <c r="Q109" t="str">
        <f t="shared" si="69"/>
        <v/>
      </c>
      <c r="R109" t="str">
        <f t="shared" si="70"/>
        <v/>
      </c>
      <c r="S109" t="str">
        <f t="shared" si="48"/>
        <v/>
      </c>
      <c r="T109" t="str">
        <f t="shared" si="71"/>
        <v/>
      </c>
      <c r="U109" t="str">
        <f t="shared" si="72"/>
        <v/>
      </c>
      <c r="V109" t="str">
        <f t="shared" si="49"/>
        <v/>
      </c>
      <c r="W109" t="str">
        <f t="shared" si="59"/>
        <v/>
      </c>
      <c r="X109" t="str">
        <f t="shared" si="60"/>
        <v/>
      </c>
      <c r="Y109" t="str">
        <f t="shared" si="61"/>
        <v/>
      </c>
      <c r="Z109" t="str">
        <f t="shared" si="62"/>
        <v/>
      </c>
      <c r="AA109" t="str">
        <f t="shared" si="63"/>
        <v/>
      </c>
      <c r="AB109" t="str">
        <f t="shared" si="64"/>
        <v/>
      </c>
    </row>
    <row r="110" spans="1:28" ht="15" x14ac:dyDescent="0.25">
      <c r="A110" s="41">
        <f>'Copy GO Full Game Details Here'!A110</f>
        <v>0</v>
      </c>
      <c r="B110" s="41">
        <f>'Copy GO Full Game Details Here'!B110</f>
        <v>0</v>
      </c>
      <c r="C110" s="41">
        <f>'Copy GO Full Game Details Here'!C110</f>
        <v>0</v>
      </c>
      <c r="D110" s="8">
        <f t="shared" si="50"/>
        <v>1</v>
      </c>
      <c r="E110">
        <f t="shared" si="51"/>
        <v>0</v>
      </c>
      <c r="F110" t="str">
        <f t="shared" si="47"/>
        <v/>
      </c>
      <c r="G110" t="str">
        <f t="shared" si="55"/>
        <v/>
      </c>
      <c r="H110" t="str">
        <f t="shared" si="56"/>
        <v/>
      </c>
      <c r="I110" t="str">
        <f t="shared" si="52"/>
        <v/>
      </c>
      <c r="J110" s="6" t="str">
        <f t="shared" si="53"/>
        <v/>
      </c>
      <c r="K110" s="6" t="str">
        <f t="shared" si="54"/>
        <v/>
      </c>
      <c r="L110" s="6" t="str">
        <f t="shared" si="57"/>
        <v/>
      </c>
      <c r="M110" t="str">
        <f t="shared" si="58"/>
        <v/>
      </c>
      <c r="N110" t="str">
        <f t="shared" si="66"/>
        <v/>
      </c>
      <c r="O110" t="str">
        <f t="shared" si="67"/>
        <v/>
      </c>
      <c r="P110" t="str">
        <f t="shared" si="65"/>
        <v/>
      </c>
      <c r="Q110" t="str">
        <f t="shared" si="69"/>
        <v/>
      </c>
      <c r="R110" t="str">
        <f t="shared" si="70"/>
        <v/>
      </c>
      <c r="S110" t="str">
        <f t="shared" si="48"/>
        <v/>
      </c>
      <c r="T110" t="str">
        <f t="shared" si="71"/>
        <v/>
      </c>
      <c r="U110" t="str">
        <f t="shared" si="72"/>
        <v/>
      </c>
      <c r="V110" t="str">
        <f t="shared" si="49"/>
        <v/>
      </c>
      <c r="W110" t="str">
        <f t="shared" si="59"/>
        <v/>
      </c>
      <c r="X110" t="str">
        <f t="shared" si="60"/>
        <v/>
      </c>
      <c r="Y110" t="str">
        <f t="shared" si="61"/>
        <v/>
      </c>
      <c r="Z110" t="str">
        <f t="shared" si="62"/>
        <v/>
      </c>
      <c r="AA110" t="str">
        <f t="shared" si="63"/>
        <v/>
      </c>
      <c r="AB110" t="str">
        <f t="shared" si="64"/>
        <v/>
      </c>
    </row>
    <row r="111" spans="1:28" ht="15" x14ac:dyDescent="0.25">
      <c r="A111" s="41">
        <f>'Copy GO Full Game Details Here'!A111</f>
        <v>0</v>
      </c>
      <c r="B111" s="41">
        <f>'Copy GO Full Game Details Here'!B111</f>
        <v>0</v>
      </c>
      <c r="C111" s="41">
        <f>'Copy GO Full Game Details Here'!C111</f>
        <v>0</v>
      </c>
      <c r="D111" s="8">
        <f t="shared" si="50"/>
        <v>1</v>
      </c>
      <c r="E111">
        <f t="shared" si="51"/>
        <v>0</v>
      </c>
      <c r="F111" t="str">
        <f t="shared" si="47"/>
        <v/>
      </c>
      <c r="G111" t="str">
        <f t="shared" si="55"/>
        <v/>
      </c>
      <c r="H111" t="str">
        <f t="shared" si="56"/>
        <v/>
      </c>
      <c r="I111" t="str">
        <f t="shared" si="52"/>
        <v/>
      </c>
      <c r="J111" s="6" t="str">
        <f t="shared" si="53"/>
        <v/>
      </c>
      <c r="K111" s="6" t="str">
        <f t="shared" si="54"/>
        <v/>
      </c>
      <c r="L111" s="6" t="str">
        <f t="shared" si="57"/>
        <v/>
      </c>
      <c r="M111" t="str">
        <f t="shared" si="58"/>
        <v/>
      </c>
      <c r="N111" t="str">
        <f t="shared" si="66"/>
        <v/>
      </c>
      <c r="O111" t="str">
        <f t="shared" si="67"/>
        <v/>
      </c>
      <c r="P111" t="str">
        <f t="shared" si="65"/>
        <v/>
      </c>
      <c r="Q111" t="str">
        <f t="shared" si="69"/>
        <v/>
      </c>
      <c r="R111" t="str">
        <f t="shared" si="70"/>
        <v/>
      </c>
      <c r="S111" t="str">
        <f t="shared" si="48"/>
        <v/>
      </c>
      <c r="T111" t="str">
        <f t="shared" si="71"/>
        <v/>
      </c>
      <c r="U111" t="str">
        <f t="shared" si="72"/>
        <v/>
      </c>
      <c r="V111" t="str">
        <f t="shared" si="49"/>
        <v/>
      </c>
      <c r="W111" t="str">
        <f t="shared" si="59"/>
        <v/>
      </c>
      <c r="X111" t="str">
        <f t="shared" si="60"/>
        <v/>
      </c>
      <c r="Y111" t="str">
        <f t="shared" si="61"/>
        <v/>
      </c>
      <c r="Z111" t="str">
        <f t="shared" si="62"/>
        <v/>
      </c>
      <c r="AA111" t="str">
        <f t="shared" si="63"/>
        <v/>
      </c>
      <c r="AB111" t="str">
        <f t="shared" si="64"/>
        <v/>
      </c>
    </row>
    <row r="112" spans="1:28" ht="15" x14ac:dyDescent="0.25">
      <c r="A112" s="41">
        <f>'Copy GO Full Game Details Here'!A112</f>
        <v>0</v>
      </c>
      <c r="B112" s="41">
        <f>'Copy GO Full Game Details Here'!B112</f>
        <v>0</v>
      </c>
      <c r="C112" s="41">
        <f>'Copy GO Full Game Details Here'!C112</f>
        <v>0</v>
      </c>
      <c r="D112" s="8">
        <f t="shared" si="50"/>
        <v>1</v>
      </c>
      <c r="E112">
        <f t="shared" si="51"/>
        <v>0</v>
      </c>
      <c r="F112" t="str">
        <f t="shared" si="47"/>
        <v/>
      </c>
      <c r="G112" t="str">
        <f t="shared" si="55"/>
        <v/>
      </c>
      <c r="H112" t="str">
        <f t="shared" si="56"/>
        <v/>
      </c>
      <c r="I112" t="str">
        <f t="shared" si="52"/>
        <v/>
      </c>
      <c r="J112" s="6" t="str">
        <f t="shared" si="53"/>
        <v/>
      </c>
      <c r="K112" s="6" t="str">
        <f t="shared" si="54"/>
        <v/>
      </c>
      <c r="L112" s="6" t="str">
        <f t="shared" si="57"/>
        <v/>
      </c>
      <c r="M112" t="str">
        <f t="shared" si="58"/>
        <v/>
      </c>
      <c r="N112" t="str">
        <f t="shared" si="66"/>
        <v/>
      </c>
      <c r="O112" t="str">
        <f t="shared" si="67"/>
        <v/>
      </c>
      <c r="P112" t="str">
        <f t="shared" si="65"/>
        <v/>
      </c>
      <c r="Q112" t="str">
        <f t="shared" si="69"/>
        <v/>
      </c>
      <c r="R112" t="str">
        <f t="shared" si="70"/>
        <v/>
      </c>
      <c r="S112" t="str">
        <f t="shared" si="48"/>
        <v/>
      </c>
      <c r="T112" t="str">
        <f t="shared" si="71"/>
        <v/>
      </c>
      <c r="U112" t="str">
        <f t="shared" si="72"/>
        <v/>
      </c>
      <c r="V112" t="str">
        <f t="shared" si="49"/>
        <v/>
      </c>
      <c r="W112" t="str">
        <f t="shared" si="59"/>
        <v/>
      </c>
      <c r="X112" t="str">
        <f t="shared" si="60"/>
        <v/>
      </c>
      <c r="Y112" t="str">
        <f t="shared" si="61"/>
        <v/>
      </c>
      <c r="Z112" t="str">
        <f t="shared" si="62"/>
        <v/>
      </c>
      <c r="AA112" t="str">
        <f t="shared" si="63"/>
        <v/>
      </c>
      <c r="AB112" t="str">
        <f t="shared" si="64"/>
        <v/>
      </c>
    </row>
    <row r="113" spans="1:28" ht="15" x14ac:dyDescent="0.25">
      <c r="A113" s="41">
        <f>'Copy GO Full Game Details Here'!A113</f>
        <v>0</v>
      </c>
      <c r="B113" s="41">
        <f>'Copy GO Full Game Details Here'!B113</f>
        <v>0</v>
      </c>
      <c r="C113" s="41">
        <f>'Copy GO Full Game Details Here'!C113</f>
        <v>0</v>
      </c>
      <c r="D113" s="8">
        <f t="shared" si="50"/>
        <v>1</v>
      </c>
      <c r="E113">
        <f t="shared" si="51"/>
        <v>0</v>
      </c>
      <c r="F113" t="str">
        <f t="shared" si="47"/>
        <v/>
      </c>
      <c r="G113" t="str">
        <f t="shared" si="55"/>
        <v/>
      </c>
      <c r="H113" t="str">
        <f t="shared" si="56"/>
        <v/>
      </c>
      <c r="I113" t="str">
        <f t="shared" si="52"/>
        <v/>
      </c>
      <c r="J113" s="6" t="str">
        <f t="shared" si="53"/>
        <v/>
      </c>
      <c r="K113" s="6" t="str">
        <f t="shared" si="54"/>
        <v/>
      </c>
      <c r="L113" s="6" t="str">
        <f t="shared" si="57"/>
        <v/>
      </c>
      <c r="M113" t="str">
        <f t="shared" si="58"/>
        <v/>
      </c>
      <c r="N113" t="str">
        <f t="shared" si="66"/>
        <v/>
      </c>
      <c r="O113" t="str">
        <f t="shared" si="67"/>
        <v/>
      </c>
      <c r="P113" t="str">
        <f t="shared" si="65"/>
        <v/>
      </c>
      <c r="Q113" t="str">
        <f t="shared" si="69"/>
        <v/>
      </c>
      <c r="R113" t="str">
        <f t="shared" si="70"/>
        <v/>
      </c>
      <c r="S113" t="str">
        <f t="shared" si="48"/>
        <v/>
      </c>
      <c r="T113" t="str">
        <f t="shared" si="71"/>
        <v/>
      </c>
      <c r="U113" t="str">
        <f t="shared" si="72"/>
        <v/>
      </c>
      <c r="V113" t="str">
        <f t="shared" si="49"/>
        <v/>
      </c>
      <c r="W113" t="str">
        <f t="shared" si="59"/>
        <v/>
      </c>
      <c r="X113" t="str">
        <f t="shared" si="60"/>
        <v/>
      </c>
      <c r="Y113" t="str">
        <f t="shared" si="61"/>
        <v/>
      </c>
      <c r="Z113" t="str">
        <f t="shared" si="62"/>
        <v/>
      </c>
      <c r="AA113" t="str">
        <f t="shared" si="63"/>
        <v/>
      </c>
      <c r="AB113" t="str">
        <f t="shared" si="64"/>
        <v/>
      </c>
    </row>
    <row r="114" spans="1:28" ht="15" x14ac:dyDescent="0.25">
      <c r="A114" s="41">
        <f>'Copy GO Full Game Details Here'!A114</f>
        <v>0</v>
      </c>
      <c r="B114" s="41">
        <f>'Copy GO Full Game Details Here'!B114</f>
        <v>0</v>
      </c>
      <c r="C114" s="41">
        <f>'Copy GO Full Game Details Here'!C114</f>
        <v>0</v>
      </c>
      <c r="D114" s="8">
        <f t="shared" si="50"/>
        <v>1</v>
      </c>
      <c r="E114">
        <f t="shared" si="51"/>
        <v>0</v>
      </c>
      <c r="F114" t="str">
        <f t="shared" si="47"/>
        <v/>
      </c>
      <c r="G114" t="str">
        <f t="shared" si="55"/>
        <v/>
      </c>
      <c r="H114" t="str">
        <f t="shared" si="56"/>
        <v/>
      </c>
      <c r="I114" t="str">
        <f t="shared" si="52"/>
        <v/>
      </c>
      <c r="J114" s="6" t="str">
        <f t="shared" si="53"/>
        <v/>
      </c>
      <c r="K114" s="6" t="str">
        <f t="shared" si="54"/>
        <v/>
      </c>
      <c r="L114" s="6" t="str">
        <f t="shared" si="57"/>
        <v/>
      </c>
      <c r="M114" t="str">
        <f t="shared" si="58"/>
        <v/>
      </c>
      <c r="N114" t="str">
        <f t="shared" si="66"/>
        <v/>
      </c>
      <c r="O114" t="str">
        <f t="shared" si="67"/>
        <v/>
      </c>
      <c r="P114" t="str">
        <f t="shared" si="65"/>
        <v/>
      </c>
      <c r="Q114" t="str">
        <f t="shared" si="69"/>
        <v/>
      </c>
      <c r="R114" t="str">
        <f t="shared" si="70"/>
        <v/>
      </c>
      <c r="S114" t="str">
        <f t="shared" si="48"/>
        <v/>
      </c>
      <c r="T114" t="str">
        <f t="shared" si="71"/>
        <v/>
      </c>
      <c r="U114" t="str">
        <f t="shared" si="72"/>
        <v/>
      </c>
      <c r="V114" t="str">
        <f t="shared" si="49"/>
        <v/>
      </c>
      <c r="W114" t="str">
        <f t="shared" si="59"/>
        <v/>
      </c>
      <c r="X114" t="str">
        <f t="shared" si="60"/>
        <v/>
      </c>
      <c r="Y114" t="str">
        <f t="shared" si="61"/>
        <v/>
      </c>
      <c r="Z114" t="str">
        <f t="shared" si="62"/>
        <v/>
      </c>
      <c r="AA114" t="str">
        <f t="shared" si="63"/>
        <v/>
      </c>
      <c r="AB114" t="str">
        <f t="shared" si="64"/>
        <v/>
      </c>
    </row>
    <row r="115" spans="1:28" ht="15" x14ac:dyDescent="0.25">
      <c r="A115" s="41">
        <f>'Copy GO Full Game Details Here'!A115</f>
        <v>0</v>
      </c>
      <c r="B115" s="41">
        <f>'Copy GO Full Game Details Here'!B115</f>
        <v>0</v>
      </c>
      <c r="C115" s="41">
        <f>'Copy GO Full Game Details Here'!C115</f>
        <v>0</v>
      </c>
      <c r="D115" s="8">
        <f t="shared" si="50"/>
        <v>1</v>
      </c>
      <c r="E115">
        <f t="shared" si="51"/>
        <v>0</v>
      </c>
      <c r="F115" t="str">
        <f t="shared" si="47"/>
        <v/>
      </c>
      <c r="G115" t="str">
        <f t="shared" si="55"/>
        <v/>
      </c>
      <c r="H115" t="str">
        <f t="shared" si="56"/>
        <v/>
      </c>
      <c r="I115" t="str">
        <f t="shared" si="52"/>
        <v/>
      </c>
      <c r="J115" s="6" t="str">
        <f t="shared" si="53"/>
        <v/>
      </c>
      <c r="K115" s="6" t="str">
        <f t="shared" si="54"/>
        <v/>
      </c>
      <c r="L115" s="6" t="str">
        <f t="shared" si="57"/>
        <v/>
      </c>
      <c r="M115" t="str">
        <f t="shared" si="58"/>
        <v/>
      </c>
      <c r="N115" t="str">
        <f t="shared" si="66"/>
        <v/>
      </c>
      <c r="O115" t="str">
        <f t="shared" si="67"/>
        <v/>
      </c>
      <c r="P115" t="str">
        <f t="shared" si="65"/>
        <v/>
      </c>
      <c r="Q115" t="str">
        <f t="shared" si="69"/>
        <v/>
      </c>
      <c r="R115" t="str">
        <f t="shared" si="70"/>
        <v/>
      </c>
      <c r="S115" t="str">
        <f t="shared" si="48"/>
        <v/>
      </c>
      <c r="T115" t="str">
        <f t="shared" si="71"/>
        <v/>
      </c>
      <c r="U115" t="str">
        <f t="shared" si="72"/>
        <v/>
      </c>
      <c r="V115" t="str">
        <f t="shared" si="49"/>
        <v/>
      </c>
      <c r="W115" t="str">
        <f t="shared" si="59"/>
        <v/>
      </c>
      <c r="X115" t="str">
        <f t="shared" si="60"/>
        <v/>
      </c>
      <c r="Y115" t="str">
        <f t="shared" si="61"/>
        <v/>
      </c>
      <c r="Z115" t="str">
        <f t="shared" si="62"/>
        <v/>
      </c>
      <c r="AA115" t="str">
        <f t="shared" si="63"/>
        <v/>
      </c>
      <c r="AB115" t="str">
        <f t="shared" si="64"/>
        <v/>
      </c>
    </row>
    <row r="116" spans="1:28" ht="15" x14ac:dyDescent="0.25">
      <c r="A116" s="41">
        <f>'Copy GO Full Game Details Here'!A116</f>
        <v>0</v>
      </c>
      <c r="B116" s="41">
        <f>'Copy GO Full Game Details Here'!B116</f>
        <v>0</v>
      </c>
      <c r="C116" s="41">
        <f>'Copy GO Full Game Details Here'!C116</f>
        <v>0</v>
      </c>
      <c r="D116" s="8">
        <f t="shared" si="50"/>
        <v>1</v>
      </c>
      <c r="E116">
        <f t="shared" si="51"/>
        <v>0</v>
      </c>
      <c r="F116" t="str">
        <f t="shared" si="47"/>
        <v/>
      </c>
      <c r="G116" t="str">
        <f t="shared" si="55"/>
        <v/>
      </c>
      <c r="H116" t="str">
        <f t="shared" si="56"/>
        <v/>
      </c>
      <c r="I116" t="str">
        <f t="shared" si="52"/>
        <v/>
      </c>
      <c r="J116" s="6" t="str">
        <f t="shared" si="53"/>
        <v/>
      </c>
      <c r="K116" s="6" t="str">
        <f t="shared" si="54"/>
        <v/>
      </c>
      <c r="L116" s="6" t="str">
        <f t="shared" si="57"/>
        <v/>
      </c>
      <c r="M116" t="str">
        <f t="shared" si="58"/>
        <v/>
      </c>
      <c r="N116" t="str">
        <f t="shared" si="66"/>
        <v/>
      </c>
      <c r="O116" t="str">
        <f t="shared" si="67"/>
        <v/>
      </c>
      <c r="P116" t="str">
        <f t="shared" si="65"/>
        <v/>
      </c>
      <c r="Q116" t="str">
        <f t="shared" si="69"/>
        <v/>
      </c>
      <c r="R116" t="str">
        <f t="shared" si="70"/>
        <v/>
      </c>
      <c r="S116" t="str">
        <f t="shared" si="48"/>
        <v/>
      </c>
      <c r="T116" t="str">
        <f t="shared" si="71"/>
        <v/>
      </c>
      <c r="U116" t="str">
        <f t="shared" si="72"/>
        <v/>
      </c>
      <c r="V116" t="str">
        <f t="shared" si="49"/>
        <v/>
      </c>
      <c r="W116" t="str">
        <f t="shared" si="59"/>
        <v/>
      </c>
      <c r="X116" t="str">
        <f t="shared" si="60"/>
        <v/>
      </c>
      <c r="Y116" t="str">
        <f t="shared" si="61"/>
        <v/>
      </c>
      <c r="Z116" t="str">
        <f t="shared" si="62"/>
        <v/>
      </c>
      <c r="AA116" t="str">
        <f t="shared" si="63"/>
        <v/>
      </c>
      <c r="AB116" t="str">
        <f t="shared" si="64"/>
        <v/>
      </c>
    </row>
    <row r="117" spans="1:28" ht="15" x14ac:dyDescent="0.25">
      <c r="A117" s="41">
        <f>'Copy GO Full Game Details Here'!A117</f>
        <v>0</v>
      </c>
      <c r="B117" s="41">
        <f>'Copy GO Full Game Details Here'!B117</f>
        <v>0</v>
      </c>
      <c r="C117" s="41">
        <f>'Copy GO Full Game Details Here'!C117</f>
        <v>0</v>
      </c>
      <c r="D117" s="8">
        <f t="shared" si="50"/>
        <v>1</v>
      </c>
      <c r="E117">
        <f t="shared" si="51"/>
        <v>0</v>
      </c>
      <c r="F117" t="str">
        <f t="shared" si="47"/>
        <v/>
      </c>
      <c r="G117" t="str">
        <f t="shared" si="55"/>
        <v/>
      </c>
      <c r="H117" t="str">
        <f t="shared" si="56"/>
        <v/>
      </c>
      <c r="I117" t="str">
        <f t="shared" si="52"/>
        <v/>
      </c>
      <c r="J117" s="6" t="str">
        <f t="shared" si="53"/>
        <v/>
      </c>
      <c r="K117" s="6" t="str">
        <f t="shared" si="54"/>
        <v/>
      </c>
      <c r="L117" s="6" t="str">
        <f t="shared" si="57"/>
        <v/>
      </c>
      <c r="M117" t="str">
        <f t="shared" si="58"/>
        <v/>
      </c>
      <c r="N117" t="str">
        <f t="shared" si="66"/>
        <v/>
      </c>
      <c r="O117" t="str">
        <f t="shared" si="67"/>
        <v/>
      </c>
      <c r="P117" t="str">
        <f t="shared" si="65"/>
        <v/>
      </c>
      <c r="Q117" t="str">
        <f t="shared" si="69"/>
        <v/>
      </c>
      <c r="R117" t="str">
        <f t="shared" si="70"/>
        <v/>
      </c>
      <c r="S117" t="str">
        <f t="shared" si="48"/>
        <v/>
      </c>
      <c r="T117" t="str">
        <f t="shared" si="71"/>
        <v/>
      </c>
      <c r="U117" t="str">
        <f t="shared" si="72"/>
        <v/>
      </c>
      <c r="V117" t="str">
        <f t="shared" si="49"/>
        <v/>
      </c>
      <c r="W117" t="str">
        <f t="shared" si="59"/>
        <v/>
      </c>
      <c r="X117" t="str">
        <f t="shared" si="60"/>
        <v/>
      </c>
      <c r="Y117" t="str">
        <f t="shared" si="61"/>
        <v/>
      </c>
      <c r="Z117" t="str">
        <f t="shared" si="62"/>
        <v/>
      </c>
      <c r="AA117" t="str">
        <f t="shared" si="63"/>
        <v/>
      </c>
      <c r="AB117" t="str">
        <f t="shared" si="64"/>
        <v/>
      </c>
    </row>
    <row r="118" spans="1:28" ht="15" customHeight="1" x14ac:dyDescent="0.25">
      <c r="A118" s="41">
        <f>'Copy GO Full Game Details Here'!A118</f>
        <v>0</v>
      </c>
      <c r="B118" s="41">
        <f>'Copy GO Full Game Details Here'!B118</f>
        <v>0</v>
      </c>
      <c r="C118" s="41">
        <f>'Copy GO Full Game Details Here'!C118</f>
        <v>0</v>
      </c>
      <c r="D118" s="8">
        <f t="shared" si="50"/>
        <v>1</v>
      </c>
      <c r="E118">
        <f t="shared" si="51"/>
        <v>0</v>
      </c>
      <c r="F118" t="str">
        <f t="shared" si="47"/>
        <v/>
      </c>
      <c r="G118" t="str">
        <f t="shared" si="55"/>
        <v/>
      </c>
      <c r="H118" t="str">
        <f t="shared" si="56"/>
        <v/>
      </c>
      <c r="I118" t="str">
        <f t="shared" si="52"/>
        <v/>
      </c>
      <c r="J118" s="6" t="str">
        <f t="shared" si="53"/>
        <v/>
      </c>
      <c r="K118" s="6" t="str">
        <f t="shared" si="54"/>
        <v/>
      </c>
      <c r="L118" s="6" t="str">
        <f t="shared" si="57"/>
        <v/>
      </c>
      <c r="M118" t="str">
        <f t="shared" si="58"/>
        <v/>
      </c>
      <c r="N118" t="str">
        <f t="shared" si="66"/>
        <v/>
      </c>
      <c r="O118" t="str">
        <f t="shared" si="67"/>
        <v/>
      </c>
      <c r="P118" t="str">
        <f t="shared" si="65"/>
        <v/>
      </c>
      <c r="Q118" t="str">
        <f t="shared" si="69"/>
        <v/>
      </c>
      <c r="R118" t="str">
        <f t="shared" si="70"/>
        <v/>
      </c>
      <c r="S118" t="str">
        <f t="shared" si="48"/>
        <v/>
      </c>
      <c r="T118" t="str">
        <f t="shared" si="71"/>
        <v/>
      </c>
      <c r="U118" t="str">
        <f t="shared" si="72"/>
        <v/>
      </c>
      <c r="V118" t="str">
        <f t="shared" si="49"/>
        <v/>
      </c>
      <c r="W118" t="str">
        <f t="shared" si="59"/>
        <v/>
      </c>
      <c r="X118" t="str">
        <f t="shared" si="60"/>
        <v/>
      </c>
      <c r="Y118" t="str">
        <f t="shared" si="61"/>
        <v/>
      </c>
      <c r="Z118" t="str">
        <f t="shared" si="62"/>
        <v/>
      </c>
      <c r="AA118" t="str">
        <f t="shared" si="63"/>
        <v/>
      </c>
      <c r="AB118" t="str">
        <f t="shared" si="64"/>
        <v/>
      </c>
    </row>
    <row r="119" spans="1:28" ht="15" customHeight="1" x14ac:dyDescent="0.25">
      <c r="A119" s="41">
        <f>'Copy GO Full Game Details Here'!A119</f>
        <v>0</v>
      </c>
      <c r="B119" s="41">
        <f>'Copy GO Full Game Details Here'!B119</f>
        <v>0</v>
      </c>
      <c r="C119" s="41">
        <f>'Copy GO Full Game Details Here'!C119</f>
        <v>0</v>
      </c>
      <c r="D119" s="8">
        <f t="shared" si="50"/>
        <v>1</v>
      </c>
      <c r="E119">
        <f t="shared" si="51"/>
        <v>0</v>
      </c>
      <c r="F119" t="str">
        <f t="shared" si="47"/>
        <v/>
      </c>
      <c r="G119" t="str">
        <f t="shared" si="55"/>
        <v/>
      </c>
      <c r="H119" t="str">
        <f t="shared" si="56"/>
        <v/>
      </c>
      <c r="I119" t="str">
        <f t="shared" si="52"/>
        <v/>
      </c>
      <c r="J119" s="6" t="str">
        <f t="shared" si="53"/>
        <v/>
      </c>
      <c r="K119" s="6" t="str">
        <f t="shared" si="54"/>
        <v/>
      </c>
      <c r="L119" s="6" t="str">
        <f t="shared" si="57"/>
        <v/>
      </c>
      <c r="M119" t="str">
        <f t="shared" si="58"/>
        <v/>
      </c>
      <c r="N119" t="str">
        <f t="shared" si="66"/>
        <v/>
      </c>
      <c r="O119" t="str">
        <f t="shared" si="67"/>
        <v/>
      </c>
      <c r="P119" t="str">
        <f t="shared" si="65"/>
        <v/>
      </c>
      <c r="Q119" t="str">
        <f t="shared" si="69"/>
        <v/>
      </c>
      <c r="R119" t="str">
        <f t="shared" si="70"/>
        <v/>
      </c>
      <c r="S119" t="str">
        <f t="shared" si="48"/>
        <v/>
      </c>
      <c r="T119" t="str">
        <f t="shared" si="71"/>
        <v/>
      </c>
      <c r="U119" t="str">
        <f t="shared" si="72"/>
        <v/>
      </c>
      <c r="V119" t="str">
        <f t="shared" si="49"/>
        <v/>
      </c>
      <c r="W119" t="str">
        <f t="shared" si="59"/>
        <v/>
      </c>
      <c r="X119" t="str">
        <f t="shared" si="60"/>
        <v/>
      </c>
      <c r="Y119" t="str">
        <f t="shared" si="61"/>
        <v/>
      </c>
      <c r="Z119" t="str">
        <f t="shared" si="62"/>
        <v/>
      </c>
      <c r="AA119" t="str">
        <f t="shared" si="63"/>
        <v/>
      </c>
      <c r="AB119" t="str">
        <f t="shared" si="64"/>
        <v/>
      </c>
    </row>
    <row r="120" spans="1:28" ht="12.75" customHeight="1" x14ac:dyDescent="0.25">
      <c r="A120" s="41">
        <f>'Copy GO Full Game Details Here'!A120</f>
        <v>0</v>
      </c>
      <c r="B120" s="41">
        <f>'Copy GO Full Game Details Here'!B120</f>
        <v>0</v>
      </c>
      <c r="C120" s="41">
        <f>'Copy GO Full Game Details Here'!C120</f>
        <v>0</v>
      </c>
      <c r="D120" s="8">
        <f t="shared" si="50"/>
        <v>1</v>
      </c>
      <c r="E120">
        <f t="shared" si="51"/>
        <v>0</v>
      </c>
      <c r="F120" t="str">
        <f t="shared" si="47"/>
        <v/>
      </c>
      <c r="G120" t="str">
        <f t="shared" si="55"/>
        <v/>
      </c>
      <c r="H120" t="str">
        <f t="shared" si="56"/>
        <v/>
      </c>
      <c r="I120" t="str">
        <f t="shared" si="52"/>
        <v/>
      </c>
      <c r="J120" s="6" t="str">
        <f t="shared" si="53"/>
        <v/>
      </c>
      <c r="K120" s="6" t="str">
        <f t="shared" si="54"/>
        <v/>
      </c>
      <c r="L120" s="6" t="str">
        <f t="shared" si="57"/>
        <v/>
      </c>
      <c r="M120" t="str">
        <f t="shared" si="58"/>
        <v/>
      </c>
      <c r="N120" t="str">
        <f t="shared" si="66"/>
        <v/>
      </c>
      <c r="O120" t="str">
        <f t="shared" si="67"/>
        <v/>
      </c>
      <c r="P120" t="str">
        <f t="shared" si="65"/>
        <v/>
      </c>
      <c r="Q120" t="str">
        <f t="shared" si="69"/>
        <v/>
      </c>
      <c r="R120" t="str">
        <f t="shared" si="70"/>
        <v/>
      </c>
      <c r="S120" t="str">
        <f t="shared" si="48"/>
        <v/>
      </c>
      <c r="T120" t="str">
        <f t="shared" si="71"/>
        <v/>
      </c>
      <c r="U120" t="str">
        <f t="shared" si="72"/>
        <v/>
      </c>
      <c r="V120" t="str">
        <f t="shared" si="49"/>
        <v/>
      </c>
      <c r="W120" t="str">
        <f t="shared" si="59"/>
        <v/>
      </c>
      <c r="X120" t="str">
        <f t="shared" si="60"/>
        <v/>
      </c>
      <c r="Y120" t="str">
        <f t="shared" si="61"/>
        <v/>
      </c>
      <c r="Z120" t="str">
        <f t="shared" si="62"/>
        <v/>
      </c>
      <c r="AA120" t="str">
        <f t="shared" si="63"/>
        <v/>
      </c>
      <c r="AB120" t="str">
        <f t="shared" si="64"/>
        <v/>
      </c>
    </row>
    <row r="121" spans="1:28" ht="15" customHeight="1" x14ac:dyDescent="0.25">
      <c r="A121" s="41">
        <f>'Copy GO Full Game Details Here'!A121</f>
        <v>0</v>
      </c>
      <c r="B121" s="41">
        <f>'Copy GO Full Game Details Here'!B121</f>
        <v>0</v>
      </c>
      <c r="C121" s="41">
        <f>'Copy GO Full Game Details Here'!C121</f>
        <v>0</v>
      </c>
      <c r="D121" s="8">
        <f t="shared" si="50"/>
        <v>1</v>
      </c>
      <c r="E121">
        <f t="shared" si="51"/>
        <v>0</v>
      </c>
      <c r="F121" t="str">
        <f t="shared" si="47"/>
        <v/>
      </c>
      <c r="G121" t="str">
        <f t="shared" si="55"/>
        <v/>
      </c>
      <c r="H121" t="str">
        <f t="shared" si="56"/>
        <v/>
      </c>
      <c r="I121" t="str">
        <f t="shared" si="52"/>
        <v/>
      </c>
      <c r="J121" s="6" t="str">
        <f t="shared" si="53"/>
        <v/>
      </c>
      <c r="K121" s="6" t="str">
        <f t="shared" si="54"/>
        <v/>
      </c>
      <c r="L121" s="6" t="str">
        <f t="shared" si="57"/>
        <v/>
      </c>
      <c r="M121" t="str">
        <f t="shared" si="58"/>
        <v/>
      </c>
      <c r="N121" t="str">
        <f t="shared" si="66"/>
        <v/>
      </c>
      <c r="O121" t="str">
        <f t="shared" si="67"/>
        <v/>
      </c>
      <c r="P121" t="str">
        <f t="shared" si="65"/>
        <v/>
      </c>
      <c r="Q121" t="str">
        <f t="shared" si="69"/>
        <v/>
      </c>
      <c r="R121" t="str">
        <f t="shared" si="70"/>
        <v/>
      </c>
      <c r="S121" t="str">
        <f t="shared" si="48"/>
        <v/>
      </c>
      <c r="T121" t="str">
        <f t="shared" si="71"/>
        <v/>
      </c>
      <c r="U121" t="str">
        <f t="shared" si="72"/>
        <v/>
      </c>
      <c r="V121" t="str">
        <f t="shared" si="49"/>
        <v/>
      </c>
      <c r="W121" t="str">
        <f t="shared" si="59"/>
        <v/>
      </c>
      <c r="X121" t="str">
        <f t="shared" si="60"/>
        <v/>
      </c>
      <c r="Y121" t="str">
        <f t="shared" si="61"/>
        <v/>
      </c>
      <c r="Z121" t="str">
        <f t="shared" si="62"/>
        <v/>
      </c>
      <c r="AA121" t="str">
        <f t="shared" si="63"/>
        <v/>
      </c>
      <c r="AB121" t="str">
        <f t="shared" si="64"/>
        <v/>
      </c>
    </row>
    <row r="122" spans="1:28" ht="15" customHeight="1" x14ac:dyDescent="0.25">
      <c r="A122" s="41">
        <f>'Copy GO Full Game Details Here'!A122</f>
        <v>0</v>
      </c>
      <c r="B122" s="41">
        <f>'Copy GO Full Game Details Here'!B122</f>
        <v>0</v>
      </c>
      <c r="C122" s="41">
        <f>'Copy GO Full Game Details Here'!C122</f>
        <v>0</v>
      </c>
      <c r="D122" s="8">
        <f t="shared" si="50"/>
        <v>1</v>
      </c>
      <c r="E122">
        <f t="shared" si="51"/>
        <v>0</v>
      </c>
      <c r="F122" t="str">
        <f t="shared" si="47"/>
        <v/>
      </c>
      <c r="G122" t="str">
        <f t="shared" si="55"/>
        <v/>
      </c>
      <c r="H122" t="str">
        <f t="shared" si="56"/>
        <v/>
      </c>
      <c r="I122" t="str">
        <f t="shared" si="52"/>
        <v/>
      </c>
      <c r="J122" s="6" t="str">
        <f t="shared" si="53"/>
        <v/>
      </c>
      <c r="K122" s="6" t="str">
        <f t="shared" si="54"/>
        <v/>
      </c>
      <c r="L122" s="6" t="str">
        <f t="shared" si="57"/>
        <v/>
      </c>
      <c r="M122" t="str">
        <f t="shared" si="58"/>
        <v/>
      </c>
      <c r="N122" t="str">
        <f t="shared" si="66"/>
        <v/>
      </c>
      <c r="O122" t="str">
        <f t="shared" si="67"/>
        <v/>
      </c>
      <c r="P122" t="str">
        <f t="shared" si="65"/>
        <v/>
      </c>
      <c r="Q122" t="str">
        <f t="shared" si="69"/>
        <v/>
      </c>
      <c r="R122" t="str">
        <f t="shared" si="70"/>
        <v/>
      </c>
      <c r="S122" t="str">
        <f t="shared" si="48"/>
        <v/>
      </c>
      <c r="T122" t="str">
        <f t="shared" si="71"/>
        <v/>
      </c>
      <c r="U122" t="str">
        <f t="shared" si="72"/>
        <v/>
      </c>
      <c r="V122" t="str">
        <f t="shared" si="49"/>
        <v/>
      </c>
      <c r="W122" t="str">
        <f t="shared" si="59"/>
        <v/>
      </c>
      <c r="X122" t="str">
        <f t="shared" si="60"/>
        <v/>
      </c>
      <c r="Y122" t="str">
        <f t="shared" si="61"/>
        <v/>
      </c>
      <c r="Z122" t="str">
        <f t="shared" si="62"/>
        <v/>
      </c>
      <c r="AA122" t="str">
        <f t="shared" si="63"/>
        <v/>
      </c>
      <c r="AB122" t="str">
        <f t="shared" si="64"/>
        <v/>
      </c>
    </row>
    <row r="123" spans="1:28" ht="15" customHeight="1" x14ac:dyDescent="0.25">
      <c r="A123" s="41">
        <f>'Copy GO Full Game Details Here'!A123</f>
        <v>0</v>
      </c>
      <c r="B123" s="41">
        <f>'Copy GO Full Game Details Here'!B123</f>
        <v>0</v>
      </c>
      <c r="C123" s="41">
        <f>'Copy GO Full Game Details Here'!C123</f>
        <v>0</v>
      </c>
      <c r="D123" s="8">
        <f t="shared" si="50"/>
        <v>1</v>
      </c>
      <c r="E123">
        <f t="shared" si="51"/>
        <v>0</v>
      </c>
      <c r="F123" t="str">
        <f t="shared" si="47"/>
        <v/>
      </c>
      <c r="G123" t="str">
        <f t="shared" si="55"/>
        <v/>
      </c>
      <c r="H123" t="str">
        <f t="shared" si="56"/>
        <v/>
      </c>
      <c r="I123" t="str">
        <f t="shared" si="52"/>
        <v/>
      </c>
      <c r="J123" s="6" t="str">
        <f t="shared" si="53"/>
        <v/>
      </c>
      <c r="K123" s="6" t="str">
        <f t="shared" si="54"/>
        <v/>
      </c>
      <c r="L123" s="6" t="str">
        <f t="shared" si="57"/>
        <v/>
      </c>
      <c r="M123" t="str">
        <f t="shared" si="58"/>
        <v/>
      </c>
      <c r="N123" t="str">
        <f t="shared" si="66"/>
        <v/>
      </c>
      <c r="O123" t="str">
        <f t="shared" si="67"/>
        <v/>
      </c>
      <c r="P123" t="str">
        <f t="shared" si="65"/>
        <v/>
      </c>
      <c r="Q123" t="str">
        <f t="shared" si="69"/>
        <v/>
      </c>
      <c r="R123" t="str">
        <f t="shared" si="70"/>
        <v/>
      </c>
      <c r="S123" t="str">
        <f t="shared" si="48"/>
        <v/>
      </c>
      <c r="T123" t="str">
        <f t="shared" si="71"/>
        <v/>
      </c>
      <c r="U123" t="str">
        <f t="shared" si="72"/>
        <v/>
      </c>
      <c r="V123" t="str">
        <f t="shared" si="49"/>
        <v/>
      </c>
      <c r="W123" t="str">
        <f t="shared" si="59"/>
        <v/>
      </c>
      <c r="X123" t="str">
        <f t="shared" si="60"/>
        <v/>
      </c>
      <c r="Y123" t="str">
        <f t="shared" si="61"/>
        <v/>
      </c>
      <c r="Z123" t="str">
        <f t="shared" si="62"/>
        <v/>
      </c>
      <c r="AA123" t="str">
        <f t="shared" si="63"/>
        <v/>
      </c>
      <c r="AB123" t="str">
        <f t="shared" si="64"/>
        <v/>
      </c>
    </row>
    <row r="124" spans="1:28" ht="15" x14ac:dyDescent="0.25">
      <c r="A124" s="41">
        <f>'Copy GO Full Game Details Here'!A124</f>
        <v>0</v>
      </c>
      <c r="B124" s="41">
        <f>'Copy GO Full Game Details Here'!B124</f>
        <v>0</v>
      </c>
      <c r="C124" s="41">
        <f>'Copy GO Full Game Details Here'!C124</f>
        <v>0</v>
      </c>
      <c r="D124" s="8">
        <f t="shared" si="50"/>
        <v>1</v>
      </c>
      <c r="E124">
        <f t="shared" si="51"/>
        <v>0</v>
      </c>
      <c r="F124" t="str">
        <f t="shared" si="47"/>
        <v/>
      </c>
      <c r="G124" t="str">
        <f t="shared" si="55"/>
        <v/>
      </c>
      <c r="H124" t="str">
        <f t="shared" si="56"/>
        <v/>
      </c>
      <c r="I124" t="str">
        <f t="shared" si="52"/>
        <v/>
      </c>
      <c r="J124" s="6" t="str">
        <f t="shared" si="53"/>
        <v/>
      </c>
      <c r="K124" s="6" t="str">
        <f t="shared" si="54"/>
        <v/>
      </c>
      <c r="L124" s="6" t="str">
        <f t="shared" si="57"/>
        <v/>
      </c>
      <c r="M124" t="str">
        <f t="shared" si="58"/>
        <v/>
      </c>
      <c r="N124" t="str">
        <f t="shared" si="66"/>
        <v/>
      </c>
      <c r="O124" t="str">
        <f t="shared" si="67"/>
        <v/>
      </c>
      <c r="P124" t="str">
        <f t="shared" si="65"/>
        <v/>
      </c>
      <c r="Q124" t="str">
        <f t="shared" si="69"/>
        <v/>
      </c>
      <c r="R124" t="str">
        <f t="shared" si="70"/>
        <v/>
      </c>
      <c r="S124" t="str">
        <f t="shared" si="48"/>
        <v/>
      </c>
      <c r="T124" t="str">
        <f t="shared" si="71"/>
        <v/>
      </c>
      <c r="U124" t="str">
        <f t="shared" si="72"/>
        <v/>
      </c>
      <c r="V124" t="str">
        <f t="shared" si="49"/>
        <v/>
      </c>
      <c r="W124" t="str">
        <f t="shared" si="59"/>
        <v/>
      </c>
      <c r="X124" t="str">
        <f t="shared" si="60"/>
        <v/>
      </c>
      <c r="Y124" t="str">
        <f t="shared" si="61"/>
        <v/>
      </c>
      <c r="Z124" t="str">
        <f t="shared" si="62"/>
        <v/>
      </c>
      <c r="AA124" t="str">
        <f t="shared" si="63"/>
        <v/>
      </c>
      <c r="AB124" t="str">
        <f t="shared" si="64"/>
        <v/>
      </c>
    </row>
    <row r="125" spans="1:28" ht="15" x14ac:dyDescent="0.25">
      <c r="A125" s="41">
        <f>'Copy GO Full Game Details Here'!A125</f>
        <v>0</v>
      </c>
      <c r="B125" s="41">
        <f>'Copy GO Full Game Details Here'!B125</f>
        <v>0</v>
      </c>
      <c r="C125" s="41">
        <f>'Copy GO Full Game Details Here'!C125</f>
        <v>0</v>
      </c>
      <c r="D125" s="8">
        <f t="shared" si="50"/>
        <v>1</v>
      </c>
      <c r="E125">
        <f t="shared" si="51"/>
        <v>0</v>
      </c>
      <c r="F125" t="str">
        <f t="shared" si="47"/>
        <v/>
      </c>
      <c r="G125" t="str">
        <f t="shared" si="55"/>
        <v/>
      </c>
      <c r="H125" t="str">
        <f t="shared" si="56"/>
        <v/>
      </c>
      <c r="I125" t="str">
        <f t="shared" si="52"/>
        <v/>
      </c>
      <c r="J125" s="6" t="str">
        <f t="shared" si="53"/>
        <v/>
      </c>
      <c r="K125" s="6" t="str">
        <f t="shared" si="54"/>
        <v/>
      </c>
      <c r="L125" s="6" t="str">
        <f t="shared" si="57"/>
        <v/>
      </c>
      <c r="M125" t="str">
        <f t="shared" si="58"/>
        <v/>
      </c>
      <c r="N125" t="str">
        <f t="shared" si="66"/>
        <v/>
      </c>
      <c r="O125" t="str">
        <f t="shared" si="67"/>
        <v/>
      </c>
      <c r="P125" t="str">
        <f t="shared" si="65"/>
        <v/>
      </c>
      <c r="Q125" t="str">
        <f t="shared" si="69"/>
        <v/>
      </c>
      <c r="R125" t="str">
        <f t="shared" si="70"/>
        <v/>
      </c>
      <c r="S125" t="str">
        <f t="shared" si="48"/>
        <v/>
      </c>
      <c r="T125" t="str">
        <f t="shared" si="71"/>
        <v/>
      </c>
      <c r="U125" t="str">
        <f t="shared" si="72"/>
        <v/>
      </c>
      <c r="V125" t="str">
        <f t="shared" si="49"/>
        <v/>
      </c>
      <c r="W125" t="str">
        <f t="shared" si="59"/>
        <v/>
      </c>
      <c r="X125" t="str">
        <f t="shared" si="60"/>
        <v/>
      </c>
      <c r="Y125" t="str">
        <f t="shared" si="61"/>
        <v/>
      </c>
      <c r="Z125" t="str">
        <f t="shared" si="62"/>
        <v/>
      </c>
      <c r="AA125" t="str">
        <f t="shared" si="63"/>
        <v/>
      </c>
      <c r="AB125" t="str">
        <f t="shared" si="64"/>
        <v/>
      </c>
    </row>
    <row r="126" spans="1:28" ht="15" x14ac:dyDescent="0.25">
      <c r="A126" s="41">
        <f>'Copy GO Full Game Details Here'!A126</f>
        <v>0</v>
      </c>
      <c r="B126" s="41">
        <f>'Copy GO Full Game Details Here'!B126</f>
        <v>0</v>
      </c>
      <c r="C126" s="41">
        <f>'Copy GO Full Game Details Here'!C126</f>
        <v>0</v>
      </c>
      <c r="D126" s="8">
        <f t="shared" si="50"/>
        <v>1</v>
      </c>
      <c r="E126">
        <f t="shared" si="51"/>
        <v>0</v>
      </c>
      <c r="F126" t="str">
        <f t="shared" si="47"/>
        <v/>
      </c>
      <c r="G126" t="str">
        <f t="shared" si="55"/>
        <v/>
      </c>
      <c r="H126" t="str">
        <f t="shared" si="56"/>
        <v/>
      </c>
      <c r="I126" t="str">
        <f t="shared" si="52"/>
        <v/>
      </c>
      <c r="J126" s="6" t="str">
        <f t="shared" si="53"/>
        <v/>
      </c>
      <c r="K126" s="6" t="str">
        <f t="shared" si="54"/>
        <v/>
      </c>
      <c r="L126" s="6" t="str">
        <f t="shared" si="57"/>
        <v/>
      </c>
      <c r="M126" t="str">
        <f t="shared" si="58"/>
        <v/>
      </c>
      <c r="N126" t="str">
        <f t="shared" si="66"/>
        <v/>
      </c>
      <c r="O126" t="str">
        <f t="shared" si="67"/>
        <v/>
      </c>
      <c r="P126" t="str">
        <f t="shared" si="65"/>
        <v/>
      </c>
      <c r="Q126" t="str">
        <f t="shared" si="69"/>
        <v/>
      </c>
      <c r="R126" t="str">
        <f t="shared" si="70"/>
        <v/>
      </c>
      <c r="S126" t="str">
        <f t="shared" si="48"/>
        <v/>
      </c>
      <c r="T126" t="str">
        <f t="shared" si="71"/>
        <v/>
      </c>
      <c r="U126" t="str">
        <f t="shared" si="72"/>
        <v/>
      </c>
      <c r="V126" t="str">
        <f t="shared" si="49"/>
        <v/>
      </c>
      <c r="W126" t="str">
        <f t="shared" si="59"/>
        <v/>
      </c>
      <c r="X126" t="str">
        <f t="shared" si="60"/>
        <v/>
      </c>
      <c r="Y126" t="str">
        <f t="shared" si="61"/>
        <v/>
      </c>
      <c r="Z126" t="str">
        <f t="shared" si="62"/>
        <v/>
      </c>
      <c r="AA126" t="str">
        <f t="shared" si="63"/>
        <v/>
      </c>
      <c r="AB126" t="str">
        <f t="shared" si="64"/>
        <v/>
      </c>
    </row>
    <row r="127" spans="1:28" ht="15" x14ac:dyDescent="0.25">
      <c r="A127" s="41">
        <f>'Copy GO Full Game Details Here'!A127</f>
        <v>0</v>
      </c>
      <c r="B127" s="41">
        <f>'Copy GO Full Game Details Here'!B127</f>
        <v>0</v>
      </c>
      <c r="C127" s="41">
        <f>'Copy GO Full Game Details Here'!C127</f>
        <v>0</v>
      </c>
      <c r="D127" s="8">
        <f t="shared" si="50"/>
        <v>1</v>
      </c>
      <c r="E127">
        <f t="shared" si="51"/>
        <v>0</v>
      </c>
      <c r="F127" t="str">
        <f t="shared" si="47"/>
        <v/>
      </c>
      <c r="G127" t="str">
        <f t="shared" si="55"/>
        <v/>
      </c>
      <c r="H127" t="str">
        <f t="shared" si="56"/>
        <v/>
      </c>
      <c r="I127" t="str">
        <f t="shared" si="52"/>
        <v/>
      </c>
      <c r="J127" s="6" t="str">
        <f t="shared" si="53"/>
        <v/>
      </c>
      <c r="K127" s="6" t="str">
        <f t="shared" si="54"/>
        <v/>
      </c>
      <c r="L127" s="6" t="str">
        <f t="shared" si="57"/>
        <v/>
      </c>
      <c r="M127" t="str">
        <f t="shared" si="58"/>
        <v/>
      </c>
      <c r="N127" t="str">
        <f t="shared" si="66"/>
        <v/>
      </c>
      <c r="O127" t="str">
        <f t="shared" si="67"/>
        <v/>
      </c>
      <c r="P127" t="str">
        <f t="shared" si="65"/>
        <v/>
      </c>
      <c r="Q127" t="str">
        <f t="shared" si="69"/>
        <v/>
      </c>
      <c r="R127" t="str">
        <f t="shared" si="70"/>
        <v/>
      </c>
      <c r="S127" t="str">
        <f t="shared" si="48"/>
        <v/>
      </c>
      <c r="T127" t="str">
        <f t="shared" si="71"/>
        <v/>
      </c>
      <c r="U127" t="str">
        <f t="shared" si="72"/>
        <v/>
      </c>
      <c r="V127" t="str">
        <f t="shared" si="49"/>
        <v/>
      </c>
      <c r="W127" t="str">
        <f t="shared" si="59"/>
        <v/>
      </c>
      <c r="X127" t="str">
        <f t="shared" si="60"/>
        <v/>
      </c>
      <c r="Y127" t="str">
        <f t="shared" si="61"/>
        <v/>
      </c>
      <c r="Z127" t="str">
        <f t="shared" si="62"/>
        <v/>
      </c>
      <c r="AA127" t="str">
        <f t="shared" si="63"/>
        <v/>
      </c>
      <c r="AB127" t="str">
        <f t="shared" si="64"/>
        <v/>
      </c>
    </row>
    <row r="128" spans="1:28" ht="15" x14ac:dyDescent="0.25">
      <c r="A128" s="41">
        <f>'Copy GO Full Game Details Here'!A128</f>
        <v>0</v>
      </c>
      <c r="B128" s="41">
        <f>'Copy GO Full Game Details Here'!B128</f>
        <v>0</v>
      </c>
      <c r="C128" s="41">
        <f>'Copy GO Full Game Details Here'!C128</f>
        <v>0</v>
      </c>
      <c r="D128" s="8">
        <f t="shared" si="50"/>
        <v>1</v>
      </c>
      <c r="E128">
        <f t="shared" si="51"/>
        <v>0</v>
      </c>
      <c r="F128" t="str">
        <f t="shared" si="47"/>
        <v/>
      </c>
      <c r="G128" t="str">
        <f t="shared" si="55"/>
        <v/>
      </c>
      <c r="H128" t="str">
        <f t="shared" si="56"/>
        <v/>
      </c>
      <c r="I128" t="str">
        <f t="shared" si="52"/>
        <v/>
      </c>
      <c r="J128" s="6" t="str">
        <f t="shared" si="53"/>
        <v/>
      </c>
      <c r="K128" s="6" t="str">
        <f t="shared" si="54"/>
        <v/>
      </c>
      <c r="L128" s="6" t="str">
        <f t="shared" si="57"/>
        <v/>
      </c>
      <c r="M128" t="str">
        <f t="shared" si="58"/>
        <v/>
      </c>
      <c r="N128" t="str">
        <f t="shared" si="66"/>
        <v/>
      </c>
      <c r="O128" t="str">
        <f t="shared" si="67"/>
        <v/>
      </c>
      <c r="P128" t="str">
        <f t="shared" si="65"/>
        <v/>
      </c>
      <c r="Q128" t="str">
        <f t="shared" si="69"/>
        <v/>
      </c>
      <c r="R128" t="str">
        <f t="shared" si="70"/>
        <v/>
      </c>
      <c r="S128" t="str">
        <f t="shared" si="48"/>
        <v/>
      </c>
      <c r="T128" t="str">
        <f t="shared" si="71"/>
        <v/>
      </c>
      <c r="U128" t="str">
        <f t="shared" si="72"/>
        <v/>
      </c>
      <c r="V128" t="str">
        <f t="shared" si="49"/>
        <v/>
      </c>
      <c r="W128" t="str">
        <f t="shared" si="59"/>
        <v/>
      </c>
      <c r="X128" t="str">
        <f t="shared" si="60"/>
        <v/>
      </c>
      <c r="Y128" t="str">
        <f t="shared" si="61"/>
        <v/>
      </c>
      <c r="Z128" t="str">
        <f t="shared" si="62"/>
        <v/>
      </c>
      <c r="AA128" t="str">
        <f t="shared" si="63"/>
        <v/>
      </c>
      <c r="AB128" t="str">
        <f t="shared" si="64"/>
        <v/>
      </c>
    </row>
    <row r="129" spans="1:28" ht="15" customHeight="1" x14ac:dyDescent="0.25">
      <c r="A129" s="41">
        <f>'Copy GO Full Game Details Here'!A129</f>
        <v>0</v>
      </c>
      <c r="B129" s="41">
        <f>'Copy GO Full Game Details Here'!B129</f>
        <v>0</v>
      </c>
      <c r="C129" s="41">
        <f>'Copy GO Full Game Details Here'!C129</f>
        <v>0</v>
      </c>
      <c r="D129" s="8">
        <f t="shared" si="50"/>
        <v>1</v>
      </c>
      <c r="E129">
        <f t="shared" si="51"/>
        <v>0</v>
      </c>
      <c r="F129" t="str">
        <f t="shared" si="47"/>
        <v/>
      </c>
      <c r="G129" t="str">
        <f t="shared" si="55"/>
        <v/>
      </c>
      <c r="H129" t="str">
        <f t="shared" si="56"/>
        <v/>
      </c>
      <c r="I129" t="str">
        <f t="shared" si="52"/>
        <v/>
      </c>
      <c r="J129" s="6" t="str">
        <f t="shared" si="53"/>
        <v/>
      </c>
      <c r="K129" s="6" t="str">
        <f t="shared" si="54"/>
        <v/>
      </c>
      <c r="L129" s="6" t="str">
        <f t="shared" si="57"/>
        <v/>
      </c>
      <c r="M129" t="str">
        <f t="shared" si="58"/>
        <v/>
      </c>
      <c r="N129" t="str">
        <f t="shared" si="66"/>
        <v/>
      </c>
      <c r="O129" t="str">
        <f t="shared" si="67"/>
        <v/>
      </c>
      <c r="P129" t="str">
        <f t="shared" si="65"/>
        <v/>
      </c>
      <c r="Q129" t="str">
        <f t="shared" si="69"/>
        <v/>
      </c>
      <c r="R129" t="str">
        <f t="shared" si="70"/>
        <v/>
      </c>
      <c r="S129" t="str">
        <f t="shared" si="48"/>
        <v/>
      </c>
      <c r="T129" t="str">
        <f t="shared" si="71"/>
        <v/>
      </c>
      <c r="U129" t="str">
        <f t="shared" si="72"/>
        <v/>
      </c>
      <c r="V129" t="str">
        <f t="shared" si="49"/>
        <v/>
      </c>
      <c r="W129" t="str">
        <f t="shared" si="59"/>
        <v/>
      </c>
      <c r="X129" t="str">
        <f t="shared" si="60"/>
        <v/>
      </c>
      <c r="Y129" t="str">
        <f t="shared" si="61"/>
        <v/>
      </c>
      <c r="Z129" t="str">
        <f t="shared" si="62"/>
        <v/>
      </c>
      <c r="AA129" t="str">
        <f t="shared" si="63"/>
        <v/>
      </c>
      <c r="AB129" t="str">
        <f t="shared" si="64"/>
        <v/>
      </c>
    </row>
    <row r="130" spans="1:28" ht="15" customHeight="1" x14ac:dyDescent="0.25">
      <c r="A130" s="41">
        <f>'Copy GO Full Game Details Here'!A130</f>
        <v>0</v>
      </c>
      <c r="B130" s="41">
        <f>'Copy GO Full Game Details Here'!B130</f>
        <v>0</v>
      </c>
      <c r="C130" s="41">
        <f>'Copy GO Full Game Details Here'!C130</f>
        <v>0</v>
      </c>
      <c r="D130" s="8">
        <f t="shared" si="50"/>
        <v>1</v>
      </c>
      <c r="E130">
        <f t="shared" si="51"/>
        <v>0</v>
      </c>
      <c r="F130" t="str">
        <f t="shared" ref="F130:F161" si="73">IF(ISERROR(FIND("Game #",A130)),"",MID(A130,FIND("/",A130)+2,LEN(A130)))</f>
        <v/>
      </c>
      <c r="G130" t="str">
        <f t="shared" si="55"/>
        <v/>
      </c>
      <c r="H130" t="str">
        <f t="shared" si="56"/>
        <v/>
      </c>
      <c r="I130" t="str">
        <f t="shared" si="52"/>
        <v/>
      </c>
      <c r="J130" s="6" t="str">
        <f t="shared" si="53"/>
        <v/>
      </c>
      <c r="K130" s="6" t="str">
        <f t="shared" si="54"/>
        <v/>
      </c>
      <c r="L130" s="6" t="str">
        <f t="shared" si="57"/>
        <v/>
      </c>
      <c r="M130" t="str">
        <f t="shared" si="58"/>
        <v/>
      </c>
      <c r="N130" t="str">
        <f t="shared" si="66"/>
        <v/>
      </c>
      <c r="O130" t="str">
        <f t="shared" si="67"/>
        <v/>
      </c>
      <c r="P130" t="str">
        <f t="shared" si="65"/>
        <v/>
      </c>
      <c r="Q130" t="str">
        <f t="shared" si="69"/>
        <v/>
      </c>
      <c r="R130" t="str">
        <f t="shared" si="70"/>
        <v/>
      </c>
      <c r="S130" t="str">
        <f t="shared" ref="S130:S161" si="74">IF(Q130&lt;&gt;"",C130,"")</f>
        <v/>
      </c>
      <c r="T130" t="str">
        <f t="shared" si="71"/>
        <v/>
      </c>
      <c r="U130" t="str">
        <f t="shared" si="72"/>
        <v/>
      </c>
      <c r="V130" t="str">
        <f t="shared" ref="V130:V161" si="75">IF(T130&lt;&gt;"",C130,"")</f>
        <v/>
      </c>
      <c r="W130" t="str">
        <f t="shared" si="59"/>
        <v/>
      </c>
      <c r="X130" t="str">
        <f t="shared" si="60"/>
        <v/>
      </c>
      <c r="Y130" t="str">
        <f t="shared" si="61"/>
        <v/>
      </c>
      <c r="Z130" t="str">
        <f t="shared" si="62"/>
        <v/>
      </c>
      <c r="AA130" t="str">
        <f t="shared" si="63"/>
        <v/>
      </c>
      <c r="AB130" t="str">
        <f t="shared" si="64"/>
        <v/>
      </c>
    </row>
    <row r="131" spans="1:28" ht="15" x14ac:dyDescent="0.25">
      <c r="A131" s="41">
        <f>'Copy GO Full Game Details Here'!A131</f>
        <v>0</v>
      </c>
      <c r="B131" s="41">
        <f>'Copy GO Full Game Details Here'!B131</f>
        <v>0</v>
      </c>
      <c r="C131" s="41">
        <f>'Copy GO Full Game Details Here'!C131</f>
        <v>0</v>
      </c>
      <c r="D131" s="8">
        <f t="shared" ref="D131:D161" si="76">IF(E131=E130,D130,D130+1)</f>
        <v>1</v>
      </c>
      <c r="E131">
        <f t="shared" ref="E131:E161" si="77">IF(ISERROR(FIND("#",A131)),E130,MID(LEFT(A131,FIND("/",A131)-2),FIND("#",A131)+1,LEN(LEFT(A131,FIND("/",A131)-2))))</f>
        <v>0</v>
      </c>
      <c r="F131" t="str">
        <f t="shared" si="73"/>
        <v/>
      </c>
      <c r="G131" t="str">
        <f t="shared" si="55"/>
        <v/>
      </c>
      <c r="H131" t="str">
        <f t="shared" si="56"/>
        <v/>
      </c>
      <c r="I131" t="str">
        <f t="shared" si="52"/>
        <v/>
      </c>
      <c r="J131" s="6" t="str">
        <f t="shared" si="53"/>
        <v/>
      </c>
      <c r="K131" s="6" t="str">
        <f t="shared" si="54"/>
        <v/>
      </c>
      <c r="L131" s="6" t="str">
        <f t="shared" si="57"/>
        <v/>
      </c>
      <c r="M131" t="str">
        <f t="shared" si="58"/>
        <v/>
      </c>
      <c r="N131" t="str">
        <f t="shared" si="66"/>
        <v/>
      </c>
      <c r="O131" t="str">
        <f t="shared" si="67"/>
        <v/>
      </c>
      <c r="P131" t="str">
        <f t="shared" si="65"/>
        <v/>
      </c>
      <c r="Q131" t="str">
        <f t="shared" si="69"/>
        <v/>
      </c>
      <c r="R131" t="str">
        <f t="shared" si="70"/>
        <v/>
      </c>
      <c r="S131" t="str">
        <f t="shared" si="74"/>
        <v/>
      </c>
      <c r="T131" t="str">
        <f t="shared" si="71"/>
        <v/>
      </c>
      <c r="U131" t="str">
        <f t="shared" si="72"/>
        <v/>
      </c>
      <c r="V131" t="str">
        <f t="shared" si="75"/>
        <v/>
      </c>
      <c r="W131" t="str">
        <f t="shared" si="59"/>
        <v/>
      </c>
      <c r="X131" t="str">
        <f t="shared" si="60"/>
        <v/>
      </c>
      <c r="Y131" t="str">
        <f t="shared" si="61"/>
        <v/>
      </c>
      <c r="Z131" t="str">
        <f t="shared" si="62"/>
        <v/>
      </c>
      <c r="AA131" t="str">
        <f t="shared" si="63"/>
        <v/>
      </c>
      <c r="AB131" t="str">
        <f t="shared" si="64"/>
        <v/>
      </c>
    </row>
    <row r="132" spans="1:28" ht="15" x14ac:dyDescent="0.25">
      <c r="A132" s="41">
        <f>'Copy GO Full Game Details Here'!A132</f>
        <v>0</v>
      </c>
      <c r="B132" s="41">
        <f>'Copy GO Full Game Details Here'!B132</f>
        <v>0</v>
      </c>
      <c r="C132" s="41">
        <f>'Copy GO Full Game Details Here'!C132</f>
        <v>0</v>
      </c>
      <c r="D132" s="8">
        <f t="shared" si="76"/>
        <v>1</v>
      </c>
      <c r="E132">
        <f t="shared" si="77"/>
        <v>0</v>
      </c>
      <c r="F132" t="str">
        <f t="shared" si="73"/>
        <v/>
      </c>
      <c r="G132" t="str">
        <f t="shared" si="55"/>
        <v/>
      </c>
      <c r="H132" t="str">
        <f t="shared" si="56"/>
        <v/>
      </c>
      <c r="I132" t="str">
        <f t="shared" ref="I132:I161" si="78">IF(ISERROR(FIND("Date/Time",A132)),"",E132)</f>
        <v/>
      </c>
      <c r="J132" s="6" t="str">
        <f t="shared" ref="J132:J161" si="79">IF(I132&lt;&gt;"",LEFT(B132,FIND(" ",B132)),"")</f>
        <v/>
      </c>
      <c r="K132" s="6" t="str">
        <f t="shared" ref="K132:K161" si="80">IF(J132&lt;&gt;"",LEFT(MID(B132,FIND(" ",B132)+1,LEN(B132)),FIND("(",MID(B132,FIND(" ",B132)+1,LEN(B132)))-1),"")</f>
        <v/>
      </c>
      <c r="L132" s="6" t="str">
        <f t="shared" si="57"/>
        <v/>
      </c>
      <c r="M132" t="str">
        <f t="shared" si="58"/>
        <v/>
      </c>
      <c r="N132" t="str">
        <f t="shared" si="66"/>
        <v/>
      </c>
      <c r="O132" t="str">
        <f t="shared" si="67"/>
        <v/>
      </c>
      <c r="P132" t="str">
        <f t="shared" si="65"/>
        <v/>
      </c>
      <c r="Q132" t="str">
        <f t="shared" si="69"/>
        <v/>
      </c>
      <c r="R132" t="str">
        <f t="shared" si="70"/>
        <v/>
      </c>
      <c r="S132" t="str">
        <f t="shared" si="74"/>
        <v/>
      </c>
      <c r="T132" t="str">
        <f t="shared" si="71"/>
        <v/>
      </c>
      <c r="U132" t="str">
        <f t="shared" si="72"/>
        <v/>
      </c>
      <c r="V132" t="str">
        <f t="shared" si="75"/>
        <v/>
      </c>
      <c r="W132" t="str">
        <f t="shared" si="59"/>
        <v/>
      </c>
      <c r="X132" t="str">
        <f t="shared" si="60"/>
        <v/>
      </c>
      <c r="Y132" t="str">
        <f t="shared" si="61"/>
        <v/>
      </c>
      <c r="Z132" t="str">
        <f t="shared" si="62"/>
        <v/>
      </c>
      <c r="AA132" t="str">
        <f t="shared" si="63"/>
        <v/>
      </c>
      <c r="AB132" t="str">
        <f t="shared" si="64"/>
        <v/>
      </c>
    </row>
    <row r="133" spans="1:28" ht="15" x14ac:dyDescent="0.25">
      <c r="A133" s="41">
        <f>'Copy GO Full Game Details Here'!A133</f>
        <v>0</v>
      </c>
      <c r="B133" s="41">
        <f>'Copy GO Full Game Details Here'!B133</f>
        <v>0</v>
      </c>
      <c r="C133" s="41">
        <f>'Copy GO Full Game Details Here'!C133</f>
        <v>0</v>
      </c>
      <c r="D133" s="8">
        <f t="shared" si="76"/>
        <v>1</v>
      </c>
      <c r="E133">
        <f t="shared" si="77"/>
        <v>0</v>
      </c>
      <c r="F133" t="str">
        <f t="shared" si="73"/>
        <v/>
      </c>
      <c r="G133" t="str">
        <f t="shared" ref="G133:G161" si="81">IF(ISERROR(FIND("Level &amp; Sport",A133)),"",E133)</f>
        <v/>
      </c>
      <c r="H133" t="str">
        <f t="shared" ref="H133:H161" si="82">IF(G133&lt;&gt;"",LEFT(B133,FIND("(",B133)-1),"")</f>
        <v/>
      </c>
      <c r="I133" t="str">
        <f t="shared" si="78"/>
        <v/>
      </c>
      <c r="J133" s="6" t="str">
        <f t="shared" si="79"/>
        <v/>
      </c>
      <c r="K133" s="6" t="str">
        <f t="shared" si="80"/>
        <v/>
      </c>
      <c r="L133" s="6" t="str">
        <f t="shared" si="57"/>
        <v/>
      </c>
      <c r="M133" t="str">
        <f t="shared" si="58"/>
        <v/>
      </c>
      <c r="N133" t="str">
        <f t="shared" si="66"/>
        <v/>
      </c>
      <c r="O133" t="str">
        <f t="shared" si="67"/>
        <v/>
      </c>
      <c r="P133" t="str">
        <f t="shared" si="65"/>
        <v/>
      </c>
      <c r="Q133" t="str">
        <f t="shared" si="69"/>
        <v/>
      </c>
      <c r="R133" t="str">
        <f t="shared" si="70"/>
        <v/>
      </c>
      <c r="S133" t="str">
        <f t="shared" si="74"/>
        <v/>
      </c>
      <c r="T133" t="str">
        <f t="shared" si="71"/>
        <v/>
      </c>
      <c r="U133" t="str">
        <f t="shared" si="72"/>
        <v/>
      </c>
      <c r="V133" t="str">
        <f t="shared" si="75"/>
        <v/>
      </c>
      <c r="W133" t="str">
        <f t="shared" si="59"/>
        <v/>
      </c>
      <c r="X133" t="str">
        <f t="shared" si="60"/>
        <v/>
      </c>
      <c r="Y133" t="str">
        <f t="shared" si="61"/>
        <v/>
      </c>
      <c r="Z133" t="str">
        <f t="shared" si="62"/>
        <v/>
      </c>
      <c r="AA133" t="str">
        <f t="shared" si="63"/>
        <v/>
      </c>
      <c r="AB133" t="str">
        <f t="shared" si="64"/>
        <v/>
      </c>
    </row>
    <row r="134" spans="1:28" ht="15" customHeight="1" x14ac:dyDescent="0.25">
      <c r="A134" s="41">
        <f>'Copy GO Full Game Details Here'!A134</f>
        <v>0</v>
      </c>
      <c r="B134" s="41">
        <f>'Copy GO Full Game Details Here'!B134</f>
        <v>0</v>
      </c>
      <c r="C134" s="41">
        <f>'Copy GO Full Game Details Here'!C134</f>
        <v>0</v>
      </c>
      <c r="D134" s="8">
        <f t="shared" si="76"/>
        <v>1</v>
      </c>
      <c r="E134">
        <f t="shared" si="77"/>
        <v>0</v>
      </c>
      <c r="F134" t="str">
        <f t="shared" si="73"/>
        <v/>
      </c>
      <c r="G134" t="str">
        <f t="shared" si="81"/>
        <v/>
      </c>
      <c r="H134" t="str">
        <f t="shared" si="82"/>
        <v/>
      </c>
      <c r="I134" t="str">
        <f t="shared" si="78"/>
        <v/>
      </c>
      <c r="J134" s="6" t="str">
        <f t="shared" si="79"/>
        <v/>
      </c>
      <c r="K134" s="6" t="str">
        <f t="shared" si="80"/>
        <v/>
      </c>
      <c r="L134" s="6" t="str">
        <f t="shared" ref="L134:L161" si="83">IF(ISERROR(FIND("Length",A134)),"",E134)</f>
        <v/>
      </c>
      <c r="M134" t="str">
        <f t="shared" ref="M134:M161" si="84">IF(L134&lt;&gt;"",B134,"")</f>
        <v/>
      </c>
      <c r="N134" t="str">
        <f t="shared" si="66"/>
        <v/>
      </c>
      <c r="O134" t="str">
        <f t="shared" si="67"/>
        <v/>
      </c>
      <c r="P134" t="str">
        <f t="shared" si="65"/>
        <v/>
      </c>
      <c r="Q134" t="str">
        <f t="shared" si="69"/>
        <v/>
      </c>
      <c r="R134" t="str">
        <f t="shared" si="70"/>
        <v/>
      </c>
      <c r="S134" t="str">
        <f t="shared" si="74"/>
        <v/>
      </c>
      <c r="T134" t="str">
        <f t="shared" si="71"/>
        <v/>
      </c>
      <c r="U134" t="str">
        <f t="shared" si="72"/>
        <v/>
      </c>
      <c r="V134" t="str">
        <f t="shared" si="75"/>
        <v/>
      </c>
      <c r="W134" t="str">
        <f t="shared" si="59"/>
        <v/>
      </c>
      <c r="X134" t="str">
        <f t="shared" si="60"/>
        <v/>
      </c>
      <c r="Y134" t="str">
        <f t="shared" si="61"/>
        <v/>
      </c>
      <c r="Z134" t="str">
        <f t="shared" si="62"/>
        <v/>
      </c>
      <c r="AA134" t="str">
        <f t="shared" si="63"/>
        <v/>
      </c>
      <c r="AB134" t="str">
        <f t="shared" si="64"/>
        <v/>
      </c>
    </row>
    <row r="135" spans="1:28" ht="15" customHeight="1" x14ac:dyDescent="0.25">
      <c r="A135" s="41">
        <f>'Copy GO Full Game Details Here'!A135</f>
        <v>0</v>
      </c>
      <c r="B135" s="41">
        <f>'Copy GO Full Game Details Here'!B135</f>
        <v>0</v>
      </c>
      <c r="C135" s="41">
        <f>'Copy GO Full Game Details Here'!C135</f>
        <v>0</v>
      </c>
      <c r="D135" s="8">
        <f t="shared" si="76"/>
        <v>1</v>
      </c>
      <c r="E135">
        <f t="shared" si="77"/>
        <v>0</v>
      </c>
      <c r="F135" t="str">
        <f t="shared" si="73"/>
        <v/>
      </c>
      <c r="G135" t="str">
        <f t="shared" si="81"/>
        <v/>
      </c>
      <c r="H135" t="str">
        <f t="shared" si="82"/>
        <v/>
      </c>
      <c r="I135" t="str">
        <f t="shared" si="78"/>
        <v/>
      </c>
      <c r="J135" s="6" t="str">
        <f t="shared" si="79"/>
        <v/>
      </c>
      <c r="K135" s="6" t="str">
        <f t="shared" si="80"/>
        <v/>
      </c>
      <c r="L135" s="6" t="str">
        <f t="shared" si="83"/>
        <v/>
      </c>
      <c r="M135" t="str">
        <f t="shared" si="84"/>
        <v/>
      </c>
      <c r="N135" t="str">
        <f t="shared" si="66"/>
        <v/>
      </c>
      <c r="O135" t="str">
        <f t="shared" si="67"/>
        <v/>
      </c>
      <c r="P135" t="str">
        <f t="shared" si="65"/>
        <v/>
      </c>
      <c r="Q135" t="str">
        <f t="shared" si="69"/>
        <v/>
      </c>
      <c r="R135" t="str">
        <f t="shared" si="70"/>
        <v/>
      </c>
      <c r="S135" t="str">
        <f t="shared" si="74"/>
        <v/>
      </c>
      <c r="T135" t="str">
        <f t="shared" si="71"/>
        <v/>
      </c>
      <c r="U135" t="str">
        <f t="shared" si="72"/>
        <v/>
      </c>
      <c r="V135" t="str">
        <f t="shared" si="75"/>
        <v/>
      </c>
      <c r="W135" t="str">
        <f t="shared" ref="W135:W161" si="85">IF(A135="Home:",E135,"")</f>
        <v/>
      </c>
      <c r="X135" t="str">
        <f t="shared" ref="X135:X161" si="86">IF(W135&lt;&gt;"",B135,"")</f>
        <v/>
      </c>
      <c r="Y135" t="str">
        <f t="shared" si="61"/>
        <v/>
      </c>
      <c r="Z135" t="str">
        <f t="shared" si="62"/>
        <v/>
      </c>
      <c r="AA135" t="str">
        <f t="shared" si="63"/>
        <v/>
      </c>
      <c r="AB135" t="str">
        <f t="shared" si="64"/>
        <v/>
      </c>
    </row>
    <row r="136" spans="1:28" ht="15" customHeight="1" x14ac:dyDescent="0.25">
      <c r="A136" s="41">
        <f>'Copy GO Full Game Details Here'!A136</f>
        <v>0</v>
      </c>
      <c r="B136" s="41">
        <f>'Copy GO Full Game Details Here'!B136</f>
        <v>0</v>
      </c>
      <c r="C136" s="41">
        <f>'Copy GO Full Game Details Here'!C136</f>
        <v>0</v>
      </c>
      <c r="D136" s="8">
        <f t="shared" si="76"/>
        <v>1</v>
      </c>
      <c r="E136">
        <f t="shared" si="77"/>
        <v>0</v>
      </c>
      <c r="F136" t="str">
        <f t="shared" si="73"/>
        <v/>
      </c>
      <c r="G136" t="str">
        <f t="shared" si="81"/>
        <v/>
      </c>
      <c r="H136" t="str">
        <f t="shared" si="82"/>
        <v/>
      </c>
      <c r="I136" t="str">
        <f t="shared" si="78"/>
        <v/>
      </c>
      <c r="J136" s="6" t="str">
        <f t="shared" si="79"/>
        <v/>
      </c>
      <c r="K136" s="6" t="str">
        <f t="shared" si="80"/>
        <v/>
      </c>
      <c r="L136" s="6" t="str">
        <f t="shared" si="83"/>
        <v/>
      </c>
      <c r="M136" t="str">
        <f t="shared" si="84"/>
        <v/>
      </c>
      <c r="N136" t="str">
        <f t="shared" si="66"/>
        <v/>
      </c>
      <c r="O136" t="str">
        <f t="shared" si="67"/>
        <v/>
      </c>
      <c r="P136" t="str">
        <f t="shared" si="65"/>
        <v/>
      </c>
      <c r="Q136" t="str">
        <f t="shared" si="69"/>
        <v/>
      </c>
      <c r="R136" t="str">
        <f t="shared" si="70"/>
        <v/>
      </c>
      <c r="S136" t="str">
        <f t="shared" si="74"/>
        <v/>
      </c>
      <c r="T136" t="str">
        <f t="shared" si="71"/>
        <v/>
      </c>
      <c r="U136" t="str">
        <f t="shared" si="72"/>
        <v/>
      </c>
      <c r="V136" t="str">
        <f t="shared" si="75"/>
        <v/>
      </c>
      <c r="W136" t="str">
        <f t="shared" si="85"/>
        <v/>
      </c>
      <c r="X136" t="str">
        <f t="shared" si="86"/>
        <v/>
      </c>
      <c r="Y136" t="str">
        <f t="shared" ref="Y136:Y161" si="87">IF(A136="Away:",E136,"")</f>
        <v/>
      </c>
      <c r="Z136" t="str">
        <f t="shared" ref="Z136:Z161" si="88">IF(Y136&lt;&gt;"",B136,"")</f>
        <v/>
      </c>
      <c r="AA136" t="str">
        <f t="shared" si="63"/>
        <v/>
      </c>
      <c r="AB136" t="str">
        <f t="shared" si="64"/>
        <v/>
      </c>
    </row>
    <row r="137" spans="1:28" ht="15" customHeight="1" x14ac:dyDescent="0.25">
      <c r="A137" s="41">
        <f>'Copy GO Full Game Details Here'!A137</f>
        <v>0</v>
      </c>
      <c r="B137" s="41">
        <f>'Copy GO Full Game Details Here'!B137</f>
        <v>0</v>
      </c>
      <c r="C137" s="41">
        <f>'Copy GO Full Game Details Here'!C137</f>
        <v>0</v>
      </c>
      <c r="D137" s="8">
        <f t="shared" si="76"/>
        <v>1</v>
      </c>
      <c r="E137">
        <f t="shared" si="77"/>
        <v>0</v>
      </c>
      <c r="F137" t="str">
        <f t="shared" si="73"/>
        <v/>
      </c>
      <c r="G137" t="str">
        <f t="shared" si="81"/>
        <v/>
      </c>
      <c r="H137" t="str">
        <f t="shared" si="82"/>
        <v/>
      </c>
      <c r="I137" t="str">
        <f t="shared" si="78"/>
        <v/>
      </c>
      <c r="J137" s="6" t="str">
        <f t="shared" si="79"/>
        <v/>
      </c>
      <c r="K137" s="6" t="str">
        <f t="shared" si="80"/>
        <v/>
      </c>
      <c r="L137" s="6" t="str">
        <f t="shared" si="83"/>
        <v/>
      </c>
      <c r="M137" t="str">
        <f t="shared" si="84"/>
        <v/>
      </c>
      <c r="N137" t="str">
        <f t="shared" si="66"/>
        <v/>
      </c>
      <c r="O137" t="str">
        <f t="shared" si="67"/>
        <v/>
      </c>
      <c r="P137" t="str">
        <f t="shared" si="65"/>
        <v/>
      </c>
      <c r="Q137" t="str">
        <f t="shared" si="69"/>
        <v/>
      </c>
      <c r="R137" t="str">
        <f t="shared" si="70"/>
        <v/>
      </c>
      <c r="S137" t="str">
        <f t="shared" si="74"/>
        <v/>
      </c>
      <c r="T137" t="str">
        <f t="shared" si="71"/>
        <v/>
      </c>
      <c r="U137" t="str">
        <f t="shared" si="72"/>
        <v/>
      </c>
      <c r="V137" t="str">
        <f t="shared" si="75"/>
        <v/>
      </c>
      <c r="W137" t="str">
        <f t="shared" si="85"/>
        <v/>
      </c>
      <c r="X137" t="str">
        <f t="shared" si="86"/>
        <v/>
      </c>
      <c r="Y137" t="str">
        <f t="shared" si="87"/>
        <v/>
      </c>
      <c r="Z137" t="str">
        <f t="shared" si="88"/>
        <v/>
      </c>
      <c r="AA137" t="str">
        <f t="shared" ref="AA137:AA161" si="89">IF(A137="Location:",E137,"")</f>
        <v/>
      </c>
      <c r="AB137" t="str">
        <f t="shared" ref="AB137:AB161" si="90">IF(AA137&lt;&gt;"",B137,"")</f>
        <v/>
      </c>
    </row>
    <row r="138" spans="1:28" ht="15" x14ac:dyDescent="0.25">
      <c r="A138" s="41">
        <f>'Copy GO Full Game Details Here'!A138</f>
        <v>0</v>
      </c>
      <c r="B138" s="41">
        <f>'Copy GO Full Game Details Here'!B138</f>
        <v>0</v>
      </c>
      <c r="C138" s="41">
        <f>'Copy GO Full Game Details Here'!C138</f>
        <v>0</v>
      </c>
      <c r="D138" s="8">
        <f t="shared" si="76"/>
        <v>1</v>
      </c>
      <c r="E138">
        <f t="shared" si="77"/>
        <v>0</v>
      </c>
      <c r="F138" t="str">
        <f t="shared" si="73"/>
        <v/>
      </c>
      <c r="G138" t="str">
        <f t="shared" si="81"/>
        <v/>
      </c>
      <c r="H138" t="str">
        <f t="shared" si="82"/>
        <v/>
      </c>
      <c r="I138" t="str">
        <f t="shared" si="78"/>
        <v/>
      </c>
      <c r="J138" s="6" t="str">
        <f t="shared" si="79"/>
        <v/>
      </c>
      <c r="K138" s="6" t="str">
        <f t="shared" si="80"/>
        <v/>
      </c>
      <c r="L138" s="6" t="str">
        <f t="shared" si="83"/>
        <v/>
      </c>
      <c r="M138" t="str">
        <f t="shared" si="84"/>
        <v/>
      </c>
      <c r="N138" t="str">
        <f t="shared" si="66"/>
        <v/>
      </c>
      <c r="O138" t="str">
        <f t="shared" si="67"/>
        <v/>
      </c>
      <c r="P138" t="str">
        <f t="shared" si="65"/>
        <v/>
      </c>
      <c r="Q138" t="str">
        <f t="shared" si="69"/>
        <v/>
      </c>
      <c r="R138" t="str">
        <f t="shared" si="70"/>
        <v/>
      </c>
      <c r="S138" t="str">
        <f t="shared" si="74"/>
        <v/>
      </c>
      <c r="T138" t="str">
        <f t="shared" si="71"/>
        <v/>
      </c>
      <c r="U138" t="str">
        <f t="shared" si="72"/>
        <v/>
      </c>
      <c r="V138" t="str">
        <f t="shared" si="75"/>
        <v/>
      </c>
      <c r="W138" t="str">
        <f t="shared" si="85"/>
        <v/>
      </c>
      <c r="X138" t="str">
        <f t="shared" si="86"/>
        <v/>
      </c>
      <c r="Y138" t="str">
        <f t="shared" si="87"/>
        <v/>
      </c>
      <c r="Z138" t="str">
        <f t="shared" si="88"/>
        <v/>
      </c>
      <c r="AA138" t="str">
        <f t="shared" si="89"/>
        <v/>
      </c>
      <c r="AB138" t="str">
        <f t="shared" si="90"/>
        <v/>
      </c>
    </row>
    <row r="139" spans="1:28" ht="15" x14ac:dyDescent="0.25">
      <c r="A139" s="41">
        <f>'Copy GO Full Game Details Here'!A139</f>
        <v>0</v>
      </c>
      <c r="B139" s="41">
        <f>'Copy GO Full Game Details Here'!B139</f>
        <v>0</v>
      </c>
      <c r="C139" s="41">
        <f>'Copy GO Full Game Details Here'!C139</f>
        <v>0</v>
      </c>
      <c r="D139" s="8">
        <f t="shared" si="76"/>
        <v>1</v>
      </c>
      <c r="E139">
        <f t="shared" si="77"/>
        <v>0</v>
      </c>
      <c r="F139" t="str">
        <f t="shared" si="73"/>
        <v/>
      </c>
      <c r="G139" t="str">
        <f t="shared" si="81"/>
        <v/>
      </c>
      <c r="H139" t="str">
        <f t="shared" si="82"/>
        <v/>
      </c>
      <c r="I139" t="str">
        <f t="shared" si="78"/>
        <v/>
      </c>
      <c r="J139" s="6" t="str">
        <f t="shared" si="79"/>
        <v/>
      </c>
      <c r="K139" s="6" t="str">
        <f t="shared" si="80"/>
        <v/>
      </c>
      <c r="L139" s="6" t="str">
        <f t="shared" si="83"/>
        <v/>
      </c>
      <c r="M139" t="str">
        <f t="shared" si="84"/>
        <v/>
      </c>
      <c r="N139" t="str">
        <f t="shared" si="66"/>
        <v/>
      </c>
      <c r="O139" t="str">
        <f t="shared" si="67"/>
        <v/>
      </c>
      <c r="P139" t="str">
        <f t="shared" si="65"/>
        <v/>
      </c>
      <c r="Q139" t="str">
        <f t="shared" si="69"/>
        <v/>
      </c>
      <c r="R139" t="str">
        <f t="shared" si="70"/>
        <v/>
      </c>
      <c r="S139" t="str">
        <f t="shared" si="74"/>
        <v/>
      </c>
      <c r="T139" t="str">
        <f t="shared" si="71"/>
        <v/>
      </c>
      <c r="U139" t="str">
        <f t="shared" si="72"/>
        <v/>
      </c>
      <c r="V139" t="str">
        <f t="shared" si="75"/>
        <v/>
      </c>
      <c r="W139" t="str">
        <f t="shared" si="85"/>
        <v/>
      </c>
      <c r="X139" t="str">
        <f t="shared" si="86"/>
        <v/>
      </c>
      <c r="Y139" t="str">
        <f t="shared" si="87"/>
        <v/>
      </c>
      <c r="Z139" t="str">
        <f t="shared" si="88"/>
        <v/>
      </c>
      <c r="AA139" t="str">
        <f t="shared" si="89"/>
        <v/>
      </c>
      <c r="AB139" t="str">
        <f t="shared" si="90"/>
        <v/>
      </c>
    </row>
    <row r="140" spans="1:28" ht="15" x14ac:dyDescent="0.25">
      <c r="A140" s="41">
        <f>'Copy GO Full Game Details Here'!A140</f>
        <v>0</v>
      </c>
      <c r="B140" s="41">
        <f>'Copy GO Full Game Details Here'!B140</f>
        <v>0</v>
      </c>
      <c r="C140" s="41">
        <f>'Copy GO Full Game Details Here'!C140</f>
        <v>0</v>
      </c>
      <c r="D140" s="8">
        <f t="shared" si="76"/>
        <v>1</v>
      </c>
      <c r="E140">
        <f t="shared" si="77"/>
        <v>0</v>
      </c>
      <c r="F140" t="str">
        <f t="shared" si="73"/>
        <v/>
      </c>
      <c r="G140" t="str">
        <f t="shared" si="81"/>
        <v/>
      </c>
      <c r="H140" t="str">
        <f t="shared" si="82"/>
        <v/>
      </c>
      <c r="I140" t="str">
        <f t="shared" si="78"/>
        <v/>
      </c>
      <c r="J140" s="6" t="str">
        <f t="shared" si="79"/>
        <v/>
      </c>
      <c r="K140" s="6" t="str">
        <f t="shared" si="80"/>
        <v/>
      </c>
      <c r="L140" s="6" t="str">
        <f t="shared" si="83"/>
        <v/>
      </c>
      <c r="M140" t="str">
        <f t="shared" si="84"/>
        <v/>
      </c>
      <c r="N140" t="str">
        <f t="shared" si="66"/>
        <v/>
      </c>
      <c r="O140" t="str">
        <f t="shared" si="67"/>
        <v/>
      </c>
      <c r="P140" t="str">
        <f t="shared" ref="P140:P161" si="91">IF(N140&lt;&gt;"",C140,"")</f>
        <v/>
      </c>
      <c r="Q140" t="str">
        <f t="shared" si="69"/>
        <v/>
      </c>
      <c r="R140" t="str">
        <f t="shared" si="70"/>
        <v/>
      </c>
      <c r="S140" t="str">
        <f t="shared" si="74"/>
        <v/>
      </c>
      <c r="T140" t="str">
        <f t="shared" si="71"/>
        <v/>
      </c>
      <c r="U140" t="str">
        <f t="shared" si="72"/>
        <v/>
      </c>
      <c r="V140" t="str">
        <f t="shared" si="75"/>
        <v/>
      </c>
      <c r="W140" t="str">
        <f t="shared" si="85"/>
        <v/>
      </c>
      <c r="X140" t="str">
        <f t="shared" si="86"/>
        <v/>
      </c>
      <c r="Y140" t="str">
        <f t="shared" si="87"/>
        <v/>
      </c>
      <c r="Z140" t="str">
        <f t="shared" si="88"/>
        <v/>
      </c>
      <c r="AA140" t="str">
        <f t="shared" si="89"/>
        <v/>
      </c>
      <c r="AB140" t="str">
        <f t="shared" si="90"/>
        <v/>
      </c>
    </row>
    <row r="141" spans="1:28" ht="15" x14ac:dyDescent="0.25">
      <c r="A141" s="41">
        <f>'Copy GO Full Game Details Here'!A141</f>
        <v>0</v>
      </c>
      <c r="B141" s="41">
        <f>'Copy GO Full Game Details Here'!B141</f>
        <v>0</v>
      </c>
      <c r="C141" s="41">
        <f>'Copy GO Full Game Details Here'!C141</f>
        <v>0</v>
      </c>
      <c r="D141" s="8">
        <f t="shared" si="76"/>
        <v>1</v>
      </c>
      <c r="E141">
        <f t="shared" si="77"/>
        <v>0</v>
      </c>
      <c r="F141" t="str">
        <f t="shared" si="73"/>
        <v/>
      </c>
      <c r="G141" t="str">
        <f t="shared" si="81"/>
        <v/>
      </c>
      <c r="H141" t="str">
        <f t="shared" si="82"/>
        <v/>
      </c>
      <c r="I141" t="str">
        <f t="shared" si="78"/>
        <v/>
      </c>
      <c r="J141" s="6" t="str">
        <f t="shared" si="79"/>
        <v/>
      </c>
      <c r="K141" s="6" t="str">
        <f t="shared" si="80"/>
        <v/>
      </c>
      <c r="L141" s="6" t="str">
        <f t="shared" si="83"/>
        <v/>
      </c>
      <c r="M141" t="str">
        <f t="shared" si="84"/>
        <v/>
      </c>
      <c r="N141" t="str">
        <f t="shared" ref="N141:N161" si="92">IF(ISERROR(FIND("Referee:",A141)),"",E141)</f>
        <v/>
      </c>
      <c r="O141" t="str">
        <f t="shared" ref="O141:O161" si="93">IF(N141&lt;&gt;"",B141,"")</f>
        <v/>
      </c>
      <c r="P141" t="str">
        <f t="shared" si="91"/>
        <v/>
      </c>
      <c r="Q141" t="str">
        <f t="shared" si="69"/>
        <v/>
      </c>
      <c r="R141" t="str">
        <f t="shared" si="70"/>
        <v/>
      </c>
      <c r="S141" t="str">
        <f t="shared" si="74"/>
        <v/>
      </c>
      <c r="T141" t="str">
        <f t="shared" si="71"/>
        <v/>
      </c>
      <c r="U141" t="str">
        <f t="shared" si="72"/>
        <v/>
      </c>
      <c r="V141" t="str">
        <f t="shared" si="75"/>
        <v/>
      </c>
      <c r="W141" t="str">
        <f t="shared" si="85"/>
        <v/>
      </c>
      <c r="X141" t="str">
        <f t="shared" si="86"/>
        <v/>
      </c>
      <c r="Y141" t="str">
        <f t="shared" si="87"/>
        <v/>
      </c>
      <c r="Z141" t="str">
        <f t="shared" si="88"/>
        <v/>
      </c>
      <c r="AA141" t="str">
        <f t="shared" si="89"/>
        <v/>
      </c>
      <c r="AB141" t="str">
        <f t="shared" si="90"/>
        <v/>
      </c>
    </row>
    <row r="142" spans="1:28" ht="15" customHeight="1" x14ac:dyDescent="0.25">
      <c r="A142" s="41">
        <f>'Copy GO Full Game Details Here'!A142</f>
        <v>0</v>
      </c>
      <c r="B142" s="41">
        <f>'Copy GO Full Game Details Here'!B142</f>
        <v>0</v>
      </c>
      <c r="C142" s="41">
        <f>'Copy GO Full Game Details Here'!C142</f>
        <v>0</v>
      </c>
      <c r="D142" s="8">
        <f t="shared" si="76"/>
        <v>1</v>
      </c>
      <c r="E142">
        <f t="shared" si="77"/>
        <v>0</v>
      </c>
      <c r="F142" t="str">
        <f t="shared" si="73"/>
        <v/>
      </c>
      <c r="G142" t="str">
        <f t="shared" si="81"/>
        <v/>
      </c>
      <c r="H142" t="str">
        <f t="shared" si="82"/>
        <v/>
      </c>
      <c r="I142" t="str">
        <f t="shared" si="78"/>
        <v/>
      </c>
      <c r="J142" s="6" t="str">
        <f t="shared" si="79"/>
        <v/>
      </c>
      <c r="K142" s="6" t="str">
        <f t="shared" si="80"/>
        <v/>
      </c>
      <c r="L142" s="6" t="str">
        <f t="shared" si="83"/>
        <v/>
      </c>
      <c r="M142" t="str">
        <f t="shared" si="84"/>
        <v/>
      </c>
      <c r="N142" t="str">
        <f t="shared" si="92"/>
        <v/>
      </c>
      <c r="O142" t="str">
        <f t="shared" si="93"/>
        <v/>
      </c>
      <c r="P142" t="str">
        <f t="shared" si="91"/>
        <v/>
      </c>
      <c r="Q142" t="str">
        <f t="shared" ref="Q142:Q161" si="94">IF(ISERROR(FIND("AR1:",A142)),"",E142)</f>
        <v/>
      </c>
      <c r="R142" t="str">
        <f t="shared" ref="R142:R161" si="95">IF(Q142&lt;&gt;"",B142,"")</f>
        <v/>
      </c>
      <c r="S142" t="str">
        <f t="shared" si="74"/>
        <v/>
      </c>
      <c r="T142" t="str">
        <f t="shared" si="71"/>
        <v/>
      </c>
      <c r="U142" t="str">
        <f t="shared" si="72"/>
        <v/>
      </c>
      <c r="V142" t="str">
        <f t="shared" si="75"/>
        <v/>
      </c>
      <c r="W142" t="str">
        <f t="shared" si="85"/>
        <v/>
      </c>
      <c r="X142" t="str">
        <f t="shared" si="86"/>
        <v/>
      </c>
      <c r="Y142" t="str">
        <f t="shared" si="87"/>
        <v/>
      </c>
      <c r="Z142" t="str">
        <f t="shared" si="88"/>
        <v/>
      </c>
      <c r="AA142" t="str">
        <f t="shared" si="89"/>
        <v/>
      </c>
      <c r="AB142" t="str">
        <f t="shared" si="90"/>
        <v/>
      </c>
    </row>
    <row r="143" spans="1:28" ht="15" x14ac:dyDescent="0.25">
      <c r="A143" s="41">
        <f>'Copy GO Full Game Details Here'!A143</f>
        <v>0</v>
      </c>
      <c r="B143" s="41">
        <f>'Copy GO Full Game Details Here'!B143</f>
        <v>0</v>
      </c>
      <c r="C143" s="41">
        <f>'Copy GO Full Game Details Here'!C143</f>
        <v>0</v>
      </c>
      <c r="D143" s="8">
        <f t="shared" si="76"/>
        <v>1</v>
      </c>
      <c r="E143">
        <f t="shared" si="77"/>
        <v>0</v>
      </c>
      <c r="F143" t="str">
        <f t="shared" si="73"/>
        <v/>
      </c>
      <c r="G143" t="str">
        <f t="shared" si="81"/>
        <v/>
      </c>
      <c r="H143" t="str">
        <f t="shared" si="82"/>
        <v/>
      </c>
      <c r="I143" t="str">
        <f t="shared" si="78"/>
        <v/>
      </c>
      <c r="J143" s="6" t="str">
        <f t="shared" si="79"/>
        <v/>
      </c>
      <c r="K143" s="6" t="str">
        <f t="shared" si="80"/>
        <v/>
      </c>
      <c r="L143" s="6" t="str">
        <f t="shared" si="83"/>
        <v/>
      </c>
      <c r="M143" t="str">
        <f t="shared" si="84"/>
        <v/>
      </c>
      <c r="N143" t="str">
        <f t="shared" si="92"/>
        <v/>
      </c>
      <c r="O143" t="str">
        <f t="shared" si="93"/>
        <v/>
      </c>
      <c r="P143" t="str">
        <f t="shared" si="91"/>
        <v/>
      </c>
      <c r="Q143" t="str">
        <f t="shared" si="94"/>
        <v/>
      </c>
      <c r="R143" t="str">
        <f t="shared" si="95"/>
        <v/>
      </c>
      <c r="S143" t="str">
        <f t="shared" si="74"/>
        <v/>
      </c>
      <c r="T143" t="str">
        <f t="shared" ref="T143:T161" si="96">IF(ISERROR(FIND("AR2:",A143)),"",E143)</f>
        <v/>
      </c>
      <c r="U143" t="str">
        <f t="shared" ref="U143:U161" si="97">IF(T143&lt;&gt;"",B143,"")</f>
        <v/>
      </c>
      <c r="V143" t="str">
        <f t="shared" si="75"/>
        <v/>
      </c>
      <c r="W143" t="str">
        <f t="shared" si="85"/>
        <v/>
      </c>
      <c r="X143" t="str">
        <f t="shared" si="86"/>
        <v/>
      </c>
      <c r="Y143" t="str">
        <f t="shared" si="87"/>
        <v/>
      </c>
      <c r="Z143" t="str">
        <f t="shared" si="88"/>
        <v/>
      </c>
      <c r="AA143" t="str">
        <f t="shared" si="89"/>
        <v/>
      </c>
      <c r="AB143" t="str">
        <f t="shared" si="90"/>
        <v/>
      </c>
    </row>
    <row r="144" spans="1:28" ht="15" x14ac:dyDescent="0.25">
      <c r="A144" s="41">
        <f>'Copy GO Full Game Details Here'!A144</f>
        <v>0</v>
      </c>
      <c r="B144" s="41">
        <f>'Copy GO Full Game Details Here'!B144</f>
        <v>0</v>
      </c>
      <c r="C144" s="41">
        <f>'Copy GO Full Game Details Here'!C144</f>
        <v>0</v>
      </c>
      <c r="D144" s="8">
        <f t="shared" si="76"/>
        <v>1</v>
      </c>
      <c r="E144">
        <f t="shared" si="77"/>
        <v>0</v>
      </c>
      <c r="F144" t="str">
        <f t="shared" si="73"/>
        <v/>
      </c>
      <c r="G144" t="str">
        <f t="shared" si="81"/>
        <v/>
      </c>
      <c r="H144" t="str">
        <f t="shared" si="82"/>
        <v/>
      </c>
      <c r="I144" t="str">
        <f t="shared" si="78"/>
        <v/>
      </c>
      <c r="J144" s="6" t="str">
        <f t="shared" si="79"/>
        <v/>
      </c>
      <c r="K144" s="6" t="str">
        <f t="shared" si="80"/>
        <v/>
      </c>
      <c r="L144" s="6" t="str">
        <f t="shared" si="83"/>
        <v/>
      </c>
      <c r="M144" t="str">
        <f t="shared" si="84"/>
        <v/>
      </c>
      <c r="N144" t="str">
        <f t="shared" si="92"/>
        <v/>
      </c>
      <c r="O144" t="str">
        <f t="shared" si="93"/>
        <v/>
      </c>
      <c r="P144" t="str">
        <f t="shared" si="91"/>
        <v/>
      </c>
      <c r="Q144" t="str">
        <f t="shared" si="94"/>
        <v/>
      </c>
      <c r="R144" t="str">
        <f t="shared" si="95"/>
        <v/>
      </c>
      <c r="S144" t="str">
        <f t="shared" si="74"/>
        <v/>
      </c>
      <c r="T144" t="str">
        <f t="shared" si="96"/>
        <v/>
      </c>
      <c r="U144" t="str">
        <f t="shared" si="97"/>
        <v/>
      </c>
      <c r="V144" t="str">
        <f t="shared" si="75"/>
        <v/>
      </c>
      <c r="W144" t="str">
        <f t="shared" si="85"/>
        <v/>
      </c>
      <c r="X144" t="str">
        <f t="shared" si="86"/>
        <v/>
      </c>
      <c r="Y144" t="str">
        <f t="shared" si="87"/>
        <v/>
      </c>
      <c r="Z144" t="str">
        <f t="shared" si="88"/>
        <v/>
      </c>
      <c r="AA144" t="str">
        <f t="shared" si="89"/>
        <v/>
      </c>
      <c r="AB144" t="str">
        <f t="shared" si="90"/>
        <v/>
      </c>
    </row>
    <row r="145" spans="1:28" ht="15" x14ac:dyDescent="0.25">
      <c r="A145" s="41">
        <f>'Copy GO Full Game Details Here'!A145</f>
        <v>0</v>
      </c>
      <c r="B145" s="41">
        <f>'Copy GO Full Game Details Here'!B145</f>
        <v>0</v>
      </c>
      <c r="C145" s="41">
        <f>'Copy GO Full Game Details Here'!C145</f>
        <v>0</v>
      </c>
      <c r="D145" s="8">
        <f t="shared" si="76"/>
        <v>1</v>
      </c>
      <c r="E145">
        <f t="shared" si="77"/>
        <v>0</v>
      </c>
      <c r="F145" t="str">
        <f t="shared" si="73"/>
        <v/>
      </c>
      <c r="G145" t="str">
        <f t="shared" si="81"/>
        <v/>
      </c>
      <c r="H145" t="str">
        <f t="shared" si="82"/>
        <v/>
      </c>
      <c r="I145" t="str">
        <f t="shared" si="78"/>
        <v/>
      </c>
      <c r="J145" s="6" t="str">
        <f t="shared" si="79"/>
        <v/>
      </c>
      <c r="K145" s="6" t="str">
        <f t="shared" si="80"/>
        <v/>
      </c>
      <c r="L145" s="6" t="str">
        <f t="shared" si="83"/>
        <v/>
      </c>
      <c r="M145" t="str">
        <f t="shared" si="84"/>
        <v/>
      </c>
      <c r="N145" t="str">
        <f t="shared" si="92"/>
        <v/>
      </c>
      <c r="O145" t="str">
        <f t="shared" si="93"/>
        <v/>
      </c>
      <c r="P145" t="str">
        <f t="shared" si="91"/>
        <v/>
      </c>
      <c r="Q145" t="str">
        <f t="shared" si="94"/>
        <v/>
      </c>
      <c r="R145" t="str">
        <f t="shared" si="95"/>
        <v/>
      </c>
      <c r="S145" t="str">
        <f t="shared" si="74"/>
        <v/>
      </c>
      <c r="T145" t="str">
        <f t="shared" si="96"/>
        <v/>
      </c>
      <c r="U145" t="str">
        <f t="shared" si="97"/>
        <v/>
      </c>
      <c r="V145" t="str">
        <f t="shared" si="75"/>
        <v/>
      </c>
      <c r="W145" t="str">
        <f t="shared" si="85"/>
        <v/>
      </c>
      <c r="X145" t="str">
        <f t="shared" si="86"/>
        <v/>
      </c>
      <c r="Y145" t="str">
        <f t="shared" si="87"/>
        <v/>
      </c>
      <c r="Z145" t="str">
        <f t="shared" si="88"/>
        <v/>
      </c>
      <c r="AA145" t="str">
        <f t="shared" si="89"/>
        <v/>
      </c>
      <c r="AB145" t="str">
        <f t="shared" si="90"/>
        <v/>
      </c>
    </row>
    <row r="146" spans="1:28" ht="15" x14ac:dyDescent="0.25">
      <c r="A146" s="41">
        <f>'Copy GO Full Game Details Here'!A146</f>
        <v>0</v>
      </c>
      <c r="B146" s="41">
        <f>'Copy GO Full Game Details Here'!B146</f>
        <v>0</v>
      </c>
      <c r="C146" s="41">
        <f>'Copy GO Full Game Details Here'!C146</f>
        <v>0</v>
      </c>
      <c r="D146" s="8">
        <f t="shared" si="76"/>
        <v>1</v>
      </c>
      <c r="E146">
        <f t="shared" si="77"/>
        <v>0</v>
      </c>
      <c r="F146" t="str">
        <f t="shared" si="73"/>
        <v/>
      </c>
      <c r="G146" t="str">
        <f t="shared" si="81"/>
        <v/>
      </c>
      <c r="H146" t="str">
        <f t="shared" si="82"/>
        <v/>
      </c>
      <c r="I146" t="str">
        <f t="shared" si="78"/>
        <v/>
      </c>
      <c r="J146" s="6" t="str">
        <f t="shared" si="79"/>
        <v/>
      </c>
      <c r="K146" s="6" t="str">
        <f t="shared" si="80"/>
        <v/>
      </c>
      <c r="L146" s="6" t="str">
        <f t="shared" si="83"/>
        <v/>
      </c>
      <c r="M146" t="str">
        <f t="shared" si="84"/>
        <v/>
      </c>
      <c r="N146" t="str">
        <f t="shared" si="92"/>
        <v/>
      </c>
      <c r="O146" t="str">
        <f t="shared" si="93"/>
        <v/>
      </c>
      <c r="P146" t="str">
        <f t="shared" si="91"/>
        <v/>
      </c>
      <c r="Q146" t="str">
        <f t="shared" si="94"/>
        <v/>
      </c>
      <c r="R146" t="str">
        <f t="shared" si="95"/>
        <v/>
      </c>
      <c r="S146" t="str">
        <f t="shared" si="74"/>
        <v/>
      </c>
      <c r="T146" t="str">
        <f t="shared" si="96"/>
        <v/>
      </c>
      <c r="U146" t="str">
        <f t="shared" si="97"/>
        <v/>
      </c>
      <c r="V146" t="str">
        <f t="shared" si="75"/>
        <v/>
      </c>
      <c r="W146" t="str">
        <f t="shared" si="85"/>
        <v/>
      </c>
      <c r="X146" t="str">
        <f t="shared" si="86"/>
        <v/>
      </c>
      <c r="Y146" t="str">
        <f t="shared" si="87"/>
        <v/>
      </c>
      <c r="Z146" t="str">
        <f t="shared" si="88"/>
        <v/>
      </c>
      <c r="AA146" t="str">
        <f t="shared" si="89"/>
        <v/>
      </c>
      <c r="AB146" t="str">
        <f t="shared" si="90"/>
        <v/>
      </c>
    </row>
    <row r="147" spans="1:28" ht="15" x14ac:dyDescent="0.25">
      <c r="A147" s="41">
        <f>'Copy GO Full Game Details Here'!A147</f>
        <v>0</v>
      </c>
      <c r="B147" s="41">
        <f>'Copy GO Full Game Details Here'!B147</f>
        <v>0</v>
      </c>
      <c r="C147" s="41">
        <f>'Copy GO Full Game Details Here'!C147</f>
        <v>0</v>
      </c>
      <c r="D147" s="8">
        <f t="shared" si="76"/>
        <v>1</v>
      </c>
      <c r="E147">
        <f t="shared" si="77"/>
        <v>0</v>
      </c>
      <c r="F147" t="str">
        <f t="shared" si="73"/>
        <v/>
      </c>
      <c r="G147" t="str">
        <f t="shared" si="81"/>
        <v/>
      </c>
      <c r="H147" t="str">
        <f t="shared" si="82"/>
        <v/>
      </c>
      <c r="I147" t="str">
        <f t="shared" si="78"/>
        <v/>
      </c>
      <c r="J147" s="6" t="str">
        <f t="shared" si="79"/>
        <v/>
      </c>
      <c r="K147" s="6" t="str">
        <f t="shared" si="80"/>
        <v/>
      </c>
      <c r="L147" s="6" t="str">
        <f t="shared" si="83"/>
        <v/>
      </c>
      <c r="M147" t="str">
        <f t="shared" si="84"/>
        <v/>
      </c>
      <c r="N147" t="str">
        <f t="shared" si="92"/>
        <v/>
      </c>
      <c r="O147" t="str">
        <f t="shared" si="93"/>
        <v/>
      </c>
      <c r="P147" t="str">
        <f t="shared" si="91"/>
        <v/>
      </c>
      <c r="Q147" t="str">
        <f t="shared" si="94"/>
        <v/>
      </c>
      <c r="R147" t="str">
        <f t="shared" si="95"/>
        <v/>
      </c>
      <c r="S147" t="str">
        <f t="shared" si="74"/>
        <v/>
      </c>
      <c r="T147" t="str">
        <f t="shared" si="96"/>
        <v/>
      </c>
      <c r="U147" t="str">
        <f t="shared" si="97"/>
        <v/>
      </c>
      <c r="V147" t="str">
        <f t="shared" si="75"/>
        <v/>
      </c>
      <c r="W147" t="str">
        <f t="shared" si="85"/>
        <v/>
      </c>
      <c r="X147" t="str">
        <f t="shared" si="86"/>
        <v/>
      </c>
      <c r="Y147" t="str">
        <f t="shared" si="87"/>
        <v/>
      </c>
      <c r="Z147" t="str">
        <f t="shared" si="88"/>
        <v/>
      </c>
      <c r="AA147" t="str">
        <f t="shared" si="89"/>
        <v/>
      </c>
      <c r="AB147" t="str">
        <f t="shared" si="90"/>
        <v/>
      </c>
    </row>
    <row r="148" spans="1:28" ht="15" customHeight="1" x14ac:dyDescent="0.25">
      <c r="A148" s="41">
        <f>'Copy GO Full Game Details Here'!A148</f>
        <v>0</v>
      </c>
      <c r="B148" s="41">
        <f>'Copy GO Full Game Details Here'!B148</f>
        <v>0</v>
      </c>
      <c r="C148" s="41">
        <f>'Copy GO Full Game Details Here'!C148</f>
        <v>0</v>
      </c>
      <c r="D148" s="8">
        <f t="shared" si="76"/>
        <v>1</v>
      </c>
      <c r="E148">
        <f t="shared" si="77"/>
        <v>0</v>
      </c>
      <c r="F148" t="str">
        <f t="shared" si="73"/>
        <v/>
      </c>
      <c r="G148" t="str">
        <f t="shared" si="81"/>
        <v/>
      </c>
      <c r="H148" t="str">
        <f t="shared" si="82"/>
        <v/>
      </c>
      <c r="I148" t="str">
        <f t="shared" si="78"/>
        <v/>
      </c>
      <c r="J148" s="6" t="str">
        <f t="shared" si="79"/>
        <v/>
      </c>
      <c r="K148" s="6" t="str">
        <f t="shared" si="80"/>
        <v/>
      </c>
      <c r="L148" s="6" t="str">
        <f t="shared" si="83"/>
        <v/>
      </c>
      <c r="M148" t="str">
        <f t="shared" si="84"/>
        <v/>
      </c>
      <c r="N148" t="str">
        <f t="shared" si="92"/>
        <v/>
      </c>
      <c r="O148" t="str">
        <f t="shared" si="93"/>
        <v/>
      </c>
      <c r="P148" t="str">
        <f t="shared" si="91"/>
        <v/>
      </c>
      <c r="Q148" t="str">
        <f t="shared" si="94"/>
        <v/>
      </c>
      <c r="R148" t="str">
        <f t="shared" si="95"/>
        <v/>
      </c>
      <c r="S148" t="str">
        <f t="shared" si="74"/>
        <v/>
      </c>
      <c r="T148" t="str">
        <f t="shared" si="96"/>
        <v/>
      </c>
      <c r="U148" t="str">
        <f t="shared" si="97"/>
        <v/>
      </c>
      <c r="V148" t="str">
        <f t="shared" si="75"/>
        <v/>
      </c>
      <c r="W148" t="str">
        <f t="shared" si="85"/>
        <v/>
      </c>
      <c r="X148" t="str">
        <f t="shared" si="86"/>
        <v/>
      </c>
      <c r="Y148" t="str">
        <f t="shared" si="87"/>
        <v/>
      </c>
      <c r="Z148" t="str">
        <f t="shared" si="88"/>
        <v/>
      </c>
      <c r="AA148" t="str">
        <f t="shared" si="89"/>
        <v/>
      </c>
      <c r="AB148" t="str">
        <f t="shared" si="90"/>
        <v/>
      </c>
    </row>
    <row r="149" spans="1:28" ht="15" customHeight="1" x14ac:dyDescent="0.25">
      <c r="A149" s="41">
        <f>'Copy GO Full Game Details Here'!A149</f>
        <v>0</v>
      </c>
      <c r="B149" s="41">
        <f>'Copy GO Full Game Details Here'!B149</f>
        <v>0</v>
      </c>
      <c r="C149" s="41">
        <f>'Copy GO Full Game Details Here'!C149</f>
        <v>0</v>
      </c>
      <c r="D149" s="8">
        <f t="shared" si="76"/>
        <v>1</v>
      </c>
      <c r="E149">
        <f t="shared" si="77"/>
        <v>0</v>
      </c>
      <c r="F149" t="str">
        <f t="shared" si="73"/>
        <v/>
      </c>
      <c r="G149" t="str">
        <f t="shared" si="81"/>
        <v/>
      </c>
      <c r="H149" t="str">
        <f t="shared" si="82"/>
        <v/>
      </c>
      <c r="I149" t="str">
        <f t="shared" si="78"/>
        <v/>
      </c>
      <c r="J149" s="6" t="str">
        <f t="shared" si="79"/>
        <v/>
      </c>
      <c r="K149" s="6" t="str">
        <f t="shared" si="80"/>
        <v/>
      </c>
      <c r="L149" s="6" t="str">
        <f t="shared" si="83"/>
        <v/>
      </c>
      <c r="M149" t="str">
        <f t="shared" si="84"/>
        <v/>
      </c>
      <c r="N149" t="str">
        <f t="shared" si="92"/>
        <v/>
      </c>
      <c r="O149" t="str">
        <f t="shared" si="93"/>
        <v/>
      </c>
      <c r="P149" t="str">
        <f t="shared" si="91"/>
        <v/>
      </c>
      <c r="Q149" t="str">
        <f t="shared" si="94"/>
        <v/>
      </c>
      <c r="R149" t="str">
        <f t="shared" si="95"/>
        <v/>
      </c>
      <c r="S149" t="str">
        <f t="shared" si="74"/>
        <v/>
      </c>
      <c r="T149" t="str">
        <f t="shared" si="96"/>
        <v/>
      </c>
      <c r="U149" t="str">
        <f t="shared" si="97"/>
        <v/>
      </c>
      <c r="V149" t="str">
        <f t="shared" si="75"/>
        <v/>
      </c>
      <c r="W149" t="str">
        <f t="shared" si="85"/>
        <v/>
      </c>
      <c r="X149" t="str">
        <f t="shared" si="86"/>
        <v/>
      </c>
      <c r="Y149" t="str">
        <f t="shared" si="87"/>
        <v/>
      </c>
      <c r="Z149" t="str">
        <f t="shared" si="88"/>
        <v/>
      </c>
      <c r="AA149" t="str">
        <f t="shared" si="89"/>
        <v/>
      </c>
      <c r="AB149" t="str">
        <f t="shared" si="90"/>
        <v/>
      </c>
    </row>
    <row r="150" spans="1:28" ht="15" customHeight="1" x14ac:dyDescent="0.25">
      <c r="A150" s="41">
        <f>'Copy GO Full Game Details Here'!A150</f>
        <v>0</v>
      </c>
      <c r="B150" s="41">
        <f>'Copy GO Full Game Details Here'!B150</f>
        <v>0</v>
      </c>
      <c r="C150" s="41">
        <f>'Copy GO Full Game Details Here'!C150</f>
        <v>0</v>
      </c>
      <c r="D150" s="8">
        <f t="shared" si="76"/>
        <v>1</v>
      </c>
      <c r="E150">
        <f t="shared" si="77"/>
        <v>0</v>
      </c>
      <c r="F150" t="str">
        <f t="shared" si="73"/>
        <v/>
      </c>
      <c r="G150" t="str">
        <f t="shared" si="81"/>
        <v/>
      </c>
      <c r="H150" t="str">
        <f t="shared" si="82"/>
        <v/>
      </c>
      <c r="I150" t="str">
        <f t="shared" si="78"/>
        <v/>
      </c>
      <c r="J150" s="6" t="str">
        <f t="shared" si="79"/>
        <v/>
      </c>
      <c r="K150" s="6" t="str">
        <f t="shared" si="80"/>
        <v/>
      </c>
      <c r="L150" s="6" t="str">
        <f t="shared" si="83"/>
        <v/>
      </c>
      <c r="M150" t="str">
        <f t="shared" si="84"/>
        <v/>
      </c>
      <c r="N150" t="str">
        <f t="shared" si="92"/>
        <v/>
      </c>
      <c r="O150" t="str">
        <f t="shared" si="93"/>
        <v/>
      </c>
      <c r="P150" t="str">
        <f t="shared" si="91"/>
        <v/>
      </c>
      <c r="Q150" t="str">
        <f t="shared" si="94"/>
        <v/>
      </c>
      <c r="R150" t="str">
        <f t="shared" si="95"/>
        <v/>
      </c>
      <c r="S150" t="str">
        <f t="shared" si="74"/>
        <v/>
      </c>
      <c r="T150" t="str">
        <f t="shared" si="96"/>
        <v/>
      </c>
      <c r="U150" t="str">
        <f t="shared" si="97"/>
        <v/>
      </c>
      <c r="V150" t="str">
        <f t="shared" si="75"/>
        <v/>
      </c>
      <c r="W150" t="str">
        <f t="shared" si="85"/>
        <v/>
      </c>
      <c r="X150" t="str">
        <f t="shared" si="86"/>
        <v/>
      </c>
      <c r="Y150" t="str">
        <f t="shared" si="87"/>
        <v/>
      </c>
      <c r="Z150" t="str">
        <f t="shared" si="88"/>
        <v/>
      </c>
      <c r="AA150" t="str">
        <f t="shared" si="89"/>
        <v/>
      </c>
      <c r="AB150" t="str">
        <f t="shared" si="90"/>
        <v/>
      </c>
    </row>
    <row r="151" spans="1:28" ht="15" customHeight="1" x14ac:dyDescent="0.25">
      <c r="A151" s="41">
        <f>'Copy GO Full Game Details Here'!A151</f>
        <v>0</v>
      </c>
      <c r="B151" s="41">
        <f>'Copy GO Full Game Details Here'!B151</f>
        <v>0</v>
      </c>
      <c r="C151" s="41">
        <f>'Copy GO Full Game Details Here'!C151</f>
        <v>0</v>
      </c>
      <c r="D151" s="8">
        <f t="shared" si="76"/>
        <v>1</v>
      </c>
      <c r="E151">
        <f t="shared" si="77"/>
        <v>0</v>
      </c>
      <c r="F151" t="str">
        <f t="shared" si="73"/>
        <v/>
      </c>
      <c r="G151" t="str">
        <f t="shared" si="81"/>
        <v/>
      </c>
      <c r="H151" t="str">
        <f t="shared" si="82"/>
        <v/>
      </c>
      <c r="I151" t="str">
        <f t="shared" si="78"/>
        <v/>
      </c>
      <c r="J151" s="6" t="str">
        <f t="shared" si="79"/>
        <v/>
      </c>
      <c r="K151" s="6" t="str">
        <f t="shared" si="80"/>
        <v/>
      </c>
      <c r="L151" s="6" t="str">
        <f t="shared" si="83"/>
        <v/>
      </c>
      <c r="M151" t="str">
        <f t="shared" si="84"/>
        <v/>
      </c>
      <c r="N151" t="str">
        <f t="shared" si="92"/>
        <v/>
      </c>
      <c r="O151" t="str">
        <f t="shared" si="93"/>
        <v/>
      </c>
      <c r="P151" t="str">
        <f t="shared" si="91"/>
        <v/>
      </c>
      <c r="Q151" t="str">
        <f t="shared" si="94"/>
        <v/>
      </c>
      <c r="R151" t="str">
        <f t="shared" si="95"/>
        <v/>
      </c>
      <c r="S151" t="str">
        <f t="shared" si="74"/>
        <v/>
      </c>
      <c r="T151" t="str">
        <f t="shared" si="96"/>
        <v/>
      </c>
      <c r="U151" t="str">
        <f t="shared" si="97"/>
        <v/>
      </c>
      <c r="V151" t="str">
        <f t="shared" si="75"/>
        <v/>
      </c>
      <c r="W151" t="str">
        <f t="shared" si="85"/>
        <v/>
      </c>
      <c r="X151" t="str">
        <f t="shared" si="86"/>
        <v/>
      </c>
      <c r="Y151" t="str">
        <f t="shared" si="87"/>
        <v/>
      </c>
      <c r="Z151" t="str">
        <f t="shared" si="88"/>
        <v/>
      </c>
      <c r="AA151" t="str">
        <f t="shared" si="89"/>
        <v/>
      </c>
      <c r="AB151" t="str">
        <f t="shared" si="90"/>
        <v/>
      </c>
    </row>
    <row r="152" spans="1:28" ht="15" x14ac:dyDescent="0.25">
      <c r="A152" s="41">
        <f>'Copy GO Full Game Details Here'!A152</f>
        <v>0</v>
      </c>
      <c r="B152" s="41">
        <f>'Copy GO Full Game Details Here'!B152</f>
        <v>0</v>
      </c>
      <c r="C152" s="41">
        <f>'Copy GO Full Game Details Here'!C152</f>
        <v>0</v>
      </c>
      <c r="D152" s="8">
        <f t="shared" si="76"/>
        <v>1</v>
      </c>
      <c r="E152">
        <f t="shared" si="77"/>
        <v>0</v>
      </c>
      <c r="F152" t="str">
        <f t="shared" si="73"/>
        <v/>
      </c>
      <c r="G152" t="str">
        <f t="shared" si="81"/>
        <v/>
      </c>
      <c r="H152" t="str">
        <f t="shared" si="82"/>
        <v/>
      </c>
      <c r="I152" t="str">
        <f t="shared" si="78"/>
        <v/>
      </c>
      <c r="J152" s="6" t="str">
        <f t="shared" si="79"/>
        <v/>
      </c>
      <c r="K152" s="6" t="str">
        <f t="shared" si="80"/>
        <v/>
      </c>
      <c r="L152" s="6" t="str">
        <f t="shared" si="83"/>
        <v/>
      </c>
      <c r="M152" t="str">
        <f t="shared" si="84"/>
        <v/>
      </c>
      <c r="N152" t="str">
        <f t="shared" si="92"/>
        <v/>
      </c>
      <c r="O152" t="str">
        <f t="shared" si="93"/>
        <v/>
      </c>
      <c r="P152" t="str">
        <f t="shared" si="91"/>
        <v/>
      </c>
      <c r="Q152" t="str">
        <f t="shared" si="94"/>
        <v/>
      </c>
      <c r="R152" t="str">
        <f t="shared" si="95"/>
        <v/>
      </c>
      <c r="S152" t="str">
        <f t="shared" si="74"/>
        <v/>
      </c>
      <c r="T152" t="str">
        <f t="shared" si="96"/>
        <v/>
      </c>
      <c r="U152" t="str">
        <f t="shared" si="97"/>
        <v/>
      </c>
      <c r="V152" t="str">
        <f t="shared" si="75"/>
        <v/>
      </c>
      <c r="W152" t="str">
        <f t="shared" si="85"/>
        <v/>
      </c>
      <c r="X152" t="str">
        <f t="shared" si="86"/>
        <v/>
      </c>
      <c r="Y152" t="str">
        <f t="shared" si="87"/>
        <v/>
      </c>
      <c r="Z152" t="str">
        <f t="shared" si="88"/>
        <v/>
      </c>
      <c r="AA152" t="str">
        <f t="shared" si="89"/>
        <v/>
      </c>
      <c r="AB152" t="str">
        <f t="shared" si="90"/>
        <v/>
      </c>
    </row>
    <row r="153" spans="1:28" ht="15" x14ac:dyDescent="0.25">
      <c r="A153" s="41">
        <f>'Copy GO Full Game Details Here'!A153</f>
        <v>0</v>
      </c>
      <c r="B153" s="41">
        <f>'Copy GO Full Game Details Here'!B153</f>
        <v>0</v>
      </c>
      <c r="C153" s="41">
        <f>'Copy GO Full Game Details Here'!C153</f>
        <v>0</v>
      </c>
      <c r="D153" s="8">
        <f t="shared" si="76"/>
        <v>1</v>
      </c>
      <c r="E153">
        <f t="shared" si="77"/>
        <v>0</v>
      </c>
      <c r="F153" t="str">
        <f t="shared" si="73"/>
        <v/>
      </c>
      <c r="G153" t="str">
        <f t="shared" si="81"/>
        <v/>
      </c>
      <c r="H153" t="str">
        <f t="shared" si="82"/>
        <v/>
      </c>
      <c r="I153" t="str">
        <f t="shared" si="78"/>
        <v/>
      </c>
      <c r="J153" s="6" t="str">
        <f t="shared" si="79"/>
        <v/>
      </c>
      <c r="K153" s="6" t="str">
        <f t="shared" si="80"/>
        <v/>
      </c>
      <c r="L153" s="6" t="str">
        <f t="shared" si="83"/>
        <v/>
      </c>
      <c r="M153" t="str">
        <f t="shared" si="84"/>
        <v/>
      </c>
      <c r="N153" t="str">
        <f t="shared" si="92"/>
        <v/>
      </c>
      <c r="O153" t="str">
        <f t="shared" si="93"/>
        <v/>
      </c>
      <c r="P153" t="str">
        <f t="shared" si="91"/>
        <v/>
      </c>
      <c r="Q153" t="str">
        <f t="shared" si="94"/>
        <v/>
      </c>
      <c r="R153" t="str">
        <f t="shared" si="95"/>
        <v/>
      </c>
      <c r="S153" t="str">
        <f t="shared" si="74"/>
        <v/>
      </c>
      <c r="T153" t="str">
        <f t="shared" si="96"/>
        <v/>
      </c>
      <c r="U153" t="str">
        <f t="shared" si="97"/>
        <v/>
      </c>
      <c r="V153" t="str">
        <f t="shared" si="75"/>
        <v/>
      </c>
      <c r="W153" t="str">
        <f t="shared" si="85"/>
        <v/>
      </c>
      <c r="X153" t="str">
        <f t="shared" si="86"/>
        <v/>
      </c>
      <c r="Y153" t="str">
        <f t="shared" si="87"/>
        <v/>
      </c>
      <c r="Z153" t="str">
        <f t="shared" si="88"/>
        <v/>
      </c>
      <c r="AA153" t="str">
        <f t="shared" si="89"/>
        <v/>
      </c>
      <c r="AB153" t="str">
        <f t="shared" si="90"/>
        <v/>
      </c>
    </row>
    <row r="154" spans="1:28" ht="15" x14ac:dyDescent="0.25">
      <c r="A154" s="41">
        <f>'Copy GO Full Game Details Here'!A154</f>
        <v>0</v>
      </c>
      <c r="B154" s="41">
        <f>'Copy GO Full Game Details Here'!B154</f>
        <v>0</v>
      </c>
      <c r="C154" s="41">
        <f>'Copy GO Full Game Details Here'!C154</f>
        <v>0</v>
      </c>
      <c r="D154" s="8">
        <f t="shared" si="76"/>
        <v>1</v>
      </c>
      <c r="E154">
        <f t="shared" si="77"/>
        <v>0</v>
      </c>
      <c r="F154" t="str">
        <f t="shared" si="73"/>
        <v/>
      </c>
      <c r="G154" t="str">
        <f t="shared" si="81"/>
        <v/>
      </c>
      <c r="H154" t="str">
        <f t="shared" si="82"/>
        <v/>
      </c>
      <c r="I154" t="str">
        <f t="shared" si="78"/>
        <v/>
      </c>
      <c r="J154" s="6" t="str">
        <f t="shared" si="79"/>
        <v/>
      </c>
      <c r="K154" s="6" t="str">
        <f t="shared" si="80"/>
        <v/>
      </c>
      <c r="L154" s="6" t="str">
        <f t="shared" si="83"/>
        <v/>
      </c>
      <c r="M154" t="str">
        <f t="shared" si="84"/>
        <v/>
      </c>
      <c r="N154" t="str">
        <f t="shared" si="92"/>
        <v/>
      </c>
      <c r="O154" t="str">
        <f t="shared" si="93"/>
        <v/>
      </c>
      <c r="P154" t="str">
        <f t="shared" si="91"/>
        <v/>
      </c>
      <c r="Q154" t="str">
        <f t="shared" si="94"/>
        <v/>
      </c>
      <c r="R154" t="str">
        <f t="shared" si="95"/>
        <v/>
      </c>
      <c r="S154" t="str">
        <f t="shared" si="74"/>
        <v/>
      </c>
      <c r="T154" t="str">
        <f t="shared" si="96"/>
        <v/>
      </c>
      <c r="U154" t="str">
        <f t="shared" si="97"/>
        <v/>
      </c>
      <c r="V154" t="str">
        <f t="shared" si="75"/>
        <v/>
      </c>
      <c r="W154" t="str">
        <f t="shared" si="85"/>
        <v/>
      </c>
      <c r="X154" t="str">
        <f t="shared" si="86"/>
        <v/>
      </c>
      <c r="Y154" t="str">
        <f t="shared" si="87"/>
        <v/>
      </c>
      <c r="Z154" t="str">
        <f t="shared" si="88"/>
        <v/>
      </c>
      <c r="AA154" t="str">
        <f t="shared" si="89"/>
        <v/>
      </c>
      <c r="AB154" t="str">
        <f t="shared" si="90"/>
        <v/>
      </c>
    </row>
    <row r="155" spans="1:28" ht="15" x14ac:dyDescent="0.25">
      <c r="A155" s="41">
        <f>'Copy GO Full Game Details Here'!A155</f>
        <v>0</v>
      </c>
      <c r="B155" s="41">
        <f>'Copy GO Full Game Details Here'!B155</f>
        <v>0</v>
      </c>
      <c r="C155" s="41">
        <f>'Copy GO Full Game Details Here'!C155</f>
        <v>0</v>
      </c>
      <c r="D155" s="8">
        <f t="shared" si="76"/>
        <v>1</v>
      </c>
      <c r="E155">
        <f t="shared" si="77"/>
        <v>0</v>
      </c>
      <c r="F155" t="str">
        <f t="shared" si="73"/>
        <v/>
      </c>
      <c r="G155" t="str">
        <f t="shared" si="81"/>
        <v/>
      </c>
      <c r="H155" t="str">
        <f t="shared" si="82"/>
        <v/>
      </c>
      <c r="I155" t="str">
        <f t="shared" si="78"/>
        <v/>
      </c>
      <c r="J155" s="6" t="str">
        <f t="shared" si="79"/>
        <v/>
      </c>
      <c r="K155" s="6" t="str">
        <f t="shared" si="80"/>
        <v/>
      </c>
      <c r="L155" s="6" t="str">
        <f t="shared" si="83"/>
        <v/>
      </c>
      <c r="M155" t="str">
        <f t="shared" si="84"/>
        <v/>
      </c>
      <c r="N155" t="str">
        <f t="shared" si="92"/>
        <v/>
      </c>
      <c r="O155" t="str">
        <f t="shared" si="93"/>
        <v/>
      </c>
      <c r="P155" t="str">
        <f t="shared" si="91"/>
        <v/>
      </c>
      <c r="Q155" t="str">
        <f t="shared" si="94"/>
        <v/>
      </c>
      <c r="R155" t="str">
        <f t="shared" si="95"/>
        <v/>
      </c>
      <c r="S155" t="str">
        <f t="shared" si="74"/>
        <v/>
      </c>
      <c r="T155" t="str">
        <f t="shared" si="96"/>
        <v/>
      </c>
      <c r="U155" t="str">
        <f t="shared" si="97"/>
        <v/>
      </c>
      <c r="V155" t="str">
        <f t="shared" si="75"/>
        <v/>
      </c>
      <c r="W155" t="str">
        <f t="shared" si="85"/>
        <v/>
      </c>
      <c r="X155" t="str">
        <f t="shared" si="86"/>
        <v/>
      </c>
      <c r="Y155" t="str">
        <f t="shared" si="87"/>
        <v/>
      </c>
      <c r="Z155" t="str">
        <f t="shared" si="88"/>
        <v/>
      </c>
      <c r="AA155" t="str">
        <f t="shared" si="89"/>
        <v/>
      </c>
      <c r="AB155" t="str">
        <f t="shared" si="90"/>
        <v/>
      </c>
    </row>
    <row r="156" spans="1:28" ht="15" customHeight="1" x14ac:dyDescent="0.25">
      <c r="A156" s="41">
        <f>'Copy GO Full Game Details Here'!A156</f>
        <v>0</v>
      </c>
      <c r="B156" s="41">
        <f>'Copy GO Full Game Details Here'!B156</f>
        <v>0</v>
      </c>
      <c r="C156" s="41">
        <f>'Copy GO Full Game Details Here'!C156</f>
        <v>0</v>
      </c>
      <c r="D156" s="8">
        <f t="shared" si="76"/>
        <v>1</v>
      </c>
      <c r="E156">
        <f t="shared" si="77"/>
        <v>0</v>
      </c>
      <c r="F156" t="str">
        <f t="shared" si="73"/>
        <v/>
      </c>
      <c r="G156" t="str">
        <f t="shared" si="81"/>
        <v/>
      </c>
      <c r="H156" t="str">
        <f t="shared" si="82"/>
        <v/>
      </c>
      <c r="I156" t="str">
        <f t="shared" si="78"/>
        <v/>
      </c>
      <c r="J156" s="6" t="str">
        <f t="shared" si="79"/>
        <v/>
      </c>
      <c r="K156" s="6" t="str">
        <f t="shared" si="80"/>
        <v/>
      </c>
      <c r="L156" s="6" t="str">
        <f t="shared" si="83"/>
        <v/>
      </c>
      <c r="M156" t="str">
        <f t="shared" si="84"/>
        <v/>
      </c>
      <c r="N156" t="str">
        <f t="shared" si="92"/>
        <v/>
      </c>
      <c r="O156" t="str">
        <f t="shared" si="93"/>
        <v/>
      </c>
      <c r="P156" t="str">
        <f t="shared" si="91"/>
        <v/>
      </c>
      <c r="Q156" t="str">
        <f t="shared" si="94"/>
        <v/>
      </c>
      <c r="R156" t="str">
        <f t="shared" si="95"/>
        <v/>
      </c>
      <c r="S156" t="str">
        <f t="shared" si="74"/>
        <v/>
      </c>
      <c r="T156" t="str">
        <f t="shared" si="96"/>
        <v/>
      </c>
      <c r="U156" t="str">
        <f t="shared" si="97"/>
        <v/>
      </c>
      <c r="V156" t="str">
        <f t="shared" si="75"/>
        <v/>
      </c>
      <c r="W156" t="str">
        <f t="shared" si="85"/>
        <v/>
      </c>
      <c r="X156" t="str">
        <f t="shared" si="86"/>
        <v/>
      </c>
      <c r="Y156" t="str">
        <f t="shared" si="87"/>
        <v/>
      </c>
      <c r="Z156" t="str">
        <f t="shared" si="88"/>
        <v/>
      </c>
      <c r="AA156" t="str">
        <f t="shared" si="89"/>
        <v/>
      </c>
      <c r="AB156" t="str">
        <f t="shared" si="90"/>
        <v/>
      </c>
    </row>
    <row r="157" spans="1:28" ht="15" x14ac:dyDescent="0.25">
      <c r="A157" s="41">
        <f>'Copy GO Full Game Details Here'!A157</f>
        <v>0</v>
      </c>
      <c r="B157" s="41">
        <f>'Copy GO Full Game Details Here'!B157</f>
        <v>0</v>
      </c>
      <c r="C157" s="41">
        <f>'Copy GO Full Game Details Here'!C157</f>
        <v>0</v>
      </c>
      <c r="D157" s="8">
        <f t="shared" si="76"/>
        <v>1</v>
      </c>
      <c r="E157">
        <f t="shared" si="77"/>
        <v>0</v>
      </c>
      <c r="F157" t="str">
        <f t="shared" si="73"/>
        <v/>
      </c>
      <c r="G157" t="str">
        <f t="shared" si="81"/>
        <v/>
      </c>
      <c r="H157" t="str">
        <f t="shared" si="82"/>
        <v/>
      </c>
      <c r="I157" t="str">
        <f t="shared" si="78"/>
        <v/>
      </c>
      <c r="J157" s="6" t="str">
        <f t="shared" si="79"/>
        <v/>
      </c>
      <c r="K157" s="6" t="str">
        <f t="shared" si="80"/>
        <v/>
      </c>
      <c r="L157" s="6" t="str">
        <f t="shared" si="83"/>
        <v/>
      </c>
      <c r="M157" t="str">
        <f t="shared" si="84"/>
        <v/>
      </c>
      <c r="N157" t="str">
        <f t="shared" si="92"/>
        <v/>
      </c>
      <c r="O157" t="str">
        <f t="shared" si="93"/>
        <v/>
      </c>
      <c r="P157" t="str">
        <f t="shared" si="91"/>
        <v/>
      </c>
      <c r="Q157" t="str">
        <f t="shared" si="94"/>
        <v/>
      </c>
      <c r="R157" t="str">
        <f t="shared" si="95"/>
        <v/>
      </c>
      <c r="S157" t="str">
        <f t="shared" si="74"/>
        <v/>
      </c>
      <c r="T157" t="str">
        <f t="shared" si="96"/>
        <v/>
      </c>
      <c r="U157" t="str">
        <f t="shared" si="97"/>
        <v/>
      </c>
      <c r="V157" t="str">
        <f t="shared" si="75"/>
        <v/>
      </c>
      <c r="W157" t="str">
        <f t="shared" si="85"/>
        <v/>
      </c>
      <c r="X157" t="str">
        <f t="shared" si="86"/>
        <v/>
      </c>
      <c r="Y157" t="str">
        <f t="shared" si="87"/>
        <v/>
      </c>
      <c r="Z157" t="str">
        <f t="shared" si="88"/>
        <v/>
      </c>
      <c r="AA157" t="str">
        <f t="shared" si="89"/>
        <v/>
      </c>
      <c r="AB157" t="str">
        <f t="shared" si="90"/>
        <v/>
      </c>
    </row>
    <row r="158" spans="1:28" ht="15" x14ac:dyDescent="0.25">
      <c r="A158" s="41">
        <f>'Copy GO Full Game Details Here'!A158</f>
        <v>0</v>
      </c>
      <c r="B158" s="41">
        <f>'Copy GO Full Game Details Here'!B158</f>
        <v>0</v>
      </c>
      <c r="C158" s="41">
        <f>'Copy GO Full Game Details Here'!C158</f>
        <v>0</v>
      </c>
      <c r="D158" s="8">
        <f t="shared" si="76"/>
        <v>1</v>
      </c>
      <c r="E158">
        <f t="shared" si="77"/>
        <v>0</v>
      </c>
      <c r="F158" t="str">
        <f t="shared" si="73"/>
        <v/>
      </c>
      <c r="G158" t="str">
        <f t="shared" si="81"/>
        <v/>
      </c>
      <c r="H158" t="str">
        <f t="shared" si="82"/>
        <v/>
      </c>
      <c r="I158" t="str">
        <f t="shared" si="78"/>
        <v/>
      </c>
      <c r="J158" s="6" t="str">
        <f t="shared" si="79"/>
        <v/>
      </c>
      <c r="K158" s="6" t="str">
        <f t="shared" si="80"/>
        <v/>
      </c>
      <c r="L158" s="6" t="str">
        <f t="shared" si="83"/>
        <v/>
      </c>
      <c r="M158" t="str">
        <f t="shared" si="84"/>
        <v/>
      </c>
      <c r="N158" t="str">
        <f t="shared" si="92"/>
        <v/>
      </c>
      <c r="O158" t="str">
        <f t="shared" si="93"/>
        <v/>
      </c>
      <c r="P158" t="str">
        <f t="shared" si="91"/>
        <v/>
      </c>
      <c r="Q158" t="str">
        <f t="shared" si="94"/>
        <v/>
      </c>
      <c r="R158" t="str">
        <f t="shared" si="95"/>
        <v/>
      </c>
      <c r="S158" t="str">
        <f t="shared" si="74"/>
        <v/>
      </c>
      <c r="T158" t="str">
        <f t="shared" si="96"/>
        <v/>
      </c>
      <c r="U158" t="str">
        <f t="shared" si="97"/>
        <v/>
      </c>
      <c r="V158" t="str">
        <f t="shared" si="75"/>
        <v/>
      </c>
      <c r="W158" t="str">
        <f t="shared" si="85"/>
        <v/>
      </c>
      <c r="X158" t="str">
        <f t="shared" si="86"/>
        <v/>
      </c>
      <c r="Y158" t="str">
        <f t="shared" si="87"/>
        <v/>
      </c>
      <c r="Z158" t="str">
        <f t="shared" si="88"/>
        <v/>
      </c>
      <c r="AA158" t="str">
        <f t="shared" si="89"/>
        <v/>
      </c>
      <c r="AB158" t="str">
        <f t="shared" si="90"/>
        <v/>
      </c>
    </row>
    <row r="159" spans="1:28" ht="15" x14ac:dyDescent="0.25">
      <c r="A159" s="41">
        <f>'Copy GO Full Game Details Here'!A159</f>
        <v>0</v>
      </c>
      <c r="B159" s="41">
        <f>'Copy GO Full Game Details Here'!B159</f>
        <v>0</v>
      </c>
      <c r="C159" s="41">
        <f>'Copy GO Full Game Details Here'!C159</f>
        <v>0</v>
      </c>
      <c r="D159" s="8">
        <f t="shared" si="76"/>
        <v>1</v>
      </c>
      <c r="E159">
        <f t="shared" si="77"/>
        <v>0</v>
      </c>
      <c r="F159" t="str">
        <f t="shared" si="73"/>
        <v/>
      </c>
      <c r="G159" t="str">
        <f t="shared" si="81"/>
        <v/>
      </c>
      <c r="H159" t="str">
        <f t="shared" si="82"/>
        <v/>
      </c>
      <c r="I159" t="str">
        <f t="shared" si="78"/>
        <v/>
      </c>
      <c r="J159" s="6" t="str">
        <f t="shared" si="79"/>
        <v/>
      </c>
      <c r="K159" s="6" t="str">
        <f t="shared" si="80"/>
        <v/>
      </c>
      <c r="L159" s="6" t="str">
        <f t="shared" si="83"/>
        <v/>
      </c>
      <c r="M159" t="str">
        <f t="shared" si="84"/>
        <v/>
      </c>
      <c r="N159" t="str">
        <f t="shared" si="92"/>
        <v/>
      </c>
      <c r="O159" t="str">
        <f t="shared" si="93"/>
        <v/>
      </c>
      <c r="P159" t="str">
        <f t="shared" si="91"/>
        <v/>
      </c>
      <c r="Q159" t="str">
        <f t="shared" si="94"/>
        <v/>
      </c>
      <c r="R159" t="str">
        <f t="shared" si="95"/>
        <v/>
      </c>
      <c r="S159" t="str">
        <f t="shared" si="74"/>
        <v/>
      </c>
      <c r="T159" t="str">
        <f t="shared" si="96"/>
        <v/>
      </c>
      <c r="U159" t="str">
        <f t="shared" si="97"/>
        <v/>
      </c>
      <c r="V159" t="str">
        <f t="shared" si="75"/>
        <v/>
      </c>
      <c r="W159" t="str">
        <f t="shared" si="85"/>
        <v/>
      </c>
      <c r="X159" t="str">
        <f t="shared" si="86"/>
        <v/>
      </c>
      <c r="Y159" t="str">
        <f t="shared" si="87"/>
        <v/>
      </c>
      <c r="Z159" t="str">
        <f t="shared" si="88"/>
        <v/>
      </c>
      <c r="AA159" t="str">
        <f t="shared" si="89"/>
        <v/>
      </c>
      <c r="AB159" t="str">
        <f t="shared" si="90"/>
        <v/>
      </c>
    </row>
    <row r="160" spans="1:28" ht="15" x14ac:dyDescent="0.25">
      <c r="A160" s="41">
        <f>'Copy GO Full Game Details Here'!A160</f>
        <v>0</v>
      </c>
      <c r="B160" s="41">
        <f>'Copy GO Full Game Details Here'!B160</f>
        <v>0</v>
      </c>
      <c r="C160" s="41">
        <f>'Copy GO Full Game Details Here'!C160</f>
        <v>0</v>
      </c>
      <c r="D160" s="8">
        <f t="shared" si="76"/>
        <v>1</v>
      </c>
      <c r="E160">
        <f t="shared" si="77"/>
        <v>0</v>
      </c>
      <c r="F160" t="str">
        <f t="shared" si="73"/>
        <v/>
      </c>
      <c r="G160" t="str">
        <f t="shared" si="81"/>
        <v/>
      </c>
      <c r="H160" t="str">
        <f t="shared" si="82"/>
        <v/>
      </c>
      <c r="I160" t="str">
        <f t="shared" si="78"/>
        <v/>
      </c>
      <c r="J160" s="6" t="str">
        <f t="shared" si="79"/>
        <v/>
      </c>
      <c r="K160" s="6" t="str">
        <f t="shared" si="80"/>
        <v/>
      </c>
      <c r="L160" s="6" t="str">
        <f t="shared" si="83"/>
        <v/>
      </c>
      <c r="M160" t="str">
        <f t="shared" si="84"/>
        <v/>
      </c>
      <c r="N160" t="str">
        <f t="shared" si="92"/>
        <v/>
      </c>
      <c r="O160" t="str">
        <f t="shared" si="93"/>
        <v/>
      </c>
      <c r="P160" t="str">
        <f t="shared" si="91"/>
        <v/>
      </c>
      <c r="Q160" t="str">
        <f t="shared" si="94"/>
        <v/>
      </c>
      <c r="R160" t="str">
        <f t="shared" si="95"/>
        <v/>
      </c>
      <c r="S160" t="str">
        <f t="shared" si="74"/>
        <v/>
      </c>
      <c r="T160" t="str">
        <f t="shared" si="96"/>
        <v/>
      </c>
      <c r="U160" t="str">
        <f t="shared" si="97"/>
        <v/>
      </c>
      <c r="V160" t="str">
        <f t="shared" si="75"/>
        <v/>
      </c>
      <c r="W160" t="str">
        <f t="shared" si="85"/>
        <v/>
      </c>
      <c r="X160" t="str">
        <f t="shared" si="86"/>
        <v/>
      </c>
      <c r="Y160" t="str">
        <f t="shared" si="87"/>
        <v/>
      </c>
      <c r="Z160" t="str">
        <f t="shared" si="88"/>
        <v/>
      </c>
      <c r="AA160" t="str">
        <f t="shared" si="89"/>
        <v/>
      </c>
      <c r="AB160" t="str">
        <f t="shared" si="90"/>
        <v/>
      </c>
    </row>
    <row r="161" spans="1:28" ht="15" x14ac:dyDescent="0.25">
      <c r="A161" s="41">
        <f>'Copy GO Full Game Details Here'!A161</f>
        <v>0</v>
      </c>
      <c r="B161" s="41">
        <f>'Copy GO Full Game Details Here'!B161</f>
        <v>0</v>
      </c>
      <c r="C161" s="41">
        <f>'Copy GO Full Game Details Here'!C161</f>
        <v>0</v>
      </c>
      <c r="D161" s="8">
        <f t="shared" si="76"/>
        <v>1</v>
      </c>
      <c r="E161">
        <f t="shared" si="77"/>
        <v>0</v>
      </c>
      <c r="F161" t="str">
        <f t="shared" si="73"/>
        <v/>
      </c>
      <c r="G161" t="str">
        <f t="shared" si="81"/>
        <v/>
      </c>
      <c r="H161" t="str">
        <f t="shared" si="82"/>
        <v/>
      </c>
      <c r="I161" t="str">
        <f t="shared" si="78"/>
        <v/>
      </c>
      <c r="J161" s="6" t="str">
        <f t="shared" si="79"/>
        <v/>
      </c>
      <c r="K161" s="6" t="str">
        <f t="shared" si="80"/>
        <v/>
      </c>
      <c r="L161" s="6" t="str">
        <f t="shared" si="83"/>
        <v/>
      </c>
      <c r="M161" t="str">
        <f t="shared" si="84"/>
        <v/>
      </c>
      <c r="N161" t="str">
        <f t="shared" si="92"/>
        <v/>
      </c>
      <c r="O161" t="str">
        <f t="shared" si="93"/>
        <v/>
      </c>
      <c r="P161" t="str">
        <f t="shared" si="91"/>
        <v/>
      </c>
      <c r="Q161" t="str">
        <f t="shared" si="94"/>
        <v/>
      </c>
      <c r="R161" t="str">
        <f t="shared" si="95"/>
        <v/>
      </c>
      <c r="S161" t="str">
        <f t="shared" si="74"/>
        <v/>
      </c>
      <c r="T161" t="str">
        <f t="shared" si="96"/>
        <v/>
      </c>
      <c r="U161" t="str">
        <f t="shared" si="97"/>
        <v/>
      </c>
      <c r="V161" t="str">
        <f t="shared" si="75"/>
        <v/>
      </c>
      <c r="W161" t="str">
        <f t="shared" si="85"/>
        <v/>
      </c>
      <c r="X161" t="str">
        <f t="shared" si="86"/>
        <v/>
      </c>
      <c r="Y161" t="str">
        <f t="shared" si="87"/>
        <v/>
      </c>
      <c r="Z161" t="str">
        <f t="shared" si="88"/>
        <v/>
      </c>
      <c r="AA161" t="str">
        <f t="shared" si="89"/>
        <v/>
      </c>
      <c r="AB161" t="str">
        <f t="shared" si="90"/>
        <v/>
      </c>
    </row>
    <row r="162" spans="1:28" ht="15" customHeight="1" x14ac:dyDescent="0.25">
      <c r="A162" s="17"/>
      <c r="B162" s="18"/>
      <c r="C162" s="18"/>
      <c r="D162" s="7"/>
    </row>
    <row r="163" spans="1:28" ht="15" customHeight="1" x14ac:dyDescent="0.25">
      <c r="A163" s="19"/>
      <c r="B163" s="18"/>
      <c r="C163" s="18"/>
      <c r="D163" s="9"/>
    </row>
    <row r="164" spans="1:28" ht="15" customHeight="1" x14ac:dyDescent="0.25">
      <c r="A164" s="17"/>
      <c r="B164" s="17"/>
      <c r="C164" s="17"/>
      <c r="D164" s="9"/>
    </row>
    <row r="165" spans="1:28" ht="15" customHeight="1" x14ac:dyDescent="0.25">
      <c r="A165" s="17"/>
      <c r="B165" s="17"/>
      <c r="C165" s="17"/>
      <c r="D165" s="9"/>
    </row>
    <row r="166" spans="1:28" ht="15" x14ac:dyDescent="0.25">
      <c r="A166" s="19"/>
      <c r="B166" s="17"/>
      <c r="C166" s="16"/>
      <c r="D166" s="9"/>
    </row>
    <row r="167" spans="1:28" ht="15" x14ac:dyDescent="0.25">
      <c r="A167" s="17"/>
      <c r="B167" s="17"/>
      <c r="C167" s="17"/>
      <c r="D167" s="9"/>
    </row>
    <row r="168" spans="1:28" ht="15" x14ac:dyDescent="0.25">
      <c r="A168" s="17"/>
      <c r="B168" s="17"/>
      <c r="C168" s="17"/>
      <c r="D168" s="9"/>
    </row>
    <row r="169" spans="1:28" ht="15" x14ac:dyDescent="0.25">
      <c r="A169" s="19"/>
      <c r="B169" s="17"/>
      <c r="C169" s="17"/>
      <c r="D169" s="9"/>
    </row>
    <row r="170" spans="1:28" ht="15" x14ac:dyDescent="0.25">
      <c r="A170" s="19"/>
      <c r="B170" s="17"/>
      <c r="C170" s="17"/>
      <c r="D170" s="10"/>
    </row>
    <row r="171" spans="1:28" ht="15" x14ac:dyDescent="0.25">
      <c r="A171" s="19"/>
      <c r="B171" s="17"/>
      <c r="C171" s="17"/>
      <c r="D171" s="10"/>
    </row>
    <row r="172" spans="1:28" ht="15" x14ac:dyDescent="0.25">
      <c r="A172" s="17"/>
      <c r="B172" s="17"/>
      <c r="C172" s="17"/>
      <c r="D172" s="9"/>
    </row>
    <row r="173" spans="1:28" ht="15" x14ac:dyDescent="0.25">
      <c r="A173" s="19"/>
      <c r="B173" s="17"/>
      <c r="C173" s="17"/>
      <c r="D173" s="9"/>
    </row>
    <row r="174" spans="1:28" ht="15" x14ac:dyDescent="0.25">
      <c r="A174" s="17"/>
      <c r="B174" s="18"/>
      <c r="C174" s="18"/>
      <c r="D174" s="7"/>
    </row>
    <row r="175" spans="1:28" ht="15" x14ac:dyDescent="0.25">
      <c r="A175" s="19"/>
      <c r="B175" s="18"/>
      <c r="C175" s="18"/>
      <c r="D175" s="9"/>
    </row>
    <row r="176" spans="1:28" ht="15" x14ac:dyDescent="0.25">
      <c r="A176" s="17"/>
      <c r="B176" s="17"/>
      <c r="C176" s="17"/>
      <c r="D176" s="9"/>
    </row>
    <row r="177" spans="1:4" ht="15" x14ac:dyDescent="0.25">
      <c r="A177" s="17"/>
      <c r="B177" s="17"/>
      <c r="C177" s="17"/>
      <c r="D177" s="9"/>
    </row>
    <row r="178" spans="1:4" ht="15" customHeight="1" x14ac:dyDescent="0.25">
      <c r="A178" s="19"/>
      <c r="B178" s="17"/>
      <c r="C178" s="16"/>
      <c r="D178" s="9"/>
    </row>
    <row r="179" spans="1:4" ht="15" customHeight="1" x14ac:dyDescent="0.25">
      <c r="A179" s="17"/>
      <c r="B179" s="17"/>
      <c r="C179" s="17"/>
      <c r="D179" s="9"/>
    </row>
    <row r="180" spans="1:4" ht="15" x14ac:dyDescent="0.25">
      <c r="A180" s="17"/>
      <c r="B180" s="17"/>
      <c r="C180" s="17"/>
      <c r="D180" s="9"/>
    </row>
    <row r="181" spans="1:4" ht="15" x14ac:dyDescent="0.25">
      <c r="A181" s="19"/>
      <c r="B181" s="17"/>
      <c r="C181" s="17"/>
      <c r="D181" s="9"/>
    </row>
    <row r="182" spans="1:4" ht="15" x14ac:dyDescent="0.25">
      <c r="A182" s="19"/>
      <c r="B182" s="17"/>
      <c r="C182" s="17"/>
      <c r="D182" s="10"/>
    </row>
    <row r="183" spans="1:4" ht="15" x14ac:dyDescent="0.25">
      <c r="A183" s="19"/>
      <c r="B183" s="17"/>
      <c r="C183" s="17"/>
      <c r="D183" s="10"/>
    </row>
    <row r="184" spans="1:4" ht="15" x14ac:dyDescent="0.25">
      <c r="A184" s="17"/>
      <c r="B184" s="17"/>
      <c r="C184" s="17"/>
      <c r="D184" s="9"/>
    </row>
    <row r="185" spans="1:4" ht="15" x14ac:dyDescent="0.25">
      <c r="A185" s="19"/>
      <c r="B185" s="17"/>
      <c r="C185" s="17"/>
      <c r="D185" s="9"/>
    </row>
    <row r="186" spans="1:4" ht="15" x14ac:dyDescent="0.25">
      <c r="A186" s="17"/>
      <c r="B186" s="18"/>
      <c r="C186" s="18"/>
      <c r="D186" s="7"/>
    </row>
    <row r="187" spans="1:4" ht="15" x14ac:dyDescent="0.25">
      <c r="A187" s="19"/>
      <c r="B187" s="18"/>
      <c r="C187" s="18"/>
    </row>
    <row r="188" spans="1:4" ht="15" x14ac:dyDescent="0.25">
      <c r="A188" s="17"/>
      <c r="B188" s="17"/>
      <c r="C188" s="17"/>
    </row>
    <row r="189" spans="1:4" ht="15" x14ac:dyDescent="0.25">
      <c r="A189" s="17"/>
      <c r="B189" s="17"/>
      <c r="C189" s="17"/>
    </row>
    <row r="190" spans="1:4" ht="15" x14ac:dyDescent="0.25">
      <c r="A190" s="19"/>
      <c r="B190" s="17"/>
      <c r="C190" s="16"/>
    </row>
    <row r="191" spans="1:4" ht="15" customHeight="1" x14ac:dyDescent="0.25">
      <c r="A191" s="17"/>
      <c r="B191" s="17"/>
      <c r="C191" s="17"/>
    </row>
    <row r="192" spans="1:4" ht="15" x14ac:dyDescent="0.25">
      <c r="A192" s="17"/>
      <c r="B192" s="17"/>
      <c r="C192" s="17"/>
    </row>
    <row r="193" spans="1:3" ht="15" x14ac:dyDescent="0.25">
      <c r="A193" s="19"/>
      <c r="B193" s="17"/>
      <c r="C193" s="17"/>
    </row>
    <row r="194" spans="1:3" ht="15" x14ac:dyDescent="0.25">
      <c r="A194" s="19"/>
      <c r="B194" s="17"/>
      <c r="C194" s="17"/>
    </row>
    <row r="195" spans="1:3" ht="15" x14ac:dyDescent="0.25">
      <c r="A195" s="19"/>
      <c r="B195" s="17"/>
      <c r="C195" s="17"/>
    </row>
    <row r="196" spans="1:3" ht="15" x14ac:dyDescent="0.25">
      <c r="A196" s="17"/>
      <c r="B196" s="17"/>
      <c r="C196" s="17"/>
    </row>
    <row r="197" spans="1:3" ht="15" x14ac:dyDescent="0.25">
      <c r="A197" s="19"/>
      <c r="B197" s="17"/>
      <c r="C197" s="17"/>
    </row>
    <row r="198" spans="1:3" ht="15" x14ac:dyDescent="0.25">
      <c r="A198" s="17"/>
      <c r="B198" s="18"/>
      <c r="C198" s="18"/>
    </row>
    <row r="199" spans="1:3" ht="15" x14ac:dyDescent="0.25">
      <c r="A199" s="19"/>
      <c r="B199" s="18"/>
      <c r="C199" s="18"/>
    </row>
    <row r="200" spans="1:3" ht="15" x14ac:dyDescent="0.25">
      <c r="A200" s="17"/>
      <c r="B200" s="17"/>
      <c r="C200" s="17"/>
    </row>
    <row r="201" spans="1:3" ht="15" x14ac:dyDescent="0.25">
      <c r="A201" s="17"/>
      <c r="B201" s="17"/>
      <c r="C201" s="17"/>
    </row>
    <row r="202" spans="1:3" ht="15" customHeight="1" x14ac:dyDescent="0.25">
      <c r="A202" s="19"/>
      <c r="B202" s="17"/>
      <c r="C202" s="16"/>
    </row>
    <row r="203" spans="1:3" ht="15" customHeight="1" x14ac:dyDescent="0.25">
      <c r="A203" s="17"/>
      <c r="B203" s="17"/>
      <c r="C203" s="17"/>
    </row>
    <row r="204" spans="1:3" ht="15" x14ac:dyDescent="0.25">
      <c r="A204" s="17"/>
      <c r="B204" s="17"/>
      <c r="C204" s="17"/>
    </row>
    <row r="205" spans="1:3" ht="15" x14ac:dyDescent="0.25">
      <c r="A205" s="19"/>
      <c r="B205" s="17"/>
      <c r="C205" s="17"/>
    </row>
    <row r="206" spans="1:3" ht="15" x14ac:dyDescent="0.25">
      <c r="A206" s="19"/>
      <c r="B206" s="17"/>
      <c r="C206" s="17"/>
    </row>
    <row r="207" spans="1:3" ht="15" x14ac:dyDescent="0.25">
      <c r="A207" s="19"/>
      <c r="B207" s="17"/>
      <c r="C207" s="17"/>
    </row>
    <row r="208" spans="1:3" ht="15" x14ac:dyDescent="0.25">
      <c r="A208" s="17"/>
      <c r="B208" s="17"/>
      <c r="C208" s="17"/>
    </row>
    <row r="209" spans="1:3" ht="15" x14ac:dyDescent="0.25">
      <c r="A209" s="19"/>
      <c r="B209" s="17"/>
      <c r="C209" s="17"/>
    </row>
    <row r="210" spans="1:3" ht="15" x14ac:dyDescent="0.25">
      <c r="A210" s="17"/>
      <c r="B210" s="18"/>
      <c r="C210" s="18"/>
    </row>
    <row r="211" spans="1:3" ht="15" x14ac:dyDescent="0.25">
      <c r="A211" s="19"/>
      <c r="B211" s="18"/>
      <c r="C211" s="18"/>
    </row>
    <row r="212" spans="1:3" ht="15" x14ac:dyDescent="0.25">
      <c r="A212" s="17"/>
      <c r="B212" s="17"/>
      <c r="C212" s="17"/>
    </row>
    <row r="213" spans="1:3" ht="15" x14ac:dyDescent="0.25">
      <c r="A213" s="17"/>
      <c r="B213" s="17"/>
      <c r="C213" s="17"/>
    </row>
    <row r="214" spans="1:3" ht="15" customHeight="1" x14ac:dyDescent="0.25">
      <c r="A214" s="19"/>
      <c r="B214" s="17"/>
      <c r="C214" s="16"/>
    </row>
    <row r="215" spans="1:3" ht="15" customHeight="1" x14ac:dyDescent="0.25">
      <c r="A215" s="17"/>
      <c r="B215" s="17"/>
      <c r="C215" s="17"/>
    </row>
    <row r="216" spans="1:3" ht="15" x14ac:dyDescent="0.25">
      <c r="A216" s="19"/>
      <c r="B216" s="17"/>
      <c r="C216" s="17"/>
    </row>
    <row r="217" spans="1:3" ht="15" x14ac:dyDescent="0.25">
      <c r="A217" s="19"/>
      <c r="B217" s="15"/>
      <c r="C217" s="15"/>
    </row>
    <row r="218" spans="1:3" ht="15" x14ac:dyDescent="0.25">
      <c r="A218" s="19"/>
      <c r="B218" s="16"/>
      <c r="C218" s="16"/>
    </row>
    <row r="219" spans="1:3" ht="15" x14ac:dyDescent="0.25">
      <c r="A219" s="19"/>
      <c r="B219" s="17"/>
      <c r="C219" s="17"/>
    </row>
    <row r="220" spans="1:3" ht="15" x14ac:dyDescent="0.25">
      <c r="A220" s="19"/>
      <c r="B220" s="17"/>
      <c r="C220" s="17"/>
    </row>
    <row r="221" spans="1:3" ht="15" x14ac:dyDescent="0.25">
      <c r="A221" s="17"/>
      <c r="B221" s="17"/>
      <c r="C221" s="17"/>
    </row>
    <row r="222" spans="1:3" ht="15" x14ac:dyDescent="0.25">
      <c r="A222" s="19"/>
      <c r="B222" s="17"/>
      <c r="C222" s="17"/>
    </row>
    <row r="223" spans="1:3" ht="15" x14ac:dyDescent="0.25">
      <c r="A223" s="17"/>
      <c r="B223" s="18"/>
      <c r="C223" s="18"/>
    </row>
    <row r="224" spans="1:3" ht="15" x14ac:dyDescent="0.25">
      <c r="A224" s="19"/>
      <c r="B224" s="18"/>
      <c r="C224" s="18"/>
    </row>
    <row r="225" spans="1:3" ht="15" x14ac:dyDescent="0.25">
      <c r="A225" s="17"/>
      <c r="B225" s="17"/>
      <c r="C225" s="17"/>
    </row>
    <row r="226" spans="1:3" ht="15" customHeight="1" x14ac:dyDescent="0.25">
      <c r="A226" s="17"/>
      <c r="B226" s="17"/>
      <c r="C226" s="17"/>
    </row>
    <row r="227" spans="1:3" ht="15" customHeight="1" x14ac:dyDescent="0.25">
      <c r="A227" s="19"/>
      <c r="B227" s="17"/>
      <c r="C227" s="17"/>
    </row>
    <row r="228" spans="1:3" ht="15" x14ac:dyDescent="0.25">
      <c r="A228" s="17"/>
      <c r="B228" s="17"/>
      <c r="C228" s="16"/>
    </row>
    <row r="229" spans="1:3" ht="15" x14ac:dyDescent="0.25">
      <c r="A229" s="17"/>
      <c r="B229" s="17"/>
      <c r="C229" s="16"/>
    </row>
    <row r="230" spans="1:3" ht="15" x14ac:dyDescent="0.25">
      <c r="A230" s="17"/>
      <c r="B230" s="17"/>
      <c r="C230" s="17"/>
    </row>
    <row r="231" spans="1:3" ht="15" x14ac:dyDescent="0.25">
      <c r="A231" s="19"/>
      <c r="B231" s="17"/>
      <c r="C231" s="17"/>
    </row>
    <row r="232" spans="1:3" ht="15" x14ac:dyDescent="0.25">
      <c r="A232" s="19"/>
      <c r="B232" s="15"/>
      <c r="C232" s="15"/>
    </row>
    <row r="233" spans="1:3" ht="15" x14ac:dyDescent="0.25">
      <c r="A233" s="19"/>
      <c r="B233" s="16"/>
      <c r="C233" s="16"/>
    </row>
    <row r="234" spans="1:3" ht="15" x14ac:dyDescent="0.25">
      <c r="A234" s="19"/>
      <c r="B234" s="17"/>
      <c r="C234" s="17"/>
    </row>
    <row r="235" spans="1:3" ht="15" x14ac:dyDescent="0.25">
      <c r="A235" s="19"/>
      <c r="B235" s="17"/>
      <c r="C235" s="17"/>
    </row>
    <row r="236" spans="1:3" ht="15" x14ac:dyDescent="0.25">
      <c r="A236" s="17"/>
      <c r="B236" s="17"/>
      <c r="C236" s="17"/>
    </row>
    <row r="237" spans="1:3" ht="15" x14ac:dyDescent="0.25">
      <c r="A237" s="19"/>
      <c r="B237" s="17"/>
      <c r="C237" s="17"/>
    </row>
    <row r="238" spans="1:3" ht="15" customHeight="1" x14ac:dyDescent="0.25">
      <c r="A238" s="17"/>
      <c r="B238" s="18"/>
      <c r="C238" s="18"/>
    </row>
    <row r="239" spans="1:3" ht="15" customHeight="1" x14ac:dyDescent="0.25">
      <c r="A239" s="19"/>
      <c r="B239" s="18"/>
      <c r="C239" s="18"/>
    </row>
    <row r="240" spans="1:3" ht="15" x14ac:dyDescent="0.25">
      <c r="A240" s="17"/>
      <c r="B240" s="17"/>
      <c r="C240" s="17"/>
    </row>
    <row r="241" spans="1:3" ht="15" x14ac:dyDescent="0.25">
      <c r="A241" s="17"/>
      <c r="B241" s="17"/>
      <c r="C241" s="17"/>
    </row>
    <row r="242" spans="1:3" ht="15" x14ac:dyDescent="0.25">
      <c r="A242" s="19"/>
      <c r="B242" s="17"/>
      <c r="C242" s="16"/>
    </row>
    <row r="243" spans="1:3" ht="15" x14ac:dyDescent="0.25">
      <c r="A243" s="17"/>
      <c r="B243" s="17"/>
      <c r="C243" s="17"/>
    </row>
    <row r="244" spans="1:3" ht="15" x14ac:dyDescent="0.25">
      <c r="A244" s="17"/>
      <c r="B244" s="17"/>
      <c r="C244" s="16"/>
    </row>
    <row r="245" spans="1:3" ht="15" x14ac:dyDescent="0.25">
      <c r="A245" s="17"/>
      <c r="B245" s="17"/>
      <c r="C245" s="17"/>
    </row>
    <row r="246" spans="1:3" ht="15" x14ac:dyDescent="0.25">
      <c r="A246" s="19"/>
      <c r="B246" s="17"/>
      <c r="C246" s="17"/>
    </row>
    <row r="247" spans="1:3" ht="15" x14ac:dyDescent="0.25">
      <c r="A247" s="19"/>
      <c r="B247" s="15"/>
      <c r="C247" s="15"/>
    </row>
    <row r="248" spans="1:3" ht="15" x14ac:dyDescent="0.25">
      <c r="A248" s="19"/>
      <c r="B248" s="16"/>
      <c r="C248" s="16"/>
    </row>
    <row r="249" spans="1:3" ht="15" x14ac:dyDescent="0.25">
      <c r="A249" s="19"/>
      <c r="B249" s="17"/>
      <c r="C249" s="17"/>
    </row>
    <row r="250" spans="1:3" ht="15" customHeight="1" x14ac:dyDescent="0.25">
      <c r="A250" s="19"/>
      <c r="B250" s="17"/>
      <c r="C250" s="17"/>
    </row>
    <row r="251" spans="1:3" ht="15" customHeight="1" x14ac:dyDescent="0.25">
      <c r="A251" s="17"/>
      <c r="B251" s="17"/>
      <c r="C251" s="17"/>
    </row>
    <row r="252" spans="1:3" ht="15" x14ac:dyDescent="0.25">
      <c r="A252" s="19"/>
      <c r="B252" s="17"/>
      <c r="C252" s="17"/>
    </row>
    <row r="253" spans="1:3" ht="15" x14ac:dyDescent="0.25">
      <c r="A253" s="17"/>
      <c r="B253" s="18"/>
      <c r="C253" s="18"/>
    </row>
    <row r="254" spans="1:3" ht="15" x14ac:dyDescent="0.25">
      <c r="A254" s="19"/>
      <c r="B254" s="18"/>
      <c r="C254" s="18"/>
    </row>
    <row r="255" spans="1:3" ht="15" x14ac:dyDescent="0.25">
      <c r="A255" s="17"/>
      <c r="B255" s="17"/>
      <c r="C255" s="17"/>
    </row>
    <row r="256" spans="1:3" ht="15" x14ac:dyDescent="0.25">
      <c r="A256" s="17"/>
      <c r="B256" s="17"/>
      <c r="C256" s="17"/>
    </row>
    <row r="257" spans="1:3" ht="15" x14ac:dyDescent="0.25">
      <c r="A257" s="19"/>
      <c r="B257" s="17"/>
      <c r="C257" s="17"/>
    </row>
    <row r="258" spans="1:3" ht="15" x14ac:dyDescent="0.25">
      <c r="A258" s="17"/>
      <c r="B258" s="17"/>
      <c r="C258" s="16"/>
    </row>
    <row r="259" spans="1:3" ht="15" x14ac:dyDescent="0.25">
      <c r="A259" s="17"/>
      <c r="B259" s="17"/>
      <c r="C259" s="16"/>
    </row>
    <row r="260" spans="1:3" ht="15" x14ac:dyDescent="0.25">
      <c r="A260" s="17"/>
      <c r="B260" s="17"/>
      <c r="C260" s="17"/>
    </row>
    <row r="261" spans="1:3" ht="15" x14ac:dyDescent="0.25">
      <c r="A261" s="19"/>
      <c r="B261" s="17"/>
      <c r="C261" s="17"/>
    </row>
    <row r="262" spans="1:3" ht="15" customHeight="1" x14ac:dyDescent="0.25">
      <c r="A262" s="19"/>
      <c r="B262" s="15"/>
      <c r="C262" s="15"/>
    </row>
    <row r="263" spans="1:3" ht="15" customHeight="1" x14ac:dyDescent="0.25">
      <c r="A263" s="19"/>
      <c r="B263" s="16"/>
      <c r="C263" s="16"/>
    </row>
    <row r="264" spans="1:3" ht="15" x14ac:dyDescent="0.25">
      <c r="A264" s="19"/>
      <c r="B264" s="17"/>
      <c r="C264" s="17"/>
    </row>
    <row r="265" spans="1:3" ht="15" x14ac:dyDescent="0.25">
      <c r="A265" s="19"/>
      <c r="B265" s="17"/>
      <c r="C265" s="17"/>
    </row>
    <row r="266" spans="1:3" ht="15" x14ac:dyDescent="0.25">
      <c r="A266" s="17"/>
      <c r="B266" s="17"/>
      <c r="C266" s="17"/>
    </row>
    <row r="267" spans="1:3" ht="15" x14ac:dyDescent="0.25">
      <c r="A267" s="19"/>
      <c r="B267" s="17"/>
      <c r="C267" s="17"/>
    </row>
    <row r="268" spans="1:3" ht="15" x14ac:dyDescent="0.25">
      <c r="A268" s="17"/>
      <c r="B268" s="18"/>
      <c r="C268" s="18"/>
    </row>
    <row r="269" spans="1:3" ht="15" x14ac:dyDescent="0.25">
      <c r="A269" s="19"/>
      <c r="B269" s="18"/>
      <c r="C269" s="18"/>
    </row>
    <row r="270" spans="1:3" ht="15" x14ac:dyDescent="0.25">
      <c r="A270" s="17"/>
      <c r="B270" s="17"/>
      <c r="C270" s="17"/>
    </row>
    <row r="271" spans="1:3" ht="15" x14ac:dyDescent="0.25">
      <c r="A271" s="17"/>
      <c r="B271" s="17"/>
      <c r="C271" s="17"/>
    </row>
    <row r="272" spans="1:3" ht="15" x14ac:dyDescent="0.25">
      <c r="A272" s="19"/>
      <c r="B272" s="17"/>
      <c r="C272" s="16"/>
    </row>
    <row r="273" spans="1:3" ht="15" x14ac:dyDescent="0.25">
      <c r="A273" s="17"/>
      <c r="B273" s="17"/>
      <c r="C273" s="17"/>
    </row>
    <row r="274" spans="1:3" ht="15" customHeight="1" x14ac:dyDescent="0.25">
      <c r="A274" s="19"/>
      <c r="B274" s="17"/>
      <c r="C274" s="17"/>
    </row>
    <row r="275" spans="1:3" ht="15" customHeight="1" x14ac:dyDescent="0.25">
      <c r="A275" s="19"/>
      <c r="B275" s="15"/>
      <c r="C275" s="15"/>
    </row>
    <row r="276" spans="1:3" ht="15" x14ac:dyDescent="0.25">
      <c r="A276" s="19"/>
      <c r="B276" s="16"/>
      <c r="C276" s="16"/>
    </row>
    <row r="277" spans="1:3" ht="15" x14ac:dyDescent="0.25">
      <c r="A277" s="19"/>
      <c r="B277" s="17"/>
      <c r="C277" s="17"/>
    </row>
    <row r="278" spans="1:3" ht="15" x14ac:dyDescent="0.25">
      <c r="A278" s="19"/>
      <c r="B278" s="17"/>
      <c r="C278" s="17"/>
    </row>
    <row r="279" spans="1:3" ht="15" x14ac:dyDescent="0.25">
      <c r="A279" s="17"/>
      <c r="B279" s="17"/>
      <c r="C279" s="17"/>
    </row>
    <row r="280" spans="1:3" ht="15" x14ac:dyDescent="0.25">
      <c r="A280" s="19"/>
      <c r="B280" s="17"/>
      <c r="C280" s="17"/>
    </row>
    <row r="281" spans="1:3" ht="15" x14ac:dyDescent="0.25">
      <c r="A281" s="17"/>
      <c r="B281" s="18"/>
      <c r="C281" s="18"/>
    </row>
    <row r="282" spans="1:3" ht="15" x14ac:dyDescent="0.25">
      <c r="A282" s="19"/>
      <c r="B282" s="18"/>
      <c r="C282" s="18"/>
    </row>
    <row r="283" spans="1:3" ht="15" x14ac:dyDescent="0.25">
      <c r="A283" s="17"/>
      <c r="B283" s="17"/>
      <c r="C283" s="17"/>
    </row>
    <row r="284" spans="1:3" ht="15" x14ac:dyDescent="0.25">
      <c r="A284" s="17"/>
      <c r="B284" s="17"/>
      <c r="C284" s="17"/>
    </row>
    <row r="285" spans="1:3" ht="15" x14ac:dyDescent="0.25">
      <c r="A285" s="19"/>
      <c r="B285" s="17"/>
      <c r="C285" s="16"/>
    </row>
    <row r="286" spans="1:3" ht="15" customHeight="1" x14ac:dyDescent="0.25">
      <c r="A286" s="17"/>
      <c r="B286" s="17"/>
      <c r="C286" s="17"/>
    </row>
    <row r="287" spans="1:3" ht="15" customHeight="1" x14ac:dyDescent="0.25">
      <c r="A287" s="17"/>
      <c r="B287" s="17"/>
      <c r="C287" s="17"/>
    </row>
    <row r="288" spans="1:3" ht="15" x14ac:dyDescent="0.25">
      <c r="A288" s="19"/>
      <c r="B288" s="17"/>
      <c r="C288" s="17"/>
    </row>
    <row r="289" spans="1:3" ht="15" x14ac:dyDescent="0.25">
      <c r="A289" s="19"/>
      <c r="B289" s="17"/>
      <c r="C289" s="17"/>
    </row>
    <row r="290" spans="1:3" ht="15" x14ac:dyDescent="0.25">
      <c r="A290" s="19"/>
      <c r="B290" s="17"/>
      <c r="C290" s="17"/>
    </row>
    <row r="291" spans="1:3" ht="15" x14ac:dyDescent="0.25">
      <c r="A291" s="17"/>
      <c r="B291" s="17"/>
      <c r="C291" s="17"/>
    </row>
    <row r="292" spans="1:3" ht="15" x14ac:dyDescent="0.25">
      <c r="A292" s="19"/>
      <c r="B292" s="17"/>
      <c r="C292" s="17"/>
    </row>
    <row r="293" spans="1:3" ht="15" x14ac:dyDescent="0.25">
      <c r="A293" s="17"/>
      <c r="B293" s="18"/>
      <c r="C293" s="18"/>
    </row>
    <row r="294" spans="1:3" ht="15" x14ac:dyDescent="0.25">
      <c r="A294" s="19"/>
      <c r="B294" s="18"/>
      <c r="C294" s="18"/>
    </row>
    <row r="295" spans="1:3" ht="15" x14ac:dyDescent="0.25">
      <c r="A295" s="17"/>
      <c r="B295" s="17"/>
      <c r="C295" s="17"/>
    </row>
    <row r="296" spans="1:3" ht="15" x14ac:dyDescent="0.25">
      <c r="A296" s="17"/>
      <c r="B296" s="17"/>
      <c r="C296" s="17"/>
    </row>
    <row r="297" spans="1:3" ht="15" x14ac:dyDescent="0.25">
      <c r="A297" s="19"/>
      <c r="B297" s="17"/>
      <c r="C297" s="16"/>
    </row>
    <row r="298" spans="1:3" ht="15" customHeight="1" x14ac:dyDescent="0.25">
      <c r="A298" s="17"/>
      <c r="B298" s="17"/>
      <c r="C298" s="17"/>
    </row>
    <row r="299" spans="1:3" ht="15" customHeight="1" x14ac:dyDescent="0.25">
      <c r="A299" s="17"/>
      <c r="B299" s="17"/>
      <c r="C299" s="17"/>
    </row>
    <row r="300" spans="1:3" ht="15" x14ac:dyDescent="0.25">
      <c r="A300" s="19"/>
      <c r="B300" s="17"/>
      <c r="C300" s="17"/>
    </row>
    <row r="301" spans="1:3" ht="15" x14ac:dyDescent="0.25">
      <c r="A301" s="19"/>
      <c r="B301" s="17"/>
      <c r="C301" s="17"/>
    </row>
    <row r="302" spans="1:3" ht="15" x14ac:dyDescent="0.25">
      <c r="A302" s="19"/>
      <c r="B302" s="17"/>
      <c r="C302" s="17"/>
    </row>
    <row r="303" spans="1:3" ht="15" x14ac:dyDescent="0.25">
      <c r="A303" s="17"/>
      <c r="B303" s="17"/>
      <c r="C303" s="17"/>
    </row>
    <row r="304" spans="1:3" ht="15" x14ac:dyDescent="0.25">
      <c r="A304" s="19"/>
      <c r="B304" s="17"/>
      <c r="C304" s="17"/>
    </row>
    <row r="305" spans="1:3" ht="15" x14ac:dyDescent="0.25">
      <c r="A305" s="17"/>
      <c r="B305" s="18"/>
      <c r="C305" s="18"/>
    </row>
    <row r="306" spans="1:3" ht="15" x14ac:dyDescent="0.25">
      <c r="A306" s="19"/>
      <c r="B306" s="18"/>
      <c r="C306" s="18"/>
    </row>
    <row r="307" spans="1:3" ht="15" x14ac:dyDescent="0.25">
      <c r="A307" s="17"/>
      <c r="B307" s="17"/>
      <c r="C307" s="17"/>
    </row>
    <row r="308" spans="1:3" ht="15" x14ac:dyDescent="0.25">
      <c r="A308" s="17"/>
      <c r="B308" s="17"/>
      <c r="C308" s="17"/>
    </row>
    <row r="309" spans="1:3" ht="15" x14ac:dyDescent="0.25">
      <c r="A309" s="19"/>
      <c r="B309" s="17"/>
      <c r="C309" s="16"/>
    </row>
    <row r="310" spans="1:3" ht="15" customHeight="1" x14ac:dyDescent="0.25">
      <c r="A310" s="17"/>
      <c r="B310" s="17"/>
      <c r="C310" s="17"/>
    </row>
    <row r="311" spans="1:3" ht="15" customHeight="1" x14ac:dyDescent="0.25">
      <c r="A311" s="17"/>
      <c r="B311" s="17"/>
      <c r="C311" s="17"/>
    </row>
    <row r="312" spans="1:3" ht="15" x14ac:dyDescent="0.25">
      <c r="A312" s="19"/>
      <c r="B312" s="17"/>
      <c r="C312" s="17"/>
    </row>
    <row r="313" spans="1:3" ht="15" x14ac:dyDescent="0.25">
      <c r="A313" s="19"/>
      <c r="B313" s="17"/>
      <c r="C313" s="17"/>
    </row>
    <row r="314" spans="1:3" ht="15" x14ac:dyDescent="0.25">
      <c r="A314" s="19"/>
      <c r="B314" s="17"/>
      <c r="C314" s="17"/>
    </row>
    <row r="315" spans="1:3" ht="15" x14ac:dyDescent="0.25">
      <c r="A315" s="17"/>
      <c r="B315" s="17"/>
      <c r="C315" s="17"/>
    </row>
    <row r="316" spans="1:3" ht="15" x14ac:dyDescent="0.25">
      <c r="A316" s="19"/>
      <c r="B316" s="17"/>
      <c r="C316" s="17"/>
    </row>
    <row r="317" spans="1:3" ht="15" x14ac:dyDescent="0.25">
      <c r="A317" s="17"/>
      <c r="B317" s="18"/>
      <c r="C317" s="18"/>
    </row>
    <row r="318" spans="1:3" ht="15" x14ac:dyDescent="0.25">
      <c r="A318" s="19"/>
      <c r="B318" s="18"/>
      <c r="C318" s="18"/>
    </row>
    <row r="319" spans="1:3" ht="15" x14ac:dyDescent="0.25">
      <c r="A319" s="17"/>
      <c r="B319" s="17"/>
      <c r="C319" s="17"/>
    </row>
    <row r="320" spans="1:3" ht="15" x14ac:dyDescent="0.25">
      <c r="A320" s="17"/>
      <c r="B320" s="17"/>
      <c r="C320" s="17"/>
    </row>
    <row r="321" spans="1:3" ht="15" x14ac:dyDescent="0.25">
      <c r="A321" s="19"/>
      <c r="B321" s="17"/>
      <c r="C321" s="16"/>
    </row>
    <row r="322" spans="1:3" ht="15" x14ac:dyDescent="0.25">
      <c r="A322" s="17"/>
      <c r="B322" s="17"/>
      <c r="C322" s="17"/>
    </row>
    <row r="323" spans="1:3" ht="15" x14ac:dyDescent="0.25">
      <c r="A323" s="17"/>
      <c r="B323" s="17"/>
      <c r="C323" s="17"/>
    </row>
    <row r="324" spans="1:3" ht="15" customHeight="1" x14ac:dyDescent="0.25">
      <c r="A324" s="19"/>
      <c r="B324" s="17"/>
      <c r="C324" s="17"/>
    </row>
    <row r="325" spans="1:3" ht="15" x14ac:dyDescent="0.25">
      <c r="A325" s="19"/>
      <c r="B325" s="15"/>
      <c r="C325" s="15"/>
    </row>
    <row r="326" spans="1:3" ht="15" x14ac:dyDescent="0.25">
      <c r="A326" s="19"/>
      <c r="B326" s="16"/>
      <c r="C326" s="16"/>
    </row>
    <row r="327" spans="1:3" ht="15" x14ac:dyDescent="0.25">
      <c r="A327" s="19"/>
      <c r="B327" s="17"/>
      <c r="C327" s="17"/>
    </row>
    <row r="328" spans="1:3" ht="15" x14ac:dyDescent="0.25">
      <c r="A328" s="19"/>
      <c r="B328" s="17"/>
      <c r="C328" s="17"/>
    </row>
    <row r="329" spans="1:3" ht="15" x14ac:dyDescent="0.25">
      <c r="A329" s="17"/>
      <c r="B329" s="17"/>
      <c r="C329" s="17"/>
    </row>
    <row r="330" spans="1:3" ht="15" x14ac:dyDescent="0.25">
      <c r="A330" s="19"/>
      <c r="B330" s="17"/>
      <c r="C330" s="17"/>
    </row>
    <row r="331" spans="1:3" ht="15" x14ac:dyDescent="0.25">
      <c r="A331" s="17"/>
      <c r="B331" s="18"/>
      <c r="C331" s="18"/>
    </row>
    <row r="332" spans="1:3" ht="15" x14ac:dyDescent="0.25">
      <c r="A332" s="19"/>
      <c r="B332" s="18"/>
      <c r="C332" s="18"/>
    </row>
    <row r="333" spans="1:3" ht="15" x14ac:dyDescent="0.25">
      <c r="A333" s="17"/>
      <c r="B333" s="17"/>
      <c r="C333" s="17"/>
    </row>
    <row r="334" spans="1:3" ht="15" x14ac:dyDescent="0.25">
      <c r="A334" s="17"/>
      <c r="B334" s="17"/>
      <c r="C334" s="17"/>
    </row>
    <row r="335" spans="1:3" ht="15" x14ac:dyDescent="0.25">
      <c r="A335" s="19"/>
      <c r="B335" s="17"/>
      <c r="C335" s="16"/>
    </row>
    <row r="336" spans="1:3" ht="15" x14ac:dyDescent="0.25">
      <c r="A336" s="17"/>
      <c r="B336" s="17"/>
      <c r="C336" s="17"/>
    </row>
    <row r="337" spans="1:3" ht="15" x14ac:dyDescent="0.25">
      <c r="A337" s="17"/>
      <c r="B337" s="17"/>
      <c r="C337" s="17"/>
    </row>
    <row r="338" spans="1:3" ht="15" x14ac:dyDescent="0.25">
      <c r="A338" s="19"/>
      <c r="B338" s="17"/>
      <c r="C338" s="17"/>
    </row>
    <row r="339" spans="1:3" ht="15" customHeight="1" x14ac:dyDescent="0.25">
      <c r="A339" s="19"/>
      <c r="B339" s="15"/>
      <c r="C339" s="15"/>
    </row>
    <row r="340" spans="1:3" ht="15" x14ac:dyDescent="0.25">
      <c r="A340" s="19"/>
      <c r="B340" s="16"/>
      <c r="C340" s="16"/>
    </row>
    <row r="341" spans="1:3" ht="15" x14ac:dyDescent="0.25">
      <c r="A341" s="19"/>
      <c r="B341" s="17"/>
      <c r="C341" s="17"/>
    </row>
    <row r="342" spans="1:3" ht="15" x14ac:dyDescent="0.25">
      <c r="A342" s="19"/>
      <c r="B342" s="17"/>
      <c r="C342" s="17"/>
    </row>
    <row r="343" spans="1:3" ht="15" x14ac:dyDescent="0.25">
      <c r="A343" s="17"/>
      <c r="B343" s="17"/>
      <c r="C343" s="17"/>
    </row>
    <row r="344" spans="1:3" ht="15" x14ac:dyDescent="0.25">
      <c r="A344" s="19"/>
      <c r="B344" s="17"/>
      <c r="C344" s="17"/>
    </row>
    <row r="345" spans="1:3" ht="15" x14ac:dyDescent="0.25">
      <c r="A345" s="17"/>
      <c r="B345" s="18"/>
      <c r="C345" s="18"/>
    </row>
    <row r="346" spans="1:3" ht="15" x14ac:dyDescent="0.25">
      <c r="A346" s="19"/>
      <c r="B346" s="18"/>
      <c r="C346" s="18"/>
    </row>
    <row r="347" spans="1:3" ht="15" x14ac:dyDescent="0.25">
      <c r="A347" s="17"/>
      <c r="B347" s="17"/>
      <c r="C347" s="17"/>
    </row>
    <row r="348" spans="1:3" ht="15" x14ac:dyDescent="0.25">
      <c r="A348" s="17"/>
      <c r="B348" s="17"/>
      <c r="C348" s="17"/>
    </row>
    <row r="349" spans="1:3" ht="15" x14ac:dyDescent="0.25">
      <c r="A349" s="19"/>
      <c r="B349" s="17"/>
      <c r="C349" s="16"/>
    </row>
    <row r="350" spans="1:3" ht="15" x14ac:dyDescent="0.25">
      <c r="A350" s="17"/>
      <c r="B350" s="17"/>
      <c r="C350" s="17"/>
    </row>
    <row r="351" spans="1:3" ht="15" x14ac:dyDescent="0.25">
      <c r="A351" s="17"/>
      <c r="B351" s="17"/>
      <c r="C351" s="17"/>
    </row>
    <row r="352" spans="1:3" ht="15" x14ac:dyDescent="0.25">
      <c r="A352" s="17"/>
      <c r="B352" s="17"/>
      <c r="C352" s="17"/>
    </row>
    <row r="353" spans="1:3" ht="15" x14ac:dyDescent="0.25">
      <c r="A353" s="17"/>
      <c r="B353" s="17"/>
      <c r="C353" s="17"/>
    </row>
    <row r="354" spans="1:3" ht="15" customHeight="1" x14ac:dyDescent="0.25">
      <c r="A354" s="19"/>
      <c r="B354" s="17"/>
      <c r="C354" s="17"/>
    </row>
    <row r="355" spans="1:3" ht="15" x14ac:dyDescent="0.25">
      <c r="A355" s="19"/>
      <c r="B355" s="15"/>
      <c r="C355" s="15"/>
    </row>
    <row r="356" spans="1:3" ht="15" x14ac:dyDescent="0.25">
      <c r="A356" s="19"/>
      <c r="B356" s="16"/>
      <c r="C356" s="16"/>
    </row>
    <row r="357" spans="1:3" ht="15" x14ac:dyDescent="0.25">
      <c r="A357" s="19"/>
      <c r="B357" s="17"/>
      <c r="C357" s="17"/>
    </row>
    <row r="358" spans="1:3" ht="15" x14ac:dyDescent="0.25">
      <c r="A358" s="19"/>
      <c r="B358" s="17"/>
      <c r="C358" s="17"/>
    </row>
    <row r="359" spans="1:3" ht="15" x14ac:dyDescent="0.25">
      <c r="A359" s="17"/>
      <c r="B359" s="17"/>
      <c r="C359" s="17"/>
    </row>
    <row r="360" spans="1:3" ht="15" x14ac:dyDescent="0.25">
      <c r="A360" s="19"/>
      <c r="B360" s="17"/>
      <c r="C360" s="17"/>
    </row>
    <row r="361" spans="1:3" ht="15" x14ac:dyDescent="0.25">
      <c r="A361" s="17"/>
      <c r="B361" s="18"/>
      <c r="C361" s="18"/>
    </row>
    <row r="362" spans="1:3" ht="15" x14ac:dyDescent="0.25">
      <c r="A362" s="19"/>
      <c r="B362" s="18"/>
      <c r="C362" s="18"/>
    </row>
    <row r="363" spans="1:3" ht="15" x14ac:dyDescent="0.25">
      <c r="A363" s="17"/>
      <c r="B363" s="17"/>
      <c r="C363" s="17"/>
    </row>
    <row r="364" spans="1:3" ht="15" x14ac:dyDescent="0.25">
      <c r="A364" s="17"/>
      <c r="B364" s="17"/>
      <c r="C364" s="17"/>
    </row>
    <row r="365" spans="1:3" ht="15" x14ac:dyDescent="0.25">
      <c r="A365" s="19"/>
      <c r="B365" s="17"/>
      <c r="C365" s="16"/>
    </row>
    <row r="366" spans="1:3" ht="15" x14ac:dyDescent="0.25">
      <c r="A366" s="17"/>
      <c r="B366" s="17"/>
      <c r="C366" s="17"/>
    </row>
    <row r="367" spans="1:3" ht="15" x14ac:dyDescent="0.25">
      <c r="A367" s="17"/>
      <c r="B367" s="17"/>
      <c r="C367" s="17"/>
    </row>
    <row r="368" spans="1:3" ht="15" customHeight="1" x14ac:dyDescent="0.25">
      <c r="A368" s="17"/>
      <c r="B368" s="17"/>
      <c r="C368" s="17"/>
    </row>
    <row r="369" spans="1:3" ht="15" customHeight="1" x14ac:dyDescent="0.25">
      <c r="A369" s="17"/>
      <c r="B369" s="17"/>
      <c r="C369" s="17"/>
    </row>
    <row r="370" spans="1:3" ht="15" x14ac:dyDescent="0.25">
      <c r="A370" s="19"/>
      <c r="B370" s="17"/>
      <c r="C370" s="17"/>
    </row>
    <row r="371" spans="1:3" ht="15" x14ac:dyDescent="0.25">
      <c r="A371" s="19"/>
      <c r="B371" s="15"/>
      <c r="C371" s="15"/>
    </row>
    <row r="372" spans="1:3" ht="15" x14ac:dyDescent="0.25">
      <c r="A372" s="19"/>
      <c r="B372" s="16"/>
      <c r="C372" s="16"/>
    </row>
    <row r="373" spans="1:3" ht="15" x14ac:dyDescent="0.25">
      <c r="A373" s="19"/>
      <c r="B373" s="17"/>
      <c r="C373" s="17"/>
    </row>
    <row r="374" spans="1:3" ht="15" x14ac:dyDescent="0.25">
      <c r="A374" s="19"/>
      <c r="B374" s="17"/>
      <c r="C374" s="17"/>
    </row>
    <row r="375" spans="1:3" ht="15" x14ac:dyDescent="0.25">
      <c r="A375" s="17"/>
      <c r="B375" s="17"/>
      <c r="C375" s="17"/>
    </row>
    <row r="376" spans="1:3" ht="15" x14ac:dyDescent="0.25">
      <c r="A376" s="19"/>
      <c r="B376" s="17"/>
      <c r="C376" s="17"/>
    </row>
    <row r="377" spans="1:3" ht="15" x14ac:dyDescent="0.25">
      <c r="A377" s="17"/>
      <c r="B377" s="18"/>
      <c r="C377" s="18"/>
    </row>
    <row r="378" spans="1:3" ht="15" x14ac:dyDescent="0.25">
      <c r="A378" s="19"/>
      <c r="B378" s="18"/>
      <c r="C378" s="18"/>
    </row>
    <row r="379" spans="1:3" ht="15" x14ac:dyDescent="0.25">
      <c r="A379" s="17"/>
      <c r="B379" s="17"/>
      <c r="C379" s="17"/>
    </row>
    <row r="380" spans="1:3" ht="15" x14ac:dyDescent="0.25">
      <c r="A380" s="17"/>
      <c r="B380" s="17"/>
      <c r="C380" s="17"/>
    </row>
    <row r="381" spans="1:3" ht="15" customHeight="1" x14ac:dyDescent="0.25">
      <c r="A381" s="19"/>
      <c r="B381" s="17"/>
      <c r="C381" s="16"/>
    </row>
    <row r="382" spans="1:3" ht="15" customHeight="1" x14ac:dyDescent="0.25">
      <c r="A382" s="17"/>
      <c r="B382" s="17"/>
      <c r="C382" s="16"/>
    </row>
    <row r="383" spans="1:3" ht="15" x14ac:dyDescent="0.25">
      <c r="A383" s="17"/>
      <c r="B383" s="17"/>
      <c r="C383" s="16"/>
    </row>
    <row r="384" spans="1:3" ht="15" x14ac:dyDescent="0.25">
      <c r="A384" s="17"/>
      <c r="B384" s="17"/>
      <c r="C384" s="17"/>
    </row>
    <row r="385" spans="1:3" ht="15" x14ac:dyDescent="0.25">
      <c r="A385" s="17"/>
      <c r="B385" s="17"/>
      <c r="C385" s="17"/>
    </row>
    <row r="386" spans="1:3" ht="15" x14ac:dyDescent="0.25">
      <c r="A386" s="19"/>
      <c r="B386" s="17"/>
      <c r="C386" s="17"/>
    </row>
    <row r="387" spans="1:3" ht="15" x14ac:dyDescent="0.25">
      <c r="A387" s="19"/>
      <c r="B387" s="15"/>
      <c r="C387" s="15"/>
    </row>
    <row r="388" spans="1:3" ht="15" x14ac:dyDescent="0.25">
      <c r="A388" s="19"/>
      <c r="B388" s="16"/>
      <c r="C388" s="16"/>
    </row>
    <row r="389" spans="1:3" ht="15" x14ac:dyDescent="0.25">
      <c r="A389" s="19"/>
      <c r="B389" s="17"/>
      <c r="C389" s="17"/>
    </row>
    <row r="390" spans="1:3" ht="15" x14ac:dyDescent="0.25">
      <c r="A390" s="19"/>
      <c r="B390" s="17"/>
      <c r="C390" s="17"/>
    </row>
    <row r="391" spans="1:3" ht="15" x14ac:dyDescent="0.25">
      <c r="A391" s="17"/>
      <c r="B391" s="17"/>
      <c r="C391" s="17"/>
    </row>
    <row r="392" spans="1:3" ht="15" x14ac:dyDescent="0.25">
      <c r="A392" s="19"/>
      <c r="B392" s="17"/>
      <c r="C392" s="17"/>
    </row>
    <row r="393" spans="1:3" ht="15" customHeight="1" x14ac:dyDescent="0.25">
      <c r="A393" s="17"/>
      <c r="B393" s="18"/>
      <c r="C393" s="18"/>
    </row>
    <row r="394" spans="1:3" ht="15" customHeight="1" x14ac:dyDescent="0.25">
      <c r="A394" s="19"/>
      <c r="B394" s="18"/>
      <c r="C394" s="18"/>
    </row>
    <row r="395" spans="1:3" ht="15" x14ac:dyDescent="0.25">
      <c r="A395" s="17"/>
      <c r="B395" s="17"/>
      <c r="C395" s="17"/>
    </row>
    <row r="396" spans="1:3" ht="15" x14ac:dyDescent="0.25">
      <c r="A396" s="17"/>
      <c r="B396" s="17"/>
      <c r="C396" s="17"/>
    </row>
    <row r="397" spans="1:3" ht="15" x14ac:dyDescent="0.25">
      <c r="A397" s="19"/>
      <c r="B397" s="17"/>
      <c r="C397" s="16"/>
    </row>
    <row r="398" spans="1:3" ht="15" x14ac:dyDescent="0.25">
      <c r="A398" s="17"/>
      <c r="B398" s="17"/>
      <c r="C398" s="16"/>
    </row>
    <row r="399" spans="1:3" ht="15" x14ac:dyDescent="0.25">
      <c r="A399" s="17"/>
      <c r="B399" s="17"/>
      <c r="C399" s="16"/>
    </row>
    <row r="400" spans="1:3" ht="15" x14ac:dyDescent="0.25">
      <c r="A400" s="17"/>
      <c r="B400" s="17"/>
      <c r="C400" s="17"/>
    </row>
    <row r="401" spans="1:3" ht="15" x14ac:dyDescent="0.25">
      <c r="A401" s="17"/>
      <c r="B401" s="17"/>
      <c r="C401" s="17"/>
    </row>
    <row r="402" spans="1:3" ht="15" x14ac:dyDescent="0.25">
      <c r="A402" s="19"/>
      <c r="B402" s="17"/>
      <c r="C402" s="17"/>
    </row>
    <row r="403" spans="1:3" ht="15" x14ac:dyDescent="0.25">
      <c r="A403" s="19"/>
      <c r="B403" s="17"/>
      <c r="C403" s="17"/>
    </row>
    <row r="404" spans="1:3" ht="15" x14ac:dyDescent="0.25">
      <c r="A404" s="19"/>
      <c r="B404" s="17"/>
      <c r="C404" s="17"/>
    </row>
    <row r="405" spans="1:3" ht="15" customHeight="1" x14ac:dyDescent="0.25">
      <c r="A405" s="17"/>
      <c r="B405" s="17"/>
      <c r="C405" s="17"/>
    </row>
    <row r="406" spans="1:3" ht="15" customHeight="1" x14ac:dyDescent="0.25">
      <c r="A406" s="19"/>
      <c r="B406" s="17"/>
      <c r="C406" s="17"/>
    </row>
    <row r="407" spans="1:3" ht="15" x14ac:dyDescent="0.25">
      <c r="A407" s="17"/>
      <c r="B407" s="18"/>
      <c r="C407" s="18"/>
    </row>
    <row r="408" spans="1:3" ht="15" x14ac:dyDescent="0.25">
      <c r="A408" s="19"/>
      <c r="B408" s="18"/>
      <c r="C408" s="18"/>
    </row>
    <row r="409" spans="1:3" ht="15" x14ac:dyDescent="0.25">
      <c r="A409" s="17"/>
      <c r="B409" s="17"/>
      <c r="C409" s="17"/>
    </row>
    <row r="410" spans="1:3" ht="15" x14ac:dyDescent="0.25">
      <c r="A410" s="17"/>
      <c r="B410" s="17"/>
      <c r="C410" s="17"/>
    </row>
    <row r="411" spans="1:3" ht="15" x14ac:dyDescent="0.25">
      <c r="A411" s="19"/>
      <c r="B411" s="17"/>
      <c r="C411" s="16"/>
    </row>
    <row r="412" spans="1:3" ht="15" x14ac:dyDescent="0.25">
      <c r="A412" s="17"/>
      <c r="B412" s="17"/>
      <c r="C412" s="17"/>
    </row>
    <row r="413" spans="1:3" ht="15" x14ac:dyDescent="0.25">
      <c r="A413" s="17"/>
      <c r="B413" s="17"/>
      <c r="C413" s="17"/>
    </row>
    <row r="414" spans="1:3" ht="15" x14ac:dyDescent="0.25">
      <c r="A414" s="19"/>
      <c r="B414" s="17"/>
      <c r="C414" s="17"/>
    </row>
    <row r="415" spans="1:3" ht="15" x14ac:dyDescent="0.25">
      <c r="A415" s="19"/>
      <c r="B415" s="17"/>
      <c r="C415" s="17"/>
    </row>
    <row r="416" spans="1:3" ht="15" x14ac:dyDescent="0.25">
      <c r="A416" s="19"/>
      <c r="B416" s="17"/>
      <c r="C416" s="17"/>
    </row>
    <row r="417" spans="1:3" ht="15" customHeight="1" x14ac:dyDescent="0.25">
      <c r="A417" s="17"/>
      <c r="B417" s="17"/>
      <c r="C417" s="17"/>
    </row>
    <row r="418" spans="1:3" ht="15" customHeight="1" x14ac:dyDescent="0.25">
      <c r="A418" s="19"/>
      <c r="B418" s="17"/>
      <c r="C418" s="17"/>
    </row>
    <row r="419" spans="1:3" ht="15" x14ac:dyDescent="0.25">
      <c r="A419" s="17"/>
      <c r="B419" s="18"/>
      <c r="C419" s="18"/>
    </row>
    <row r="420" spans="1:3" ht="15" x14ac:dyDescent="0.25">
      <c r="A420" s="19"/>
      <c r="B420" s="18"/>
      <c r="C420" s="18"/>
    </row>
    <row r="421" spans="1:3" ht="15" x14ac:dyDescent="0.25">
      <c r="A421" s="17"/>
      <c r="B421" s="17"/>
      <c r="C421" s="17"/>
    </row>
    <row r="422" spans="1:3" ht="15" x14ac:dyDescent="0.25">
      <c r="A422" s="17"/>
      <c r="B422" s="17"/>
      <c r="C422" s="17"/>
    </row>
    <row r="423" spans="1:3" ht="15" x14ac:dyDescent="0.25">
      <c r="A423" s="19"/>
      <c r="B423" s="17"/>
      <c r="C423" s="16"/>
    </row>
    <row r="424" spans="1:3" ht="15" x14ac:dyDescent="0.25">
      <c r="A424" s="17"/>
      <c r="B424" s="17"/>
      <c r="C424" s="17"/>
    </row>
    <row r="425" spans="1:3" ht="15" x14ac:dyDescent="0.25">
      <c r="A425" s="17"/>
      <c r="B425" s="17"/>
      <c r="C425" s="17"/>
    </row>
    <row r="426" spans="1:3" ht="15" x14ac:dyDescent="0.25">
      <c r="A426" s="19"/>
      <c r="B426" s="17"/>
      <c r="C426" s="17"/>
    </row>
    <row r="427" spans="1:3" ht="15" x14ac:dyDescent="0.25">
      <c r="A427" s="19"/>
      <c r="B427" s="17"/>
      <c r="C427" s="17"/>
    </row>
    <row r="428" spans="1:3" ht="15" x14ac:dyDescent="0.25">
      <c r="A428" s="19"/>
      <c r="B428" s="17"/>
      <c r="C428" s="17"/>
    </row>
    <row r="429" spans="1:3" ht="15" x14ac:dyDescent="0.25">
      <c r="A429" s="17"/>
      <c r="B429" s="17"/>
      <c r="C429" s="17"/>
    </row>
    <row r="430" spans="1:3" ht="15" x14ac:dyDescent="0.25">
      <c r="A430" s="19"/>
      <c r="B430" s="17"/>
      <c r="C430" s="17"/>
    </row>
    <row r="431" spans="1:3" ht="15" customHeight="1" x14ac:dyDescent="0.25">
      <c r="A431" s="17"/>
      <c r="B431" s="18"/>
      <c r="C431" s="18"/>
    </row>
    <row r="432" spans="1:3" ht="15" customHeight="1" x14ac:dyDescent="0.25">
      <c r="A432" s="19"/>
      <c r="B432" s="18"/>
      <c r="C432" s="18"/>
    </row>
    <row r="433" spans="1:3" ht="15" x14ac:dyDescent="0.25">
      <c r="A433" s="17"/>
      <c r="B433" s="17"/>
      <c r="C433" s="17"/>
    </row>
    <row r="434" spans="1:3" ht="15" x14ac:dyDescent="0.25">
      <c r="A434" s="17"/>
      <c r="B434" s="17"/>
      <c r="C434" s="17"/>
    </row>
    <row r="435" spans="1:3" ht="15" x14ac:dyDescent="0.25">
      <c r="A435" s="19"/>
      <c r="B435" s="17"/>
      <c r="C435" s="16"/>
    </row>
    <row r="436" spans="1:3" ht="15" x14ac:dyDescent="0.25">
      <c r="A436" s="17"/>
      <c r="B436" s="17"/>
      <c r="C436" s="17"/>
    </row>
    <row r="437" spans="1:3" ht="15" x14ac:dyDescent="0.25">
      <c r="A437" s="17"/>
      <c r="B437" s="17"/>
      <c r="C437" s="17"/>
    </row>
    <row r="438" spans="1:3" ht="15" x14ac:dyDescent="0.25">
      <c r="A438" s="19"/>
      <c r="B438" s="17"/>
      <c r="C438" s="17"/>
    </row>
    <row r="439" spans="1:3" ht="15" x14ac:dyDescent="0.25">
      <c r="A439" s="19"/>
      <c r="B439" s="15"/>
      <c r="C439" s="15"/>
    </row>
    <row r="440" spans="1:3" ht="15" x14ac:dyDescent="0.25">
      <c r="A440" s="19"/>
      <c r="B440" s="16"/>
      <c r="C440" s="16"/>
    </row>
    <row r="441" spans="1:3" ht="15" x14ac:dyDescent="0.25">
      <c r="A441" s="19"/>
      <c r="B441" s="17"/>
      <c r="C441" s="17"/>
    </row>
    <row r="442" spans="1:3" ht="15" x14ac:dyDescent="0.25">
      <c r="A442" s="19"/>
      <c r="B442" s="17"/>
      <c r="C442" s="17"/>
    </row>
    <row r="443" spans="1:3" ht="15" x14ac:dyDescent="0.25">
      <c r="A443" s="17"/>
      <c r="B443" s="17"/>
      <c r="C443" s="17"/>
    </row>
    <row r="444" spans="1:3" ht="15" x14ac:dyDescent="0.25">
      <c r="A444" s="19"/>
      <c r="B444" s="17"/>
      <c r="C444" s="17"/>
    </row>
    <row r="445" spans="1:3" ht="15" x14ac:dyDescent="0.25">
      <c r="A445" s="17"/>
      <c r="B445" s="18"/>
      <c r="C445" s="18"/>
    </row>
    <row r="446" spans="1:3" ht="15" customHeight="1" x14ac:dyDescent="0.25">
      <c r="A446" s="19"/>
      <c r="B446" s="18"/>
      <c r="C446" s="18"/>
    </row>
    <row r="447" spans="1:3" ht="15" x14ac:dyDescent="0.25">
      <c r="A447" s="17"/>
      <c r="B447" s="17"/>
      <c r="C447" s="17"/>
    </row>
    <row r="448" spans="1:3" ht="15" x14ac:dyDescent="0.25">
      <c r="A448" s="17"/>
      <c r="B448" s="17"/>
      <c r="C448" s="17"/>
    </row>
    <row r="449" spans="1:3" ht="15" x14ac:dyDescent="0.25">
      <c r="A449" s="19"/>
      <c r="B449" s="17"/>
      <c r="C449" s="16"/>
    </row>
    <row r="450" spans="1:3" ht="15" x14ac:dyDescent="0.25">
      <c r="A450" s="17"/>
      <c r="B450" s="17"/>
      <c r="C450" s="17"/>
    </row>
    <row r="451" spans="1:3" ht="15" x14ac:dyDescent="0.25">
      <c r="A451" s="17"/>
      <c r="B451" s="17"/>
      <c r="C451" s="17"/>
    </row>
    <row r="452" spans="1:3" ht="15" x14ac:dyDescent="0.25">
      <c r="A452" s="17"/>
      <c r="B452" s="17"/>
      <c r="C452" s="17"/>
    </row>
    <row r="453" spans="1:3" ht="15" x14ac:dyDescent="0.25">
      <c r="A453" s="17"/>
      <c r="B453" s="17"/>
      <c r="C453" s="17"/>
    </row>
    <row r="454" spans="1:3" ht="15" x14ac:dyDescent="0.25">
      <c r="A454" s="19"/>
      <c r="B454" s="17"/>
      <c r="C454" s="17"/>
    </row>
    <row r="455" spans="1:3" ht="15" x14ac:dyDescent="0.25">
      <c r="A455" s="19"/>
      <c r="B455" s="15"/>
      <c r="C455" s="15"/>
    </row>
    <row r="456" spans="1:3" ht="15" x14ac:dyDescent="0.25">
      <c r="A456" s="19"/>
      <c r="B456" s="16"/>
      <c r="C456" s="16"/>
    </row>
    <row r="457" spans="1:3" ht="15" x14ac:dyDescent="0.25">
      <c r="A457" s="19"/>
      <c r="B457" s="17"/>
      <c r="C457" s="17"/>
    </row>
    <row r="458" spans="1:3" ht="15" x14ac:dyDescent="0.25">
      <c r="A458" s="19"/>
      <c r="B458" s="17"/>
      <c r="C458" s="17"/>
    </row>
    <row r="459" spans="1:3" ht="15" x14ac:dyDescent="0.25">
      <c r="A459" s="17"/>
      <c r="B459" s="17"/>
      <c r="C459" s="17"/>
    </row>
    <row r="460" spans="1:3" ht="15" x14ac:dyDescent="0.25">
      <c r="A460" s="19"/>
      <c r="B460" s="17"/>
      <c r="C460" s="17"/>
    </row>
    <row r="461" spans="1:3" ht="15" x14ac:dyDescent="0.25">
      <c r="A461" s="17"/>
      <c r="B461" s="18"/>
      <c r="C461" s="18"/>
    </row>
    <row r="462" spans="1:3" ht="15" customHeight="1" x14ac:dyDescent="0.25">
      <c r="A462" s="19"/>
      <c r="B462" s="18"/>
      <c r="C462" s="18"/>
    </row>
    <row r="463" spans="1:3" ht="15" x14ac:dyDescent="0.25">
      <c r="A463" s="17"/>
      <c r="B463" s="17"/>
      <c r="C463" s="17"/>
    </row>
    <row r="464" spans="1:3" ht="15" x14ac:dyDescent="0.25">
      <c r="A464" s="17"/>
      <c r="B464" s="17"/>
      <c r="C464" s="17"/>
    </row>
    <row r="465" spans="1:3" ht="15" x14ac:dyDescent="0.25">
      <c r="A465" s="19"/>
      <c r="B465" s="17"/>
      <c r="C465" s="17"/>
    </row>
    <row r="466" spans="1:3" ht="15" x14ac:dyDescent="0.25">
      <c r="A466" s="17"/>
      <c r="B466" s="17"/>
      <c r="C466" s="16"/>
    </row>
    <row r="467" spans="1:3" ht="15" x14ac:dyDescent="0.25">
      <c r="A467" s="17"/>
      <c r="B467" s="17"/>
      <c r="C467" s="17"/>
    </row>
    <row r="468" spans="1:3" ht="15" x14ac:dyDescent="0.25">
      <c r="A468" s="17"/>
      <c r="B468" s="17"/>
      <c r="C468" s="17"/>
    </row>
    <row r="469" spans="1:3" ht="15" x14ac:dyDescent="0.25">
      <c r="A469" s="17"/>
      <c r="B469" s="17"/>
      <c r="C469" s="17"/>
    </row>
    <row r="470" spans="1:3" ht="15" x14ac:dyDescent="0.25">
      <c r="A470" s="19"/>
      <c r="B470" s="17"/>
      <c r="C470" s="17"/>
    </row>
    <row r="471" spans="1:3" ht="15" x14ac:dyDescent="0.25">
      <c r="A471" s="19"/>
      <c r="B471" s="17"/>
      <c r="C471" s="17"/>
    </row>
    <row r="472" spans="1:3" ht="15" x14ac:dyDescent="0.25">
      <c r="A472" s="19"/>
      <c r="B472" s="17"/>
      <c r="C472" s="17"/>
    </row>
    <row r="473" spans="1:3" ht="15" x14ac:dyDescent="0.25">
      <c r="A473" s="17"/>
      <c r="B473" s="17"/>
      <c r="C473" s="17"/>
    </row>
    <row r="474" spans="1:3" ht="15" x14ac:dyDescent="0.25">
      <c r="A474" s="19"/>
      <c r="B474" s="17"/>
      <c r="C474" s="17"/>
    </row>
    <row r="475" spans="1:3" ht="15" x14ac:dyDescent="0.25">
      <c r="A475" s="17"/>
      <c r="B475" s="18"/>
      <c r="C475" s="18"/>
    </row>
    <row r="476" spans="1:3" ht="15" x14ac:dyDescent="0.25">
      <c r="A476" s="19"/>
      <c r="B476" s="18"/>
      <c r="C476" s="18"/>
    </row>
    <row r="477" spans="1:3" ht="15" x14ac:dyDescent="0.25">
      <c r="A477" s="17"/>
      <c r="B477" s="17"/>
      <c r="C477" s="17"/>
    </row>
    <row r="478" spans="1:3" ht="15" customHeight="1" x14ac:dyDescent="0.25">
      <c r="A478" s="17"/>
      <c r="B478" s="17"/>
      <c r="C478" s="17"/>
    </row>
    <row r="479" spans="1:3" ht="15" x14ac:dyDescent="0.25">
      <c r="A479" s="19"/>
      <c r="B479" s="17"/>
      <c r="C479" s="16"/>
    </row>
    <row r="480" spans="1:3" ht="15" x14ac:dyDescent="0.25">
      <c r="A480" s="17"/>
      <c r="B480" s="17"/>
      <c r="C480" s="16"/>
    </row>
    <row r="481" spans="1:3" ht="15" x14ac:dyDescent="0.25">
      <c r="A481" s="17"/>
      <c r="B481" s="17"/>
      <c r="C481" s="17"/>
    </row>
    <row r="482" spans="1:3" ht="15" x14ac:dyDescent="0.25">
      <c r="A482" s="17"/>
      <c r="B482" s="17"/>
      <c r="C482" s="17"/>
    </row>
    <row r="483" spans="1:3" ht="15" x14ac:dyDescent="0.25">
      <c r="A483" s="17"/>
      <c r="B483" s="17"/>
      <c r="C483" s="17"/>
    </row>
    <row r="484" spans="1:3" ht="15" x14ac:dyDescent="0.25">
      <c r="A484" s="19"/>
      <c r="B484" s="17"/>
      <c r="C484" s="17"/>
    </row>
    <row r="485" spans="1:3" ht="15" x14ac:dyDescent="0.25">
      <c r="A485" s="19"/>
      <c r="B485" s="17"/>
      <c r="C485" s="17"/>
    </row>
    <row r="486" spans="1:3" ht="15" x14ac:dyDescent="0.25">
      <c r="A486" s="19"/>
      <c r="B486" s="17"/>
      <c r="C486" s="17"/>
    </row>
    <row r="487" spans="1:3" ht="15" x14ac:dyDescent="0.25">
      <c r="A487" s="17"/>
      <c r="B487" s="17"/>
      <c r="C487" s="17"/>
    </row>
    <row r="488" spans="1:3" ht="15" x14ac:dyDescent="0.25">
      <c r="A488" s="19"/>
      <c r="B488" s="17"/>
      <c r="C488" s="17"/>
    </row>
    <row r="489" spans="1:3" ht="15" x14ac:dyDescent="0.25">
      <c r="A489" s="17"/>
      <c r="B489" s="18"/>
      <c r="C489" s="18"/>
    </row>
    <row r="490" spans="1:3" ht="15" x14ac:dyDescent="0.25">
      <c r="A490" s="19"/>
      <c r="B490" s="18"/>
      <c r="C490" s="18"/>
    </row>
    <row r="491" spans="1:3" ht="15" x14ac:dyDescent="0.25">
      <c r="A491" s="17"/>
      <c r="B491" s="17"/>
      <c r="C491" s="17"/>
    </row>
    <row r="492" spans="1:3" ht="15" x14ac:dyDescent="0.25">
      <c r="A492" s="17"/>
      <c r="B492" s="17"/>
      <c r="C492" s="17"/>
    </row>
    <row r="493" spans="1:3" ht="15" x14ac:dyDescent="0.25">
      <c r="A493" s="19"/>
      <c r="B493" s="17"/>
      <c r="C493" s="16"/>
    </row>
    <row r="494" spans="1:3" ht="15" customHeight="1" x14ac:dyDescent="0.25">
      <c r="A494" s="17"/>
      <c r="B494" s="17"/>
      <c r="C494" s="16"/>
    </row>
    <row r="495" spans="1:3" ht="15" x14ac:dyDescent="0.25">
      <c r="A495" s="17"/>
      <c r="B495" s="17"/>
      <c r="C495" s="17"/>
    </row>
    <row r="496" spans="1:3" ht="15" x14ac:dyDescent="0.25">
      <c r="A496" s="17"/>
      <c r="B496" s="17"/>
      <c r="C496" s="17"/>
    </row>
    <row r="497" spans="1:3" ht="15" x14ac:dyDescent="0.25">
      <c r="A497" s="17"/>
      <c r="B497" s="17"/>
      <c r="C497" s="17"/>
    </row>
    <row r="498" spans="1:3" ht="15" x14ac:dyDescent="0.25">
      <c r="A498" s="19"/>
      <c r="B498" s="17"/>
      <c r="C498" s="17"/>
    </row>
    <row r="499" spans="1:3" ht="15" x14ac:dyDescent="0.25">
      <c r="A499" s="19"/>
      <c r="B499" s="17"/>
      <c r="C499" s="17"/>
    </row>
    <row r="500" spans="1:3" ht="15" x14ac:dyDescent="0.25">
      <c r="A500" s="19"/>
      <c r="B500" s="17"/>
      <c r="C500" s="17"/>
    </row>
    <row r="501" spans="1:3" ht="15" x14ac:dyDescent="0.25">
      <c r="A501" s="17"/>
      <c r="B501" s="17"/>
      <c r="C501" s="17"/>
    </row>
    <row r="502" spans="1:3" ht="15" x14ac:dyDescent="0.25">
      <c r="A502" s="19"/>
      <c r="B502" s="17"/>
      <c r="C502" s="17"/>
    </row>
    <row r="503" spans="1:3" ht="15" x14ac:dyDescent="0.25">
      <c r="A503" s="17"/>
      <c r="B503" s="18"/>
      <c r="C503" s="18"/>
    </row>
    <row r="504" spans="1:3" ht="15" x14ac:dyDescent="0.25">
      <c r="A504" s="19"/>
      <c r="B504" s="18"/>
      <c r="C504" s="18"/>
    </row>
    <row r="505" spans="1:3" ht="15" x14ac:dyDescent="0.25">
      <c r="A505" s="17"/>
      <c r="B505" s="17"/>
      <c r="C505" s="17"/>
    </row>
    <row r="506" spans="1:3" ht="15" x14ac:dyDescent="0.25">
      <c r="A506" s="17"/>
      <c r="B506" s="17"/>
      <c r="C506" s="17"/>
    </row>
    <row r="507" spans="1:3" ht="15" customHeight="1" x14ac:dyDescent="0.25">
      <c r="A507" s="19"/>
      <c r="B507" s="17"/>
      <c r="C507" s="16"/>
    </row>
    <row r="508" spans="1:3" ht="15" customHeight="1" x14ac:dyDescent="0.25">
      <c r="A508" s="17"/>
      <c r="B508" s="17"/>
      <c r="C508" s="16"/>
    </row>
    <row r="509" spans="1:3" ht="15" x14ac:dyDescent="0.25">
      <c r="A509" s="17"/>
      <c r="B509" s="17"/>
      <c r="C509" s="17"/>
    </row>
    <row r="510" spans="1:3" ht="15" x14ac:dyDescent="0.25">
      <c r="A510" s="17"/>
      <c r="B510" s="17"/>
      <c r="C510" s="17"/>
    </row>
    <row r="511" spans="1:3" ht="15" x14ac:dyDescent="0.25">
      <c r="A511" s="17"/>
      <c r="B511" s="17"/>
      <c r="C511" s="17"/>
    </row>
    <row r="512" spans="1:3" ht="15" x14ac:dyDescent="0.25">
      <c r="A512" s="19"/>
      <c r="B512" s="17"/>
      <c r="C512" s="17"/>
    </row>
    <row r="513" spans="1:3" ht="15" x14ac:dyDescent="0.25">
      <c r="A513" s="19"/>
      <c r="B513" s="17"/>
      <c r="C513" s="17"/>
    </row>
    <row r="514" spans="1:3" ht="15" x14ac:dyDescent="0.25">
      <c r="A514" s="19"/>
      <c r="B514" s="17"/>
      <c r="C514" s="17"/>
    </row>
    <row r="515" spans="1:3" ht="15" x14ac:dyDescent="0.25">
      <c r="A515" s="17"/>
      <c r="B515" s="17"/>
      <c r="C515" s="17"/>
    </row>
    <row r="516" spans="1:3" ht="15" x14ac:dyDescent="0.25">
      <c r="A516" s="19"/>
      <c r="B516" s="17"/>
      <c r="C516" s="17"/>
    </row>
    <row r="517" spans="1:3" ht="15" x14ac:dyDescent="0.25">
      <c r="A517" s="17"/>
      <c r="B517" s="18"/>
      <c r="C517" s="18"/>
    </row>
    <row r="518" spans="1:3" ht="15" x14ac:dyDescent="0.25">
      <c r="A518" s="19"/>
      <c r="B518" s="18"/>
      <c r="C518" s="18"/>
    </row>
    <row r="519" spans="1:3" ht="15" customHeight="1" x14ac:dyDescent="0.25">
      <c r="A519" s="17"/>
      <c r="B519" s="17"/>
      <c r="C519" s="17"/>
    </row>
    <row r="520" spans="1:3" ht="15" customHeight="1" x14ac:dyDescent="0.25">
      <c r="A520" s="17"/>
      <c r="B520" s="17"/>
      <c r="C520" s="17"/>
    </row>
    <row r="521" spans="1:3" ht="15" x14ac:dyDescent="0.25">
      <c r="A521" s="19"/>
      <c r="B521" s="17"/>
      <c r="C521" s="16"/>
    </row>
    <row r="522" spans="1:3" ht="15" x14ac:dyDescent="0.25">
      <c r="A522" s="17"/>
      <c r="B522" s="17"/>
      <c r="C522" s="16"/>
    </row>
    <row r="523" spans="1:3" ht="15" x14ac:dyDescent="0.25">
      <c r="A523" s="17"/>
      <c r="B523" s="17"/>
      <c r="C523" s="17"/>
    </row>
    <row r="524" spans="1:3" ht="15" x14ac:dyDescent="0.25">
      <c r="A524" s="17"/>
      <c r="B524" s="17"/>
      <c r="C524" s="17"/>
    </row>
    <row r="525" spans="1:3" ht="15" x14ac:dyDescent="0.25">
      <c r="A525" s="17"/>
      <c r="B525" s="17"/>
      <c r="C525" s="17"/>
    </row>
    <row r="526" spans="1:3" ht="15" x14ac:dyDescent="0.25">
      <c r="A526" s="19"/>
      <c r="B526" s="17"/>
      <c r="C526" s="17"/>
    </row>
    <row r="527" spans="1:3" ht="15" x14ac:dyDescent="0.25">
      <c r="A527" s="19"/>
      <c r="B527" s="17"/>
      <c r="C527" s="17"/>
    </row>
    <row r="528" spans="1:3" ht="15" x14ac:dyDescent="0.25">
      <c r="A528" s="17"/>
      <c r="B528" s="17"/>
      <c r="C528" s="17"/>
    </row>
    <row r="529" spans="1:3" ht="15" x14ac:dyDescent="0.25">
      <c r="A529" s="19"/>
      <c r="B529" s="17"/>
      <c r="C529" s="17"/>
    </row>
    <row r="530" spans="1:3" ht="15" x14ac:dyDescent="0.25">
      <c r="A530" s="17"/>
      <c r="B530" s="18"/>
      <c r="C530" s="18"/>
    </row>
    <row r="531" spans="1:3" ht="15" customHeight="1" x14ac:dyDescent="0.25">
      <c r="A531" s="19"/>
      <c r="B531" s="18"/>
      <c r="C531" s="18"/>
    </row>
    <row r="532" spans="1:3" ht="15" customHeight="1" x14ac:dyDescent="0.25">
      <c r="A532" s="17"/>
      <c r="B532" s="17"/>
      <c r="C532" s="17"/>
    </row>
    <row r="533" spans="1:3" ht="15" x14ac:dyDescent="0.25">
      <c r="A533" s="17"/>
      <c r="B533" s="17"/>
      <c r="C533" s="17"/>
    </row>
    <row r="534" spans="1:3" ht="15" x14ac:dyDescent="0.25">
      <c r="A534" s="19"/>
      <c r="B534" s="17"/>
      <c r="C534" s="16"/>
    </row>
    <row r="535" spans="1:3" ht="15" x14ac:dyDescent="0.25">
      <c r="A535" s="17"/>
      <c r="B535" s="17"/>
      <c r="C535" s="17"/>
    </row>
    <row r="536" spans="1:3" ht="15" x14ac:dyDescent="0.25">
      <c r="A536" s="17"/>
      <c r="B536" s="17"/>
      <c r="C536" s="17"/>
    </row>
    <row r="537" spans="1:3" ht="15" x14ac:dyDescent="0.25">
      <c r="A537" s="19"/>
      <c r="B537" s="17"/>
      <c r="C537" s="17"/>
    </row>
    <row r="538" spans="1:3" ht="15" x14ac:dyDescent="0.25">
      <c r="A538" s="19"/>
      <c r="B538" s="17"/>
      <c r="C538" s="17"/>
    </row>
    <row r="539" spans="1:3" ht="15" x14ac:dyDescent="0.25">
      <c r="A539" s="17"/>
      <c r="B539" s="17"/>
      <c r="C539" s="17"/>
    </row>
    <row r="540" spans="1:3" ht="15" x14ac:dyDescent="0.25">
      <c r="A540" s="19"/>
      <c r="B540" s="17"/>
      <c r="C540" s="17"/>
    </row>
    <row r="541" spans="1:3" ht="15" x14ac:dyDescent="0.25">
      <c r="A541" s="17"/>
      <c r="B541" s="18"/>
      <c r="C541" s="18"/>
    </row>
    <row r="542" spans="1:3" ht="15" x14ac:dyDescent="0.25">
      <c r="A542" s="19"/>
      <c r="B542" s="18"/>
      <c r="C542" s="18"/>
    </row>
    <row r="543" spans="1:3" ht="15" x14ac:dyDescent="0.25">
      <c r="A543" s="17"/>
      <c r="B543" s="17"/>
      <c r="C543" s="17"/>
    </row>
    <row r="544" spans="1:3" ht="15" x14ac:dyDescent="0.25">
      <c r="A544" s="17"/>
      <c r="B544" s="17"/>
      <c r="C544" s="17"/>
    </row>
    <row r="545" spans="1:3" ht="15" x14ac:dyDescent="0.25">
      <c r="A545" s="19"/>
      <c r="B545" s="17"/>
      <c r="C545" s="16"/>
    </row>
    <row r="546" spans="1:3" ht="15" customHeight="1" x14ac:dyDescent="0.25">
      <c r="A546" s="17"/>
      <c r="B546" s="17"/>
      <c r="C546" s="17"/>
    </row>
    <row r="547" spans="1:3" ht="15" x14ac:dyDescent="0.25">
      <c r="A547" s="17"/>
      <c r="B547" s="17"/>
      <c r="C547" s="17"/>
    </row>
    <row r="548" spans="1:3" ht="15" x14ac:dyDescent="0.25">
      <c r="A548" s="19"/>
      <c r="B548" s="17"/>
      <c r="C548" s="17"/>
    </row>
    <row r="549" spans="1:3" ht="15" x14ac:dyDescent="0.25">
      <c r="A549" s="19"/>
      <c r="B549" s="17"/>
      <c r="C549" s="17"/>
    </row>
    <row r="550" spans="1:3" ht="15" x14ac:dyDescent="0.25">
      <c r="A550" s="17"/>
      <c r="B550" s="17"/>
      <c r="C550" s="17"/>
    </row>
    <row r="551" spans="1:3" ht="15" x14ac:dyDescent="0.25">
      <c r="A551" s="19"/>
      <c r="B551" s="17"/>
      <c r="C551" s="17"/>
    </row>
    <row r="552" spans="1:3" ht="15" x14ac:dyDescent="0.25">
      <c r="A552" s="17"/>
      <c r="B552" s="18"/>
      <c r="C552" s="18"/>
    </row>
    <row r="553" spans="1:3" ht="15" x14ac:dyDescent="0.25">
      <c r="A553" s="19"/>
      <c r="B553" s="18"/>
      <c r="C553" s="18"/>
    </row>
    <row r="554" spans="1:3" ht="15" x14ac:dyDescent="0.25">
      <c r="A554" s="17"/>
      <c r="B554" s="17"/>
      <c r="C554" s="17"/>
    </row>
    <row r="555" spans="1:3" ht="15" x14ac:dyDescent="0.25">
      <c r="A555" s="17"/>
      <c r="B555" s="17"/>
      <c r="C555" s="17"/>
    </row>
    <row r="556" spans="1:3" ht="15" x14ac:dyDescent="0.25">
      <c r="A556" s="19"/>
      <c r="B556" s="17"/>
      <c r="C556" s="16"/>
    </row>
    <row r="557" spans="1:3" ht="15" x14ac:dyDescent="0.25">
      <c r="A557" s="17"/>
      <c r="B557" s="17"/>
      <c r="C557" s="17"/>
    </row>
    <row r="558" spans="1:3" ht="15" x14ac:dyDescent="0.25">
      <c r="A558" s="17"/>
      <c r="B558" s="17"/>
      <c r="C558" s="17"/>
    </row>
    <row r="559" spans="1:3" ht="15" x14ac:dyDescent="0.25">
      <c r="A559" s="19"/>
      <c r="B559" s="17"/>
      <c r="C559" s="17"/>
    </row>
    <row r="560" spans="1:3" ht="15" x14ac:dyDescent="0.25">
      <c r="A560" s="19"/>
      <c r="B560" s="17"/>
      <c r="C560" s="17"/>
    </row>
    <row r="561" spans="1:3" ht="15" x14ac:dyDescent="0.25">
      <c r="A561" s="17"/>
      <c r="B561" s="17"/>
      <c r="C561" s="17"/>
    </row>
    <row r="562" spans="1:3" ht="15" customHeight="1" x14ac:dyDescent="0.25">
      <c r="A562" s="19"/>
      <c r="B562" s="17"/>
      <c r="C562" s="17"/>
    </row>
    <row r="563" spans="1:3" ht="15" x14ac:dyDescent="0.25">
      <c r="A563" s="17"/>
      <c r="B563" s="18"/>
      <c r="C563" s="18"/>
    </row>
    <row r="564" spans="1:3" ht="15" x14ac:dyDescent="0.25">
      <c r="A564" s="19"/>
      <c r="B564" s="18"/>
      <c r="C564" s="18"/>
    </row>
    <row r="565" spans="1:3" ht="15" x14ac:dyDescent="0.25">
      <c r="A565" s="17"/>
      <c r="B565" s="17"/>
      <c r="C565" s="17"/>
    </row>
    <row r="566" spans="1:3" ht="15" x14ac:dyDescent="0.25">
      <c r="A566" s="17"/>
      <c r="B566" s="17"/>
      <c r="C566" s="17"/>
    </row>
    <row r="567" spans="1:3" ht="15" x14ac:dyDescent="0.25">
      <c r="A567" s="19"/>
      <c r="B567" s="17"/>
      <c r="C567" s="16"/>
    </row>
    <row r="568" spans="1:3" ht="15" x14ac:dyDescent="0.25">
      <c r="A568" s="17"/>
      <c r="B568" s="17"/>
      <c r="C568" s="17"/>
    </row>
    <row r="569" spans="1:3" ht="15" x14ac:dyDescent="0.25">
      <c r="A569" s="17"/>
      <c r="B569" s="17"/>
      <c r="C569" s="17"/>
    </row>
    <row r="570" spans="1:3" ht="15" x14ac:dyDescent="0.25">
      <c r="A570" s="19"/>
      <c r="B570" s="17"/>
      <c r="C570" s="17"/>
    </row>
    <row r="571" spans="1:3" ht="15" x14ac:dyDescent="0.25">
      <c r="A571" s="19"/>
      <c r="B571" s="17"/>
      <c r="C571" s="17"/>
    </row>
    <row r="572" spans="1:3" ht="15" x14ac:dyDescent="0.25">
      <c r="A572" s="17"/>
      <c r="B572" s="17"/>
      <c r="C572" s="17"/>
    </row>
    <row r="573" spans="1:3" ht="15" x14ac:dyDescent="0.25">
      <c r="A573" s="19"/>
      <c r="B573" s="17"/>
      <c r="C573" s="17"/>
    </row>
    <row r="574" spans="1:3" ht="15" x14ac:dyDescent="0.25">
      <c r="A574" s="17"/>
      <c r="B574" s="18"/>
      <c r="C574" s="18"/>
    </row>
    <row r="575" spans="1:3" ht="15" x14ac:dyDescent="0.25">
      <c r="A575" s="19"/>
      <c r="B575" s="18"/>
      <c r="C575" s="18"/>
    </row>
    <row r="576" spans="1:3" ht="15" customHeight="1" x14ac:dyDescent="0.25">
      <c r="A576" s="17"/>
      <c r="B576" s="17"/>
      <c r="C576" s="17"/>
    </row>
    <row r="577" spans="1:3" ht="15" x14ac:dyDescent="0.25">
      <c r="A577" s="17"/>
      <c r="B577" s="17"/>
      <c r="C577" s="17"/>
    </row>
    <row r="578" spans="1:3" ht="15" x14ac:dyDescent="0.25">
      <c r="A578" s="19"/>
      <c r="B578" s="17"/>
      <c r="C578" s="16"/>
    </row>
    <row r="579" spans="1:3" ht="15" x14ac:dyDescent="0.25">
      <c r="A579" s="17"/>
      <c r="B579" s="17"/>
      <c r="C579" s="17"/>
    </row>
    <row r="580" spans="1:3" ht="15" x14ac:dyDescent="0.25">
      <c r="A580" s="17"/>
      <c r="B580" s="17"/>
      <c r="C580" s="17"/>
    </row>
    <row r="581" spans="1:3" ht="15" x14ac:dyDescent="0.25">
      <c r="A581" s="19"/>
      <c r="B581" s="17"/>
      <c r="C581" s="17"/>
    </row>
    <row r="582" spans="1:3" ht="15" x14ac:dyDescent="0.25">
      <c r="A582" s="19"/>
      <c r="B582" s="17"/>
      <c r="C582" s="17"/>
    </row>
    <row r="583" spans="1:3" ht="15" x14ac:dyDescent="0.25">
      <c r="A583" s="17"/>
      <c r="B583" s="17"/>
      <c r="C583" s="17"/>
    </row>
    <row r="584" spans="1:3" ht="15" x14ac:dyDescent="0.25">
      <c r="A584" s="19"/>
      <c r="B584" s="17"/>
      <c r="C584" s="17"/>
    </row>
    <row r="585" spans="1:3" ht="15" x14ac:dyDescent="0.25">
      <c r="A585" s="17"/>
      <c r="B585" s="18"/>
      <c r="C585" s="18"/>
    </row>
    <row r="586" spans="1:3" ht="15" x14ac:dyDescent="0.25">
      <c r="A586" s="19"/>
      <c r="B586" s="18"/>
      <c r="C586" s="18"/>
    </row>
    <row r="587" spans="1:3" ht="15" x14ac:dyDescent="0.25">
      <c r="A587" s="17"/>
      <c r="B587" s="17"/>
      <c r="C587" s="17"/>
    </row>
    <row r="588" spans="1:3" ht="15" x14ac:dyDescent="0.25">
      <c r="A588" s="17"/>
      <c r="B588" s="17"/>
      <c r="C588" s="17"/>
    </row>
    <row r="589" spans="1:3" ht="15" x14ac:dyDescent="0.25">
      <c r="A589" s="19"/>
      <c r="B589" s="17"/>
      <c r="C589" s="16"/>
    </row>
    <row r="590" spans="1:3" ht="15" customHeight="1" x14ac:dyDescent="0.25">
      <c r="A590" s="17"/>
      <c r="B590" s="17"/>
      <c r="C590" s="17"/>
    </row>
    <row r="591" spans="1:3" ht="15" x14ac:dyDescent="0.25">
      <c r="A591" s="17"/>
      <c r="B591" s="17"/>
      <c r="C591" s="17"/>
    </row>
    <row r="592" spans="1:3" ht="15" x14ac:dyDescent="0.25">
      <c r="A592" s="19"/>
      <c r="B592" s="17"/>
      <c r="C592" s="17"/>
    </row>
    <row r="593" spans="1:3" ht="15" x14ac:dyDescent="0.25">
      <c r="A593" s="19"/>
      <c r="B593" s="17"/>
      <c r="C593" s="17"/>
    </row>
    <row r="594" spans="1:3" ht="15" x14ac:dyDescent="0.25">
      <c r="A594" s="17"/>
      <c r="B594" s="17"/>
      <c r="C594" s="17"/>
    </row>
    <row r="595" spans="1:3" ht="15" x14ac:dyDescent="0.25">
      <c r="A595" s="19"/>
      <c r="B595" s="17"/>
      <c r="C595" s="17"/>
    </row>
    <row r="596" spans="1:3" ht="15" x14ac:dyDescent="0.25">
      <c r="A596" s="17"/>
      <c r="B596" s="18"/>
      <c r="C596" s="18"/>
    </row>
    <row r="597" spans="1:3" ht="15" x14ac:dyDescent="0.25">
      <c r="A597" s="19"/>
      <c r="B597" s="18"/>
      <c r="C597" s="18"/>
    </row>
    <row r="598" spans="1:3" ht="15" x14ac:dyDescent="0.25">
      <c r="A598" s="17"/>
      <c r="B598" s="17"/>
      <c r="C598" s="17"/>
    </row>
    <row r="599" spans="1:3" ht="15" x14ac:dyDescent="0.25">
      <c r="A599" s="17"/>
      <c r="B599" s="17"/>
      <c r="C599" s="17"/>
    </row>
    <row r="600" spans="1:3" ht="15" x14ac:dyDescent="0.25">
      <c r="A600" s="19"/>
      <c r="B600" s="17"/>
      <c r="C600" s="16"/>
    </row>
    <row r="601" spans="1:3" ht="15" x14ac:dyDescent="0.25">
      <c r="A601" s="17"/>
      <c r="B601" s="17"/>
      <c r="C601" s="17"/>
    </row>
    <row r="602" spans="1:3" ht="15" x14ac:dyDescent="0.25">
      <c r="A602" s="17"/>
      <c r="B602" s="17"/>
      <c r="C602" s="17"/>
    </row>
    <row r="603" spans="1:3" ht="15" x14ac:dyDescent="0.25">
      <c r="A603" s="19"/>
      <c r="B603" s="17"/>
      <c r="C603" s="17"/>
    </row>
    <row r="604" spans="1:3" ht="15" customHeight="1" x14ac:dyDescent="0.25">
      <c r="A604" s="19"/>
      <c r="B604" s="17"/>
      <c r="C604" s="17"/>
    </row>
    <row r="605" spans="1:3" ht="15" x14ac:dyDescent="0.25">
      <c r="A605" s="19"/>
      <c r="B605" s="17"/>
      <c r="C605" s="17"/>
    </row>
    <row r="606" spans="1:3" ht="15" x14ac:dyDescent="0.25">
      <c r="A606" s="17"/>
      <c r="B606" s="17"/>
      <c r="C606" s="17"/>
    </row>
    <row r="607" spans="1:3" ht="15" x14ac:dyDescent="0.25">
      <c r="A607" s="19"/>
      <c r="B607" s="17"/>
      <c r="C607" s="17"/>
    </row>
    <row r="608" spans="1:3" ht="15" x14ac:dyDescent="0.25">
      <c r="A608" s="17"/>
      <c r="B608" s="18"/>
      <c r="C608" s="18"/>
    </row>
    <row r="609" spans="1:3" ht="15" x14ac:dyDescent="0.25">
      <c r="A609" s="19"/>
      <c r="B609" s="18"/>
      <c r="C609" s="18"/>
    </row>
    <row r="610" spans="1:3" ht="15" x14ac:dyDescent="0.25">
      <c r="A610" s="17"/>
      <c r="B610" s="17"/>
      <c r="C610" s="17"/>
    </row>
    <row r="611" spans="1:3" ht="15" x14ac:dyDescent="0.25">
      <c r="A611" s="17"/>
      <c r="B611" s="17"/>
      <c r="C611" s="17"/>
    </row>
    <row r="612" spans="1:3" ht="15" x14ac:dyDescent="0.25">
      <c r="A612" s="19"/>
      <c r="B612" s="17"/>
      <c r="C612" s="16"/>
    </row>
    <row r="613" spans="1:3" ht="15" x14ac:dyDescent="0.25">
      <c r="A613" s="17"/>
      <c r="B613" s="17"/>
      <c r="C613" s="16"/>
    </row>
    <row r="614" spans="1:3" ht="15" x14ac:dyDescent="0.25">
      <c r="A614" s="17"/>
      <c r="B614" s="17"/>
      <c r="C614" s="17"/>
    </row>
    <row r="615" spans="1:3" ht="15" x14ac:dyDescent="0.25">
      <c r="A615" s="17"/>
      <c r="B615" s="17"/>
      <c r="C615" s="17"/>
    </row>
    <row r="616" spans="1:3" ht="15" x14ac:dyDescent="0.25">
      <c r="A616" s="17"/>
      <c r="B616" s="17"/>
      <c r="C616" s="17"/>
    </row>
    <row r="617" spans="1:3" ht="15" x14ac:dyDescent="0.25">
      <c r="A617" s="19"/>
      <c r="B617" s="17"/>
      <c r="C617" s="17"/>
    </row>
    <row r="618" spans="1:3" ht="15" customHeight="1" x14ac:dyDescent="0.25">
      <c r="A618" s="19"/>
      <c r="B618" s="17"/>
      <c r="C618" s="17"/>
    </row>
    <row r="619" spans="1:3" ht="15" x14ac:dyDescent="0.25">
      <c r="A619" s="19"/>
      <c r="B619" s="17"/>
      <c r="C619" s="17"/>
    </row>
    <row r="620" spans="1:3" ht="15" x14ac:dyDescent="0.25">
      <c r="A620" s="17"/>
      <c r="B620" s="17"/>
      <c r="C620" s="17"/>
    </row>
    <row r="621" spans="1:3" ht="15" x14ac:dyDescent="0.25">
      <c r="A621" s="19"/>
      <c r="B621" s="17"/>
      <c r="C621" s="17"/>
    </row>
    <row r="622" spans="1:3" ht="15" x14ac:dyDescent="0.25">
      <c r="A622" s="17"/>
      <c r="B622" s="18"/>
      <c r="C622" s="18"/>
    </row>
    <row r="623" spans="1:3" ht="15" x14ac:dyDescent="0.25">
      <c r="A623" s="19"/>
      <c r="B623" s="18"/>
      <c r="C623" s="18"/>
    </row>
    <row r="624" spans="1:3" ht="15" x14ac:dyDescent="0.25">
      <c r="A624" s="17"/>
      <c r="B624" s="17"/>
      <c r="C624" s="17"/>
    </row>
    <row r="625" spans="1:3" ht="15" x14ac:dyDescent="0.25">
      <c r="A625" s="17"/>
      <c r="B625" s="17"/>
      <c r="C625" s="17"/>
    </row>
    <row r="626" spans="1:3" ht="15" x14ac:dyDescent="0.25">
      <c r="A626" s="19"/>
      <c r="B626" s="17"/>
      <c r="C626" s="16"/>
    </row>
    <row r="627" spans="1:3" ht="15" x14ac:dyDescent="0.25">
      <c r="A627" s="17"/>
      <c r="B627" s="17"/>
      <c r="C627" s="16"/>
    </row>
    <row r="628" spans="1:3" ht="15" x14ac:dyDescent="0.25">
      <c r="A628" s="17"/>
      <c r="B628" s="17"/>
      <c r="C628" s="17"/>
    </row>
    <row r="629" spans="1:3" ht="15" x14ac:dyDescent="0.25">
      <c r="A629" s="17"/>
      <c r="B629" s="17"/>
      <c r="C629" s="17"/>
    </row>
    <row r="630" spans="1:3" ht="15" customHeight="1" x14ac:dyDescent="0.25">
      <c r="A630" s="17"/>
      <c r="B630" s="17"/>
      <c r="C630" s="17"/>
    </row>
    <row r="631" spans="1:3" ht="15" customHeight="1" x14ac:dyDescent="0.25">
      <c r="A631" s="19"/>
      <c r="B631" s="17"/>
      <c r="C631" s="17"/>
    </row>
    <row r="632" spans="1:3" ht="15" x14ac:dyDescent="0.25">
      <c r="A632" s="19"/>
      <c r="B632" s="17"/>
      <c r="C632" s="17"/>
    </row>
    <row r="633" spans="1:3" ht="15" x14ac:dyDescent="0.25">
      <c r="A633" s="19"/>
      <c r="B633" s="17"/>
      <c r="C633" s="17"/>
    </row>
    <row r="634" spans="1:3" ht="15" x14ac:dyDescent="0.25">
      <c r="A634" s="17"/>
      <c r="B634" s="17"/>
      <c r="C634" s="17"/>
    </row>
    <row r="635" spans="1:3" ht="15" x14ac:dyDescent="0.25">
      <c r="A635" s="19"/>
      <c r="B635" s="17"/>
      <c r="C635" s="17"/>
    </row>
    <row r="636" spans="1:3" ht="15" x14ac:dyDescent="0.25">
      <c r="A636" s="17"/>
      <c r="B636" s="18"/>
      <c r="C636" s="18"/>
    </row>
    <row r="637" spans="1:3" ht="15" x14ac:dyDescent="0.25">
      <c r="A637" s="19"/>
      <c r="B637" s="18"/>
      <c r="C637" s="18"/>
    </row>
    <row r="638" spans="1:3" ht="15" x14ac:dyDescent="0.25">
      <c r="A638" s="17"/>
      <c r="B638" s="17"/>
      <c r="C638" s="17"/>
    </row>
    <row r="639" spans="1:3" ht="15" x14ac:dyDescent="0.25">
      <c r="A639" s="17"/>
      <c r="B639" s="17"/>
      <c r="C639" s="17"/>
    </row>
    <row r="640" spans="1:3" ht="15" x14ac:dyDescent="0.25">
      <c r="A640" s="19"/>
      <c r="B640" s="17"/>
      <c r="C640" s="16"/>
    </row>
    <row r="641" spans="1:3" ht="15" customHeight="1" x14ac:dyDescent="0.25">
      <c r="A641" s="17"/>
      <c r="B641" s="17"/>
      <c r="C641" s="17"/>
    </row>
    <row r="642" spans="1:3" ht="15" customHeight="1" x14ac:dyDescent="0.25">
      <c r="A642" s="17"/>
      <c r="B642" s="17"/>
      <c r="C642" s="17"/>
    </row>
    <row r="643" spans="1:3" ht="15" x14ac:dyDescent="0.25">
      <c r="A643" s="19"/>
      <c r="B643" s="17"/>
      <c r="C643" s="17"/>
    </row>
    <row r="644" spans="1:3" ht="15" x14ac:dyDescent="0.25">
      <c r="A644" s="19"/>
      <c r="B644" s="17"/>
      <c r="C644" s="17"/>
    </row>
    <row r="645" spans="1:3" ht="15" x14ac:dyDescent="0.25">
      <c r="A645" s="19"/>
      <c r="B645" s="17"/>
      <c r="C645" s="17"/>
    </row>
    <row r="646" spans="1:3" ht="15" x14ac:dyDescent="0.25">
      <c r="A646" s="17"/>
      <c r="B646" s="17"/>
      <c r="C646" s="17"/>
    </row>
    <row r="647" spans="1:3" ht="15" x14ac:dyDescent="0.25">
      <c r="A647" s="19"/>
      <c r="B647" s="17"/>
      <c r="C647" s="17"/>
    </row>
    <row r="648" spans="1:3" ht="15" x14ac:dyDescent="0.25">
      <c r="A648" s="17"/>
      <c r="B648" s="18"/>
      <c r="C648" s="18"/>
    </row>
    <row r="649" spans="1:3" ht="15" x14ac:dyDescent="0.25">
      <c r="A649" s="19"/>
      <c r="B649" s="18"/>
      <c r="C649" s="18"/>
    </row>
    <row r="650" spans="1:3" ht="15" x14ac:dyDescent="0.25">
      <c r="A650" s="17"/>
      <c r="B650" s="17"/>
      <c r="C650" s="17"/>
    </row>
    <row r="651" spans="1:3" ht="15" x14ac:dyDescent="0.25">
      <c r="A651" s="17"/>
      <c r="B651" s="17"/>
      <c r="C651" s="17"/>
    </row>
    <row r="652" spans="1:3" ht="15" customHeight="1" x14ac:dyDescent="0.25">
      <c r="A652" s="19"/>
      <c r="B652" s="17"/>
      <c r="C652" s="16"/>
    </row>
    <row r="653" spans="1:3" ht="15" customHeight="1" x14ac:dyDescent="0.25">
      <c r="A653" s="17"/>
      <c r="B653" s="17"/>
      <c r="C653" s="17"/>
    </row>
    <row r="654" spans="1:3" ht="15" x14ac:dyDescent="0.25">
      <c r="A654" s="17"/>
      <c r="B654" s="17"/>
      <c r="C654" s="17"/>
    </row>
    <row r="655" spans="1:3" ht="15" x14ac:dyDescent="0.25">
      <c r="A655" s="19"/>
      <c r="B655" s="17"/>
      <c r="C655" s="17"/>
    </row>
    <row r="656" spans="1:3" ht="15" x14ac:dyDescent="0.25">
      <c r="A656" s="19"/>
      <c r="B656" s="17"/>
      <c r="C656" s="17"/>
    </row>
    <row r="657" spans="1:3" ht="15" x14ac:dyDescent="0.25">
      <c r="A657" s="19"/>
      <c r="B657" s="17"/>
      <c r="C657" s="17"/>
    </row>
    <row r="658" spans="1:3" ht="15" x14ac:dyDescent="0.25">
      <c r="A658" s="17"/>
      <c r="B658" s="17"/>
      <c r="C658" s="17"/>
    </row>
    <row r="659" spans="1:3" ht="15" x14ac:dyDescent="0.25">
      <c r="A659" s="19"/>
      <c r="B659" s="17"/>
      <c r="C659" s="17"/>
    </row>
    <row r="660" spans="1:3" ht="15" x14ac:dyDescent="0.25">
      <c r="A660" s="17"/>
      <c r="B660" s="18"/>
      <c r="C660" s="18"/>
    </row>
    <row r="661" spans="1:3" ht="15" x14ac:dyDescent="0.25">
      <c r="A661" s="19"/>
      <c r="B661" s="18"/>
      <c r="C661" s="18"/>
    </row>
    <row r="662" spans="1:3" ht="15" x14ac:dyDescent="0.25">
      <c r="A662" s="17"/>
      <c r="B662" s="17"/>
      <c r="C662" s="17"/>
    </row>
    <row r="663" spans="1:3" ht="15" customHeight="1" x14ac:dyDescent="0.25">
      <c r="A663" s="17"/>
      <c r="B663" s="17"/>
      <c r="C663" s="17"/>
    </row>
    <row r="664" spans="1:3" ht="15" customHeight="1" x14ac:dyDescent="0.25">
      <c r="A664" s="19"/>
      <c r="B664" s="17"/>
      <c r="C664" s="16"/>
    </row>
    <row r="665" spans="1:3" ht="15" x14ac:dyDescent="0.25">
      <c r="A665" s="17"/>
      <c r="B665" s="17"/>
      <c r="C665" s="16"/>
    </row>
    <row r="666" spans="1:3" ht="15" x14ac:dyDescent="0.25">
      <c r="A666" s="17"/>
      <c r="B666" s="17"/>
      <c r="C666" s="16"/>
    </row>
    <row r="667" spans="1:3" ht="15" x14ac:dyDescent="0.25">
      <c r="A667" s="17"/>
      <c r="B667" s="17"/>
      <c r="C667" s="17"/>
    </row>
    <row r="668" spans="1:3" ht="15" x14ac:dyDescent="0.25">
      <c r="A668" s="17"/>
      <c r="B668" s="17"/>
      <c r="C668" s="17"/>
    </row>
    <row r="669" spans="1:3" ht="15" x14ac:dyDescent="0.25">
      <c r="A669" s="19"/>
      <c r="B669" s="17"/>
      <c r="C669" s="17"/>
    </row>
    <row r="670" spans="1:3" ht="15" x14ac:dyDescent="0.25">
      <c r="A670" s="19"/>
      <c r="B670" s="17"/>
      <c r="C670" s="17"/>
    </row>
    <row r="671" spans="1:3" ht="15" x14ac:dyDescent="0.25">
      <c r="A671" s="19"/>
      <c r="B671" s="17"/>
      <c r="C671" s="17"/>
    </row>
    <row r="672" spans="1:3" ht="15" x14ac:dyDescent="0.25">
      <c r="A672" s="17"/>
      <c r="B672" s="17"/>
      <c r="C672" s="17"/>
    </row>
    <row r="673" spans="1:3" ht="15" x14ac:dyDescent="0.25">
      <c r="A673" s="19"/>
      <c r="B673" s="17"/>
      <c r="C673" s="17"/>
    </row>
    <row r="674" spans="1:3" ht="15" customHeight="1" x14ac:dyDescent="0.25">
      <c r="A674" s="17"/>
      <c r="B674" s="18"/>
      <c r="C674" s="18"/>
    </row>
    <row r="675" spans="1:3" ht="15" customHeight="1" x14ac:dyDescent="0.25">
      <c r="A675" s="19"/>
      <c r="B675" s="18"/>
      <c r="C675" s="18"/>
    </row>
    <row r="676" spans="1:3" ht="15" x14ac:dyDescent="0.25">
      <c r="A676" s="17"/>
      <c r="B676" s="17"/>
      <c r="C676" s="17"/>
    </row>
    <row r="677" spans="1:3" ht="15" x14ac:dyDescent="0.25">
      <c r="A677" s="17"/>
      <c r="B677" s="17"/>
      <c r="C677" s="17"/>
    </row>
    <row r="678" spans="1:3" ht="15" x14ac:dyDescent="0.25">
      <c r="A678" s="19"/>
      <c r="B678" s="17"/>
      <c r="C678" s="16"/>
    </row>
    <row r="679" spans="1:3" ht="15" x14ac:dyDescent="0.25">
      <c r="A679" s="17"/>
      <c r="B679" s="17"/>
      <c r="C679" s="16"/>
    </row>
    <row r="680" spans="1:3" ht="15" x14ac:dyDescent="0.25">
      <c r="A680" s="17"/>
      <c r="B680" s="17"/>
      <c r="C680" s="16"/>
    </row>
    <row r="681" spans="1:3" ht="15" x14ac:dyDescent="0.25">
      <c r="A681" s="17"/>
      <c r="B681" s="17"/>
      <c r="C681" s="17"/>
    </row>
    <row r="682" spans="1:3" ht="15" x14ac:dyDescent="0.25">
      <c r="A682" s="17"/>
      <c r="B682" s="17"/>
      <c r="C682" s="17"/>
    </row>
    <row r="683" spans="1:3" ht="15" x14ac:dyDescent="0.25">
      <c r="A683" s="19"/>
      <c r="B683" s="17"/>
      <c r="C683" s="17"/>
    </row>
    <row r="684" spans="1:3" ht="15" x14ac:dyDescent="0.25">
      <c r="A684" s="19"/>
      <c r="B684" s="17"/>
      <c r="C684" s="17"/>
    </row>
    <row r="685" spans="1:3" ht="15" customHeight="1" x14ac:dyDescent="0.25">
      <c r="A685" s="19"/>
      <c r="B685" s="17"/>
      <c r="C685" s="17"/>
    </row>
    <row r="686" spans="1:3" ht="15" customHeight="1" x14ac:dyDescent="0.25">
      <c r="A686" s="17"/>
      <c r="B686" s="17"/>
      <c r="C686" s="17"/>
    </row>
    <row r="687" spans="1:3" ht="15" x14ac:dyDescent="0.25">
      <c r="A687" s="19"/>
      <c r="B687" s="17"/>
      <c r="C687" s="17"/>
    </row>
    <row r="688" spans="1:3" ht="15" x14ac:dyDescent="0.25">
      <c r="A688" s="17"/>
      <c r="B688" s="18"/>
      <c r="C688" s="18"/>
    </row>
    <row r="689" spans="1:3" ht="15" x14ac:dyDescent="0.25">
      <c r="A689" s="19"/>
      <c r="B689" s="18"/>
      <c r="C689" s="18"/>
    </row>
    <row r="690" spans="1:3" ht="15" x14ac:dyDescent="0.25">
      <c r="A690" s="17"/>
      <c r="B690" s="17"/>
      <c r="C690" s="17"/>
    </row>
    <row r="691" spans="1:3" ht="15" x14ac:dyDescent="0.25">
      <c r="A691" s="17"/>
      <c r="B691" s="17"/>
      <c r="C691" s="17"/>
    </row>
    <row r="692" spans="1:3" ht="15" x14ac:dyDescent="0.25">
      <c r="A692" s="19"/>
      <c r="B692" s="17"/>
      <c r="C692" s="16"/>
    </row>
    <row r="693" spans="1:3" ht="15" x14ac:dyDescent="0.25">
      <c r="A693" s="17"/>
      <c r="B693" s="17"/>
      <c r="C693" s="16"/>
    </row>
    <row r="694" spans="1:3" ht="15" x14ac:dyDescent="0.25">
      <c r="A694" s="17"/>
      <c r="B694" s="17"/>
      <c r="C694" s="16"/>
    </row>
    <row r="695" spans="1:3" ht="15" x14ac:dyDescent="0.25">
      <c r="A695" s="17"/>
      <c r="B695" s="17"/>
      <c r="C695" s="17"/>
    </row>
    <row r="696" spans="1:3" ht="15" customHeight="1" x14ac:dyDescent="0.25">
      <c r="A696" s="17"/>
      <c r="B696" s="17"/>
      <c r="C696" s="17"/>
    </row>
    <row r="697" spans="1:3" ht="15" customHeight="1" x14ac:dyDescent="0.25">
      <c r="A697" s="19"/>
      <c r="B697" s="17"/>
      <c r="C697" s="17"/>
    </row>
    <row r="698" spans="1:3" ht="15" x14ac:dyDescent="0.25">
      <c r="A698" s="19"/>
      <c r="B698" s="17"/>
      <c r="C698" s="17"/>
    </row>
    <row r="699" spans="1:3" ht="15" x14ac:dyDescent="0.25">
      <c r="A699" s="19"/>
      <c r="B699" s="17"/>
      <c r="C699" s="17"/>
    </row>
    <row r="700" spans="1:3" ht="15" x14ac:dyDescent="0.25">
      <c r="A700" s="17"/>
      <c r="B700" s="17"/>
      <c r="C700" s="17"/>
    </row>
    <row r="701" spans="1:3" ht="15" x14ac:dyDescent="0.25">
      <c r="A701" s="19"/>
      <c r="B701" s="17"/>
      <c r="C701" s="17"/>
    </row>
    <row r="702" spans="1:3" ht="15" x14ac:dyDescent="0.25">
      <c r="A702" s="17"/>
      <c r="B702" s="18"/>
      <c r="C702" s="18"/>
    </row>
    <row r="703" spans="1:3" ht="15" x14ac:dyDescent="0.25">
      <c r="A703" s="19"/>
      <c r="B703" s="18"/>
      <c r="C703" s="18"/>
    </row>
    <row r="704" spans="1:3" ht="15" x14ac:dyDescent="0.25">
      <c r="A704" s="17"/>
      <c r="B704" s="17"/>
      <c r="C704" s="17"/>
    </row>
    <row r="705" spans="1:3" ht="15" x14ac:dyDescent="0.25">
      <c r="A705" s="17"/>
      <c r="B705" s="17"/>
      <c r="C705" s="17"/>
    </row>
    <row r="706" spans="1:3" ht="15" x14ac:dyDescent="0.25">
      <c r="A706" s="19"/>
      <c r="B706" s="17"/>
      <c r="C706" s="16"/>
    </row>
    <row r="707" spans="1:3" ht="15" x14ac:dyDescent="0.25">
      <c r="A707" s="17"/>
      <c r="B707" s="17"/>
      <c r="C707" s="17"/>
    </row>
    <row r="708" spans="1:3" ht="15" x14ac:dyDescent="0.25">
      <c r="A708" s="17"/>
      <c r="B708" s="17"/>
      <c r="C708" s="17"/>
    </row>
    <row r="709" spans="1:3" ht="15" customHeight="1" x14ac:dyDescent="0.25">
      <c r="A709" s="19"/>
      <c r="B709" s="17"/>
      <c r="C709" s="17"/>
    </row>
    <row r="710" spans="1:3" ht="15" x14ac:dyDescent="0.25">
      <c r="A710" s="19"/>
      <c r="B710" s="17"/>
      <c r="C710" s="17"/>
    </row>
    <row r="711" spans="1:3" ht="15" x14ac:dyDescent="0.25">
      <c r="A711" s="19"/>
      <c r="B711" s="17"/>
      <c r="C711" s="17"/>
    </row>
    <row r="712" spans="1:3" ht="15" x14ac:dyDescent="0.25">
      <c r="A712" s="17"/>
      <c r="B712" s="17"/>
      <c r="C712" s="17"/>
    </row>
    <row r="713" spans="1:3" ht="15" x14ac:dyDescent="0.25">
      <c r="A713" s="19"/>
      <c r="B713" s="17"/>
      <c r="C713" s="17"/>
    </row>
    <row r="714" spans="1:3" ht="15" x14ac:dyDescent="0.25">
      <c r="A714" s="17"/>
      <c r="B714" s="18"/>
      <c r="C714" s="18"/>
    </row>
    <row r="715" spans="1:3" ht="15" x14ac:dyDescent="0.25">
      <c r="A715" s="19"/>
      <c r="B715" s="18"/>
      <c r="C715" s="18"/>
    </row>
    <row r="716" spans="1:3" ht="15" x14ac:dyDescent="0.25">
      <c r="A716" s="17"/>
      <c r="B716" s="17"/>
      <c r="C716" s="17"/>
    </row>
    <row r="717" spans="1:3" ht="15" x14ac:dyDescent="0.25">
      <c r="A717" s="17"/>
      <c r="B717" s="17"/>
      <c r="C717" s="17"/>
    </row>
    <row r="718" spans="1:3" ht="15" x14ac:dyDescent="0.25">
      <c r="A718" s="19"/>
      <c r="B718" s="17"/>
      <c r="C718" s="16"/>
    </row>
    <row r="719" spans="1:3" ht="15" x14ac:dyDescent="0.25">
      <c r="A719" s="17"/>
      <c r="B719" s="17"/>
      <c r="C719" s="16"/>
    </row>
    <row r="720" spans="1:3" ht="15" x14ac:dyDescent="0.25">
      <c r="A720" s="17"/>
      <c r="B720" s="17"/>
      <c r="C720" s="17"/>
    </row>
    <row r="721" spans="1:3" ht="15" x14ac:dyDescent="0.25">
      <c r="A721" s="17"/>
      <c r="B721" s="17"/>
      <c r="C721" s="17"/>
    </row>
    <row r="722" spans="1:3" ht="15" x14ac:dyDescent="0.25">
      <c r="A722" s="17"/>
      <c r="B722" s="17"/>
      <c r="C722" s="17"/>
    </row>
    <row r="723" spans="1:3" ht="15" customHeight="1" x14ac:dyDescent="0.25">
      <c r="A723" s="19"/>
      <c r="B723" s="17"/>
      <c r="C723" s="17"/>
    </row>
    <row r="724" spans="1:3" ht="15" x14ac:dyDescent="0.25">
      <c r="A724" s="19"/>
      <c r="B724" s="17"/>
      <c r="C724" s="17"/>
    </row>
    <row r="725" spans="1:3" ht="15" x14ac:dyDescent="0.25">
      <c r="A725" s="19"/>
      <c r="B725" s="17"/>
      <c r="C725" s="17"/>
    </row>
    <row r="726" spans="1:3" ht="15" x14ac:dyDescent="0.25">
      <c r="A726" s="17"/>
      <c r="B726" s="17"/>
      <c r="C726" s="17"/>
    </row>
    <row r="727" spans="1:3" ht="15" x14ac:dyDescent="0.25">
      <c r="A727" s="19"/>
      <c r="B727" s="17"/>
      <c r="C727" s="17"/>
    </row>
    <row r="728" spans="1:3" ht="15" x14ac:dyDescent="0.25">
      <c r="A728" s="17"/>
      <c r="B728" s="18"/>
      <c r="C728" s="18"/>
    </row>
    <row r="729" spans="1:3" ht="15" x14ac:dyDescent="0.25">
      <c r="A729" s="19"/>
      <c r="B729" s="24"/>
      <c r="C729" s="24"/>
    </row>
    <row r="730" spans="1:3" ht="15" x14ac:dyDescent="0.25">
      <c r="A730" s="17"/>
      <c r="B730" s="23"/>
      <c r="C730" s="23"/>
    </row>
    <row r="731" spans="1:3" ht="15" x14ac:dyDescent="0.25">
      <c r="A731" s="23"/>
      <c r="B731" s="23"/>
      <c r="C731" s="23"/>
    </row>
    <row r="732" spans="1:3" ht="15" x14ac:dyDescent="0.25">
      <c r="A732" s="19"/>
      <c r="B732" s="17"/>
      <c r="C732" s="16"/>
    </row>
    <row r="733" spans="1:3" ht="15" x14ac:dyDescent="0.25">
      <c r="A733" s="17"/>
      <c r="B733" s="17"/>
      <c r="C733" s="16"/>
    </row>
    <row r="734" spans="1:3" ht="15" x14ac:dyDescent="0.25">
      <c r="A734" s="17"/>
      <c r="B734" s="17"/>
      <c r="C734" s="17"/>
    </row>
    <row r="735" spans="1:3" ht="15" x14ac:dyDescent="0.25">
      <c r="A735" s="23"/>
      <c r="B735" s="23"/>
      <c r="C735" s="23"/>
    </row>
    <row r="736" spans="1:3" ht="15" customHeight="1" x14ac:dyDescent="0.25">
      <c r="A736" s="23"/>
      <c r="B736" s="23"/>
      <c r="C736" s="23"/>
    </row>
    <row r="737" spans="1:3" ht="15" customHeight="1" x14ac:dyDescent="0.25">
      <c r="A737" s="19"/>
      <c r="B737" s="23"/>
      <c r="C737" s="23"/>
    </row>
    <row r="738" spans="1:3" ht="15" x14ac:dyDescent="0.25">
      <c r="A738" s="19"/>
      <c r="B738" s="23"/>
      <c r="C738" s="23"/>
    </row>
    <row r="739" spans="1:3" ht="15" x14ac:dyDescent="0.25">
      <c r="A739" s="19"/>
      <c r="B739" s="23"/>
      <c r="C739" s="23"/>
    </row>
    <row r="740" spans="1:3" ht="15" x14ac:dyDescent="0.25">
      <c r="A740" s="17"/>
      <c r="B740" s="23"/>
      <c r="C740" s="23"/>
    </row>
    <row r="741" spans="1:3" ht="15" x14ac:dyDescent="0.25">
      <c r="A741" s="19"/>
      <c r="B741" s="23"/>
      <c r="C741" s="23"/>
    </row>
    <row r="742" spans="1:3" ht="15" x14ac:dyDescent="0.25">
      <c r="A742" s="17"/>
      <c r="B742" s="24"/>
      <c r="C742" s="24"/>
    </row>
    <row r="743" spans="1:3" ht="15" x14ac:dyDescent="0.25">
      <c r="A743" s="19"/>
      <c r="B743" s="24"/>
      <c r="C743" s="24"/>
    </row>
    <row r="744" spans="1:3" ht="15" x14ac:dyDescent="0.25">
      <c r="A744" s="17"/>
      <c r="B744" s="23"/>
      <c r="C744" s="23"/>
    </row>
    <row r="745" spans="1:3" ht="15" x14ac:dyDescent="0.25">
      <c r="A745" s="23"/>
      <c r="B745" s="23"/>
      <c r="C745" s="23"/>
    </row>
    <row r="746" spans="1:3" ht="15" x14ac:dyDescent="0.25">
      <c r="A746" s="19"/>
      <c r="B746" s="17"/>
      <c r="C746" s="16"/>
    </row>
    <row r="747" spans="1:3" ht="15" x14ac:dyDescent="0.25">
      <c r="A747" s="17"/>
      <c r="B747" s="17"/>
      <c r="C747" s="16"/>
    </row>
    <row r="748" spans="1:3" ht="15" customHeight="1" x14ac:dyDescent="0.25">
      <c r="A748" s="17"/>
      <c r="B748" s="17"/>
      <c r="C748" s="16"/>
    </row>
    <row r="749" spans="1:3" ht="15" customHeight="1" x14ac:dyDescent="0.25">
      <c r="A749" s="23"/>
      <c r="B749" s="23"/>
      <c r="C749" s="23"/>
    </row>
    <row r="750" spans="1:3" ht="15" x14ac:dyDescent="0.25">
      <c r="A750" s="23"/>
      <c r="B750" s="23"/>
      <c r="C750" s="23"/>
    </row>
    <row r="751" spans="1:3" ht="15" x14ac:dyDescent="0.25">
      <c r="A751" s="19"/>
      <c r="B751" s="23"/>
      <c r="C751" s="23"/>
    </row>
    <row r="752" spans="1:3" ht="15" x14ac:dyDescent="0.25">
      <c r="A752" s="19"/>
      <c r="B752" s="23"/>
      <c r="C752" s="23"/>
    </row>
    <row r="753" spans="1:3" ht="15" x14ac:dyDescent="0.25">
      <c r="A753" s="19"/>
      <c r="B753" s="23"/>
      <c r="C753" s="23"/>
    </row>
    <row r="754" spans="1:3" ht="15" x14ac:dyDescent="0.25">
      <c r="A754" s="17"/>
      <c r="B754" s="23"/>
      <c r="C754" s="23"/>
    </row>
    <row r="755" spans="1:3" ht="15" x14ac:dyDescent="0.25">
      <c r="A755" s="19"/>
      <c r="B755" s="23"/>
      <c r="C755" s="23"/>
    </row>
    <row r="756" spans="1:3" ht="15" x14ac:dyDescent="0.25">
      <c r="A756" s="17"/>
      <c r="B756" s="24"/>
      <c r="C756" s="24"/>
    </row>
    <row r="757" spans="1:3" ht="15" x14ac:dyDescent="0.25">
      <c r="A757" s="19"/>
      <c r="B757" s="24"/>
      <c r="C757" s="24"/>
    </row>
    <row r="758" spans="1:3" ht="15" x14ac:dyDescent="0.25">
      <c r="A758" s="17"/>
      <c r="B758" s="23"/>
      <c r="C758" s="23"/>
    </row>
    <row r="759" spans="1:3" ht="15" x14ac:dyDescent="0.25">
      <c r="A759" s="23"/>
      <c r="B759" s="23"/>
      <c r="C759" s="23"/>
    </row>
    <row r="760" spans="1:3" ht="15" x14ac:dyDescent="0.25">
      <c r="A760" s="19"/>
      <c r="B760" s="17"/>
      <c r="C760" s="16"/>
    </row>
    <row r="761" spans="1:3" ht="15" customHeight="1" x14ac:dyDescent="0.25">
      <c r="A761" s="17"/>
      <c r="B761" s="17"/>
      <c r="C761" s="16"/>
    </row>
    <row r="762" spans="1:3" ht="15" x14ac:dyDescent="0.25">
      <c r="A762" s="17"/>
      <c r="B762" s="17"/>
      <c r="C762" s="16"/>
    </row>
    <row r="763" spans="1:3" ht="15" x14ac:dyDescent="0.25">
      <c r="A763" s="23"/>
      <c r="B763" s="23"/>
      <c r="C763" s="23"/>
    </row>
    <row r="764" spans="1:3" ht="15" x14ac:dyDescent="0.25">
      <c r="A764" s="23"/>
      <c r="B764" s="23"/>
      <c r="C764" s="23"/>
    </row>
    <row r="765" spans="1:3" ht="15" x14ac:dyDescent="0.25">
      <c r="A765" s="19"/>
      <c r="B765" s="23"/>
      <c r="C765" s="23"/>
    </row>
    <row r="766" spans="1:3" ht="15" x14ac:dyDescent="0.25">
      <c r="A766" s="19"/>
      <c r="B766" s="23"/>
      <c r="C766" s="23"/>
    </row>
    <row r="767" spans="1:3" ht="15" x14ac:dyDescent="0.25">
      <c r="A767" s="19"/>
      <c r="B767" s="23"/>
      <c r="C767" s="23"/>
    </row>
    <row r="768" spans="1:3" ht="15" x14ac:dyDescent="0.25">
      <c r="A768" s="17"/>
      <c r="B768" s="23"/>
      <c r="C768" s="23"/>
    </row>
    <row r="769" spans="1:3" ht="15" x14ac:dyDescent="0.25">
      <c r="A769" s="19"/>
      <c r="B769" s="23"/>
      <c r="C769" s="23"/>
    </row>
    <row r="770" spans="1:3" ht="15" x14ac:dyDescent="0.25">
      <c r="A770" s="17"/>
      <c r="B770" s="24"/>
      <c r="C770" s="24"/>
    </row>
    <row r="771" spans="1:3" ht="15" x14ac:dyDescent="0.25">
      <c r="A771" s="19"/>
      <c r="B771" s="24"/>
      <c r="C771" s="24"/>
    </row>
    <row r="772" spans="1:3" ht="15" x14ac:dyDescent="0.25">
      <c r="A772" s="17"/>
      <c r="B772" s="23"/>
      <c r="C772" s="23"/>
    </row>
    <row r="773" spans="1:3" ht="15" x14ac:dyDescent="0.25">
      <c r="A773" s="23"/>
      <c r="B773" s="23"/>
      <c r="C773" s="23"/>
    </row>
    <row r="774" spans="1:3" ht="15" x14ac:dyDescent="0.25">
      <c r="A774" s="19"/>
      <c r="B774" s="17"/>
      <c r="C774" s="17"/>
    </row>
    <row r="775" spans="1:3" ht="15" customHeight="1" x14ac:dyDescent="0.25">
      <c r="A775" s="17"/>
      <c r="B775" s="17"/>
      <c r="C775" s="16"/>
    </row>
    <row r="776" spans="1:3" ht="15" x14ac:dyDescent="0.25">
      <c r="A776" s="17"/>
      <c r="B776" s="17"/>
      <c r="C776" s="16"/>
    </row>
    <row r="777" spans="1:3" ht="15" x14ac:dyDescent="0.25">
      <c r="A777" s="23"/>
      <c r="B777" s="23"/>
      <c r="C777" s="23"/>
    </row>
    <row r="778" spans="1:3" ht="15" x14ac:dyDescent="0.25">
      <c r="A778" s="23"/>
      <c r="B778" s="23"/>
      <c r="C778" s="23"/>
    </row>
    <row r="779" spans="1:3" ht="15" x14ac:dyDescent="0.25">
      <c r="A779" s="19"/>
      <c r="B779" s="23"/>
      <c r="C779" s="23"/>
    </row>
    <row r="780" spans="1:3" ht="15" x14ac:dyDescent="0.25">
      <c r="A780" s="19"/>
      <c r="B780" s="23"/>
      <c r="C780" s="23"/>
    </row>
    <row r="781" spans="1:3" ht="15" x14ac:dyDescent="0.25">
      <c r="A781" s="19"/>
      <c r="B781" s="23"/>
      <c r="C781" s="23"/>
    </row>
    <row r="782" spans="1:3" ht="15" x14ac:dyDescent="0.25">
      <c r="A782" s="17"/>
      <c r="B782" s="23"/>
      <c r="C782" s="23"/>
    </row>
    <row r="783" spans="1:3" ht="15" x14ac:dyDescent="0.25">
      <c r="A783" s="19"/>
      <c r="B783" s="23"/>
      <c r="C783" s="23"/>
    </row>
    <row r="784" spans="1:3" ht="15" x14ac:dyDescent="0.25">
      <c r="A784" s="17"/>
      <c r="B784" s="24"/>
      <c r="C784" s="24"/>
    </row>
    <row r="785" spans="1:3" ht="15" x14ac:dyDescent="0.25">
      <c r="A785" s="19"/>
      <c r="B785" s="24"/>
      <c r="C785" s="24"/>
    </row>
    <row r="786" spans="1:3" ht="15" x14ac:dyDescent="0.25">
      <c r="A786" s="17"/>
      <c r="B786" s="23"/>
      <c r="C786" s="23"/>
    </row>
    <row r="787" spans="1:3" ht="15" x14ac:dyDescent="0.25">
      <c r="A787" s="23"/>
      <c r="B787" s="23"/>
      <c r="C787" s="23"/>
    </row>
    <row r="788" spans="1:3" ht="15" x14ac:dyDescent="0.25">
      <c r="A788" s="19"/>
      <c r="B788" s="17"/>
      <c r="C788" s="16"/>
    </row>
    <row r="789" spans="1:3" ht="15" customHeight="1" x14ac:dyDescent="0.25">
      <c r="A789" s="17"/>
      <c r="B789" s="17"/>
      <c r="C789" s="16"/>
    </row>
    <row r="790" spans="1:3" ht="15" x14ac:dyDescent="0.25">
      <c r="A790" s="17"/>
      <c r="B790" s="17"/>
      <c r="C790" s="17"/>
    </row>
    <row r="791" spans="1:3" ht="15" x14ac:dyDescent="0.25">
      <c r="A791" s="23"/>
      <c r="B791" s="23"/>
      <c r="C791" s="23"/>
    </row>
    <row r="792" spans="1:3" ht="15" x14ac:dyDescent="0.25">
      <c r="A792" s="23"/>
      <c r="B792" s="23"/>
      <c r="C792" s="23"/>
    </row>
    <row r="793" spans="1:3" ht="15" x14ac:dyDescent="0.25">
      <c r="A793" s="19"/>
      <c r="B793" s="23"/>
      <c r="C793" s="23"/>
    </row>
    <row r="794" spans="1:3" ht="15" x14ac:dyDescent="0.25">
      <c r="A794" s="19"/>
      <c r="B794" s="25"/>
      <c r="C794" s="25"/>
    </row>
    <row r="795" spans="1:3" ht="15" x14ac:dyDescent="0.25">
      <c r="A795" s="19"/>
      <c r="B795" s="26"/>
      <c r="C795" s="26"/>
    </row>
    <row r="796" spans="1:3" ht="15" x14ac:dyDescent="0.25">
      <c r="A796" s="19"/>
      <c r="B796" s="23"/>
      <c r="C796" s="23"/>
    </row>
    <row r="797" spans="1:3" ht="15" x14ac:dyDescent="0.25">
      <c r="A797" s="19"/>
      <c r="B797" s="23"/>
      <c r="C797" s="23"/>
    </row>
    <row r="798" spans="1:3" ht="15" x14ac:dyDescent="0.25">
      <c r="A798" s="17"/>
      <c r="B798" s="23"/>
      <c r="C798" s="23"/>
    </row>
    <row r="799" spans="1:3" ht="15" x14ac:dyDescent="0.25">
      <c r="A799" s="19"/>
      <c r="B799" s="23"/>
      <c r="C799" s="23"/>
    </row>
    <row r="800" spans="1:3" ht="15" x14ac:dyDescent="0.25">
      <c r="A800" s="17"/>
      <c r="B800" s="24"/>
      <c r="C800" s="24"/>
    </row>
    <row r="801" spans="1:3" ht="15" x14ac:dyDescent="0.25">
      <c r="A801" s="19"/>
      <c r="B801" s="24"/>
      <c r="C801" s="24"/>
    </row>
    <row r="802" spans="1:3" ht="15" customHeight="1" x14ac:dyDescent="0.25">
      <c r="A802" s="17"/>
      <c r="B802" s="23"/>
      <c r="C802" s="23"/>
    </row>
    <row r="803" spans="1:3" ht="15" customHeight="1" x14ac:dyDescent="0.25">
      <c r="A803" s="23"/>
      <c r="B803" s="23"/>
      <c r="C803" s="23"/>
    </row>
    <row r="804" spans="1:3" ht="15" x14ac:dyDescent="0.25">
      <c r="A804" s="19"/>
      <c r="B804" s="17"/>
      <c r="C804" s="16"/>
    </row>
    <row r="805" spans="1:3" ht="15" x14ac:dyDescent="0.25">
      <c r="A805" s="17"/>
      <c r="B805" s="17"/>
      <c r="C805" s="17"/>
    </row>
    <row r="806" spans="1:3" ht="15" x14ac:dyDescent="0.25">
      <c r="A806" s="17"/>
      <c r="B806" s="17"/>
      <c r="C806" s="16"/>
    </row>
    <row r="807" spans="1:3" ht="15" x14ac:dyDescent="0.25">
      <c r="A807" s="23"/>
      <c r="B807" s="23"/>
      <c r="C807" s="23"/>
    </row>
    <row r="808" spans="1:3" ht="15" x14ac:dyDescent="0.25">
      <c r="A808" s="19"/>
      <c r="B808" s="23"/>
      <c r="C808" s="23"/>
    </row>
    <row r="809" spans="1:3" ht="15" x14ac:dyDescent="0.25">
      <c r="A809" s="19"/>
      <c r="B809" s="23"/>
      <c r="C809" s="23"/>
    </row>
    <row r="810" spans="1:3" ht="15" x14ac:dyDescent="0.25">
      <c r="A810" s="19"/>
      <c r="B810" s="23"/>
      <c r="C810" s="23"/>
    </row>
    <row r="811" spans="1:3" ht="15" x14ac:dyDescent="0.25">
      <c r="A811" s="17"/>
      <c r="B811" s="23"/>
      <c r="C811" s="23"/>
    </row>
    <row r="812" spans="1:3" ht="15" x14ac:dyDescent="0.25">
      <c r="A812" s="19"/>
      <c r="B812" s="23"/>
      <c r="C812" s="23"/>
    </row>
    <row r="813" spans="1:3" ht="15" x14ac:dyDescent="0.25">
      <c r="A813" s="17"/>
      <c r="B813" s="24"/>
      <c r="C813" s="24"/>
    </row>
    <row r="814" spans="1:3" ht="15" x14ac:dyDescent="0.25">
      <c r="A814" s="19"/>
      <c r="B814" s="24"/>
      <c r="C814" s="24"/>
    </row>
    <row r="815" spans="1:3" ht="15" customHeight="1" x14ac:dyDescent="0.25">
      <c r="A815" s="17"/>
      <c r="B815" s="23"/>
      <c r="C815" s="23"/>
    </row>
    <row r="816" spans="1:3" ht="15" x14ac:dyDescent="0.25">
      <c r="A816" s="23"/>
      <c r="B816" s="23"/>
      <c r="C816" s="23"/>
    </row>
    <row r="817" spans="1:3" ht="15" x14ac:dyDescent="0.25">
      <c r="A817" s="19"/>
      <c r="B817" s="17"/>
      <c r="C817" s="16"/>
    </row>
    <row r="818" spans="1:3" ht="15" x14ac:dyDescent="0.25">
      <c r="A818" s="23"/>
      <c r="B818" s="23"/>
      <c r="C818" s="23"/>
    </row>
    <row r="819" spans="1:3" ht="15" x14ac:dyDescent="0.25">
      <c r="A819" s="19"/>
      <c r="B819" s="23"/>
      <c r="C819" s="23"/>
    </row>
    <row r="820" spans="1:3" ht="15" x14ac:dyDescent="0.25">
      <c r="A820" s="19"/>
      <c r="B820" s="23"/>
      <c r="C820" s="23"/>
    </row>
    <row r="821" spans="1:3" ht="15" x14ac:dyDescent="0.25">
      <c r="A821" s="19"/>
      <c r="B821" s="23"/>
      <c r="C821" s="23"/>
    </row>
    <row r="822" spans="1:3" ht="15" x14ac:dyDescent="0.25">
      <c r="A822" s="17"/>
      <c r="B822" s="23"/>
      <c r="C822" s="23"/>
    </row>
    <row r="823" spans="1:3" ht="15" x14ac:dyDescent="0.25">
      <c r="A823" s="19"/>
      <c r="B823" s="23"/>
      <c r="C823" s="23"/>
    </row>
    <row r="824" spans="1:3" ht="15" x14ac:dyDescent="0.25">
      <c r="A824" s="17"/>
      <c r="B824" s="24"/>
      <c r="C824" s="24"/>
    </row>
    <row r="825" spans="1:3" ht="15" x14ac:dyDescent="0.25">
      <c r="A825" s="19"/>
      <c r="B825" s="24"/>
      <c r="C825" s="24"/>
    </row>
    <row r="826" spans="1:3" ht="15" x14ac:dyDescent="0.25">
      <c r="A826" s="17"/>
      <c r="B826" s="23"/>
      <c r="C826" s="23"/>
    </row>
    <row r="827" spans="1:3" ht="15" x14ac:dyDescent="0.25">
      <c r="A827" s="23"/>
      <c r="B827" s="23"/>
      <c r="C827" s="23"/>
    </row>
    <row r="828" spans="1:3" ht="15" x14ac:dyDescent="0.25">
      <c r="A828" s="19"/>
      <c r="B828" s="17"/>
      <c r="C828" s="16"/>
    </row>
    <row r="829" spans="1:3" ht="15" x14ac:dyDescent="0.25">
      <c r="A829" s="19"/>
      <c r="B829" s="24"/>
      <c r="C829" s="24"/>
    </row>
    <row r="830" spans="1:3" ht="15" x14ac:dyDescent="0.25">
      <c r="A830" s="17"/>
      <c r="B830" s="23"/>
      <c r="C830" s="23"/>
    </row>
    <row r="831" spans="1:3" ht="15" x14ac:dyDescent="0.25">
      <c r="A831" s="23"/>
      <c r="B831" s="23"/>
      <c r="C831" s="23"/>
    </row>
    <row r="832" spans="1:3" ht="15" x14ac:dyDescent="0.25">
      <c r="A832" s="19"/>
      <c r="B832" s="17"/>
      <c r="C832" s="16"/>
    </row>
    <row r="833" spans="1:3" ht="15" x14ac:dyDescent="0.25">
      <c r="A833" s="17"/>
      <c r="B833" s="17"/>
      <c r="C833" s="16"/>
    </row>
    <row r="834" spans="1:3" ht="15" x14ac:dyDescent="0.25">
      <c r="A834" s="17"/>
      <c r="B834" s="17"/>
      <c r="C834" s="17"/>
    </row>
    <row r="835" spans="1:3" ht="15" x14ac:dyDescent="0.25">
      <c r="A835" s="23"/>
      <c r="B835" s="23"/>
      <c r="C835" s="23"/>
    </row>
    <row r="836" spans="1:3" ht="15" x14ac:dyDescent="0.25">
      <c r="A836" s="23"/>
      <c r="B836" s="23"/>
      <c r="C836" s="23"/>
    </row>
    <row r="837" spans="1:3" ht="15" x14ac:dyDescent="0.25">
      <c r="A837" s="19"/>
      <c r="B837" s="23"/>
      <c r="C837" s="23"/>
    </row>
    <row r="838" spans="1:3" ht="15" x14ac:dyDescent="0.25">
      <c r="A838" s="19"/>
      <c r="B838" s="23"/>
      <c r="C838" s="23"/>
    </row>
    <row r="839" spans="1:3" ht="15" x14ac:dyDescent="0.25">
      <c r="A839" s="19"/>
      <c r="B839" s="23"/>
      <c r="C839" s="23"/>
    </row>
    <row r="840" spans="1:3" ht="15" x14ac:dyDescent="0.25">
      <c r="A840" s="17"/>
      <c r="B840" s="23"/>
      <c r="C840" s="23"/>
    </row>
    <row r="841" spans="1:3" ht="15" x14ac:dyDescent="0.25">
      <c r="A841" s="19"/>
      <c r="B841" s="23"/>
      <c r="C841" s="23"/>
    </row>
    <row r="842" spans="1:3" ht="15" x14ac:dyDescent="0.25">
      <c r="A842" s="17"/>
      <c r="B842" s="24"/>
      <c r="C842" s="24"/>
    </row>
    <row r="843" spans="1:3" ht="15" x14ac:dyDescent="0.25">
      <c r="A843" s="19"/>
      <c r="B843" s="24"/>
      <c r="C843" s="24"/>
    </row>
    <row r="844" spans="1:3" ht="15" x14ac:dyDescent="0.25">
      <c r="A844" s="17"/>
      <c r="B844" s="23"/>
      <c r="C844" s="23"/>
    </row>
    <row r="845" spans="1:3" ht="15" x14ac:dyDescent="0.25">
      <c r="A845" s="23"/>
      <c r="B845" s="23"/>
      <c r="C845" s="23"/>
    </row>
    <row r="846" spans="1:3" ht="15" x14ac:dyDescent="0.25">
      <c r="A846" s="19"/>
      <c r="B846" s="17"/>
      <c r="C846" s="16"/>
    </row>
    <row r="847" spans="1:3" ht="15" x14ac:dyDescent="0.25">
      <c r="A847" s="17"/>
      <c r="B847" s="17"/>
      <c r="C847" s="16"/>
    </row>
    <row r="848" spans="1:3" ht="15" x14ac:dyDescent="0.25">
      <c r="A848" s="17"/>
      <c r="B848" s="17"/>
      <c r="C848" s="16"/>
    </row>
    <row r="849" spans="1:3" ht="15" x14ac:dyDescent="0.25">
      <c r="A849" s="23"/>
      <c r="B849" s="23"/>
      <c r="C849" s="23"/>
    </row>
    <row r="850" spans="1:3" ht="15" x14ac:dyDescent="0.25">
      <c r="A850" s="23"/>
      <c r="B850" s="23"/>
      <c r="C850" s="23"/>
    </row>
    <row r="851" spans="1:3" ht="15" x14ac:dyDescent="0.25">
      <c r="A851" s="19"/>
      <c r="B851" s="23"/>
      <c r="C851" s="23"/>
    </row>
    <row r="852" spans="1:3" ht="15" x14ac:dyDescent="0.25">
      <c r="A852" s="19"/>
      <c r="B852" s="23"/>
      <c r="C852" s="23"/>
    </row>
    <row r="853" spans="1:3" ht="15" x14ac:dyDescent="0.25">
      <c r="A853" s="19"/>
      <c r="B853" s="23"/>
      <c r="C853" s="23"/>
    </row>
    <row r="854" spans="1:3" ht="15" x14ac:dyDescent="0.25">
      <c r="A854" s="17"/>
      <c r="B854" s="23"/>
      <c r="C854" s="23"/>
    </row>
    <row r="855" spans="1:3" ht="15" x14ac:dyDescent="0.25">
      <c r="A855" s="19"/>
      <c r="B855" s="23"/>
      <c r="C855" s="23"/>
    </row>
    <row r="856" spans="1:3" ht="15" x14ac:dyDescent="0.25">
      <c r="A856" s="17"/>
      <c r="B856" s="24"/>
      <c r="C856" s="24"/>
    </row>
    <row r="857" spans="1:3" ht="15" x14ac:dyDescent="0.25">
      <c r="A857" s="19"/>
      <c r="B857" s="24"/>
      <c r="C857" s="24"/>
    </row>
    <row r="858" spans="1:3" ht="15" x14ac:dyDescent="0.25">
      <c r="A858" s="17"/>
      <c r="B858" s="23"/>
      <c r="C858" s="23"/>
    </row>
    <row r="859" spans="1:3" ht="15" x14ac:dyDescent="0.25">
      <c r="A859" s="23"/>
      <c r="B859" s="23"/>
      <c r="C859" s="23"/>
    </row>
    <row r="860" spans="1:3" ht="15" x14ac:dyDescent="0.25">
      <c r="A860" s="19"/>
      <c r="B860" s="17"/>
      <c r="C860" s="16"/>
    </row>
    <row r="861" spans="1:3" ht="15" x14ac:dyDescent="0.25">
      <c r="A861" s="17"/>
      <c r="B861" s="17"/>
      <c r="C861" s="16"/>
    </row>
    <row r="862" spans="1:3" ht="15" x14ac:dyDescent="0.25">
      <c r="A862" s="17"/>
      <c r="B862" s="17"/>
      <c r="C862" s="16"/>
    </row>
    <row r="863" spans="1:3" ht="15" x14ac:dyDescent="0.25">
      <c r="A863" s="23"/>
      <c r="B863" s="23"/>
      <c r="C863" s="23"/>
    </row>
    <row r="864" spans="1:3" ht="15" x14ac:dyDescent="0.25">
      <c r="A864" s="23"/>
      <c r="B864" s="23"/>
      <c r="C864" s="23"/>
    </row>
    <row r="865" spans="1:3" ht="15" x14ac:dyDescent="0.25">
      <c r="A865" s="19"/>
      <c r="B865" s="23"/>
      <c r="C865" s="23"/>
    </row>
    <row r="866" spans="1:3" ht="15" x14ac:dyDescent="0.25">
      <c r="A866" s="19"/>
      <c r="B866" s="23"/>
      <c r="C866" s="23"/>
    </row>
    <row r="867" spans="1:3" ht="15" x14ac:dyDescent="0.25">
      <c r="A867" s="19"/>
      <c r="B867" s="23"/>
      <c r="C867" s="23"/>
    </row>
    <row r="868" spans="1:3" ht="15" x14ac:dyDescent="0.25">
      <c r="A868" s="17"/>
      <c r="B868" s="23"/>
      <c r="C868" s="23"/>
    </row>
    <row r="869" spans="1:3" ht="15" x14ac:dyDescent="0.25">
      <c r="A869" s="19"/>
      <c r="B869" s="23"/>
      <c r="C869" s="23"/>
    </row>
    <row r="870" spans="1:3" ht="15" x14ac:dyDescent="0.25">
      <c r="A870" s="17"/>
      <c r="B870" s="24"/>
      <c r="C870" s="24"/>
    </row>
    <row r="871" spans="1:3" ht="15" x14ac:dyDescent="0.25">
      <c r="A871" s="19"/>
      <c r="B871" s="24"/>
      <c r="C871" s="24"/>
    </row>
    <row r="872" spans="1:3" ht="15" x14ac:dyDescent="0.25">
      <c r="A872" s="17"/>
      <c r="B872" s="23"/>
      <c r="C872" s="23"/>
    </row>
    <row r="873" spans="1:3" ht="15" x14ac:dyDescent="0.25">
      <c r="A873" s="23"/>
      <c r="B873" s="23"/>
      <c r="C873" s="23"/>
    </row>
    <row r="874" spans="1:3" ht="15" x14ac:dyDescent="0.25">
      <c r="A874" s="19"/>
      <c r="B874" s="17"/>
      <c r="C874" s="17"/>
    </row>
    <row r="875" spans="1:3" ht="15" x14ac:dyDescent="0.25">
      <c r="A875" s="17"/>
      <c r="B875" s="17"/>
      <c r="C875" s="16"/>
    </row>
    <row r="876" spans="1:3" ht="15" x14ac:dyDescent="0.25">
      <c r="A876" s="17"/>
      <c r="B876" s="17"/>
      <c r="C876" s="16"/>
    </row>
    <row r="877" spans="1:3" ht="15" x14ac:dyDescent="0.25">
      <c r="A877" s="23"/>
      <c r="B877" s="23"/>
      <c r="C877" s="23"/>
    </row>
    <row r="878" spans="1:3" ht="15" x14ac:dyDescent="0.25">
      <c r="A878" s="23"/>
      <c r="B878" s="23"/>
      <c r="C878" s="23"/>
    </row>
    <row r="879" spans="1:3" ht="15" x14ac:dyDescent="0.25">
      <c r="A879" s="19"/>
      <c r="B879" s="23"/>
      <c r="C879" s="23"/>
    </row>
    <row r="880" spans="1:3" ht="15" x14ac:dyDescent="0.25">
      <c r="A880" s="19"/>
      <c r="B880" s="23"/>
      <c r="C880" s="23"/>
    </row>
    <row r="881" spans="1:3" ht="15" x14ac:dyDescent="0.25">
      <c r="A881" s="19"/>
      <c r="B881" s="23"/>
      <c r="C881" s="23"/>
    </row>
    <row r="882" spans="1:3" ht="15" x14ac:dyDescent="0.25">
      <c r="A882" s="17"/>
      <c r="B882" s="23"/>
      <c r="C882" s="23"/>
    </row>
    <row r="883" spans="1:3" ht="15" x14ac:dyDescent="0.25">
      <c r="A883" s="19"/>
      <c r="B883" s="23"/>
      <c r="C883" s="23"/>
    </row>
    <row r="884" spans="1:3" ht="15" x14ac:dyDescent="0.25">
      <c r="A884" s="17"/>
      <c r="B884" s="24"/>
      <c r="C884" s="24"/>
    </row>
    <row r="885" spans="1:3" ht="15" x14ac:dyDescent="0.25">
      <c r="A885" s="19"/>
      <c r="B885" s="24"/>
      <c r="C885" s="24"/>
    </row>
    <row r="886" spans="1:3" ht="15" x14ac:dyDescent="0.25">
      <c r="A886" s="17"/>
      <c r="B886" s="23"/>
      <c r="C886" s="23"/>
    </row>
    <row r="887" spans="1:3" ht="15" x14ac:dyDescent="0.25">
      <c r="A887" s="23"/>
      <c r="B887" s="23"/>
      <c r="C887" s="23"/>
    </row>
    <row r="888" spans="1:3" ht="15" x14ac:dyDescent="0.25">
      <c r="A888" s="19"/>
      <c r="B888" s="17"/>
      <c r="C888" s="16"/>
    </row>
    <row r="889" spans="1:3" ht="15" x14ac:dyDescent="0.25">
      <c r="A889" s="17"/>
      <c r="B889" s="17"/>
      <c r="C889" s="16"/>
    </row>
    <row r="890" spans="1:3" ht="15" x14ac:dyDescent="0.25">
      <c r="A890" s="17"/>
      <c r="B890" s="17"/>
      <c r="C890" s="17"/>
    </row>
    <row r="891" spans="1:3" ht="15" x14ac:dyDescent="0.25">
      <c r="A891" s="23"/>
      <c r="B891" s="23"/>
      <c r="C891" s="23"/>
    </row>
    <row r="892" spans="1:3" ht="15" x14ac:dyDescent="0.25">
      <c r="A892" s="23"/>
      <c r="B892" s="23"/>
      <c r="C892" s="23"/>
    </row>
    <row r="893" spans="1:3" ht="15" x14ac:dyDescent="0.25">
      <c r="A893" s="19"/>
      <c r="B893" s="23"/>
      <c r="C893" s="23"/>
    </row>
    <row r="894" spans="1:3" ht="15" x14ac:dyDescent="0.25">
      <c r="A894" s="19"/>
      <c r="B894" s="25"/>
      <c r="C894" s="25"/>
    </row>
    <row r="895" spans="1:3" ht="15" x14ac:dyDescent="0.25">
      <c r="A895" s="19"/>
      <c r="B895" s="26"/>
      <c r="C895" s="26"/>
    </row>
    <row r="896" spans="1:3" ht="15" x14ac:dyDescent="0.25">
      <c r="A896" s="19"/>
      <c r="B896" s="23"/>
      <c r="C896" s="23"/>
    </row>
    <row r="897" spans="1:3" ht="15" x14ac:dyDescent="0.25">
      <c r="A897" s="19"/>
      <c r="B897" s="23"/>
      <c r="C897" s="23"/>
    </row>
    <row r="898" spans="1:3" ht="15" x14ac:dyDescent="0.25">
      <c r="A898" s="17"/>
      <c r="B898" s="23"/>
      <c r="C898" s="23"/>
    </row>
    <row r="899" spans="1:3" ht="15" x14ac:dyDescent="0.25">
      <c r="A899" s="19"/>
      <c r="B899" s="23"/>
      <c r="C899" s="23"/>
    </row>
    <row r="900" spans="1:3" ht="15" x14ac:dyDescent="0.25">
      <c r="A900" s="17"/>
      <c r="B900" s="24"/>
      <c r="C900" s="24"/>
    </row>
    <row r="901" spans="1:3" ht="15" x14ac:dyDescent="0.25">
      <c r="A901" s="19"/>
      <c r="B901" s="24"/>
      <c r="C901" s="24"/>
    </row>
    <row r="902" spans="1:3" ht="15" x14ac:dyDescent="0.25">
      <c r="A902" s="17"/>
      <c r="B902" s="23"/>
      <c r="C902" s="23"/>
    </row>
    <row r="903" spans="1:3" ht="15" x14ac:dyDescent="0.25">
      <c r="A903" s="23"/>
      <c r="B903" s="23"/>
      <c r="C903" s="23"/>
    </row>
    <row r="904" spans="1:3" ht="15" x14ac:dyDescent="0.25">
      <c r="A904" s="19"/>
      <c r="B904" s="17"/>
      <c r="C904" s="16"/>
    </row>
    <row r="905" spans="1:3" ht="15" x14ac:dyDescent="0.25">
      <c r="A905" s="17"/>
      <c r="B905" s="17"/>
      <c r="C905" s="17"/>
    </row>
    <row r="906" spans="1:3" ht="15" x14ac:dyDescent="0.25">
      <c r="A906" s="17"/>
      <c r="B906" s="17"/>
      <c r="C906" s="16"/>
    </row>
    <row r="907" spans="1:3" ht="15" x14ac:dyDescent="0.25">
      <c r="A907" s="23"/>
      <c r="B907" s="23"/>
      <c r="C907" s="23"/>
    </row>
    <row r="908" spans="1:3" ht="15" x14ac:dyDescent="0.25">
      <c r="A908" s="19"/>
      <c r="B908" s="23"/>
      <c r="C908" s="23"/>
    </row>
    <row r="909" spans="1:3" ht="15" x14ac:dyDescent="0.25">
      <c r="A909" s="19"/>
      <c r="B909" s="23"/>
      <c r="C909" s="23"/>
    </row>
    <row r="910" spans="1:3" ht="15" x14ac:dyDescent="0.25">
      <c r="A910" s="19"/>
      <c r="B910" s="23"/>
      <c r="C910" s="23"/>
    </row>
    <row r="911" spans="1:3" ht="15" x14ac:dyDescent="0.25">
      <c r="A911" s="17"/>
      <c r="B911" s="23"/>
      <c r="C911" s="23"/>
    </row>
    <row r="912" spans="1:3" ht="15" x14ac:dyDescent="0.25">
      <c r="A912" s="19"/>
      <c r="B912" s="23"/>
      <c r="C912" s="23"/>
    </row>
    <row r="913" spans="1:3" ht="15" x14ac:dyDescent="0.25">
      <c r="A913" s="17"/>
      <c r="B913" s="24"/>
      <c r="C913" s="24"/>
    </row>
    <row r="914" spans="1:3" ht="15" x14ac:dyDescent="0.25">
      <c r="A914" s="19"/>
      <c r="B914" s="24"/>
      <c r="C914" s="24"/>
    </row>
    <row r="915" spans="1:3" ht="15" x14ac:dyDescent="0.25">
      <c r="A915" s="17"/>
      <c r="B915" s="23"/>
      <c r="C915" s="23"/>
    </row>
    <row r="916" spans="1:3" ht="15" x14ac:dyDescent="0.25">
      <c r="A916" s="23"/>
      <c r="B916" s="23"/>
      <c r="C916" s="23"/>
    </row>
    <row r="917" spans="1:3" ht="15" x14ac:dyDescent="0.25">
      <c r="A917" s="19"/>
      <c r="B917" s="17"/>
      <c r="C917" s="16"/>
    </row>
    <row r="918" spans="1:3" ht="15" x14ac:dyDescent="0.25">
      <c r="A918" s="23"/>
      <c r="B918" s="23"/>
      <c r="C918" s="23"/>
    </row>
    <row r="919" spans="1:3" ht="15" x14ac:dyDescent="0.25">
      <c r="A919" s="19"/>
      <c r="B919" s="23"/>
      <c r="C919" s="23"/>
    </row>
    <row r="920" spans="1:3" ht="15" x14ac:dyDescent="0.25">
      <c r="A920" s="19"/>
      <c r="B920" s="23"/>
      <c r="C920" s="23"/>
    </row>
    <row r="921" spans="1:3" ht="15" x14ac:dyDescent="0.25">
      <c r="A921" s="19"/>
      <c r="B921" s="23"/>
      <c r="C921" s="23"/>
    </row>
    <row r="922" spans="1:3" ht="15" x14ac:dyDescent="0.25">
      <c r="A922" s="17"/>
      <c r="B922" s="23"/>
      <c r="C922" s="23"/>
    </row>
    <row r="923" spans="1:3" ht="15" x14ac:dyDescent="0.25">
      <c r="A923" s="19"/>
      <c r="B923" s="23"/>
      <c r="C923" s="23"/>
    </row>
    <row r="924" spans="1:3" ht="15" x14ac:dyDescent="0.25">
      <c r="A924" s="17"/>
      <c r="B924" s="24"/>
      <c r="C924" s="24"/>
    </row>
    <row r="925" spans="1:3" ht="15" x14ac:dyDescent="0.25">
      <c r="A925" s="19"/>
      <c r="B925" s="24"/>
      <c r="C925" s="24"/>
    </row>
    <row r="926" spans="1:3" ht="15" x14ac:dyDescent="0.25">
      <c r="A926" s="17"/>
      <c r="B926" s="23"/>
      <c r="C926" s="23"/>
    </row>
    <row r="927" spans="1:3" ht="15" x14ac:dyDescent="0.25">
      <c r="A927" s="23"/>
      <c r="B927" s="23"/>
      <c r="C927" s="23"/>
    </row>
    <row r="928" spans="1:3" ht="15" x14ac:dyDescent="0.25">
      <c r="A928" s="19"/>
      <c r="B928" s="17"/>
      <c r="C928" s="16"/>
    </row>
  </sheetData>
  <mergeCells count="160">
    <mergeCell ref="A927:C927"/>
    <mergeCell ref="B921:C921"/>
    <mergeCell ref="B922:C922"/>
    <mergeCell ref="B923:C923"/>
    <mergeCell ref="B924:C924"/>
    <mergeCell ref="B925:C925"/>
    <mergeCell ref="B926:C926"/>
    <mergeCell ref="B914:C914"/>
    <mergeCell ref="B915:C915"/>
    <mergeCell ref="A916:C916"/>
    <mergeCell ref="A918:C918"/>
    <mergeCell ref="B919:C919"/>
    <mergeCell ref="B920:C920"/>
    <mergeCell ref="B908:C908"/>
    <mergeCell ref="B909:C909"/>
    <mergeCell ref="B910:C910"/>
    <mergeCell ref="B911:C911"/>
    <mergeCell ref="B912:C912"/>
    <mergeCell ref="B913:C913"/>
    <mergeCell ref="B899:C899"/>
    <mergeCell ref="B900:C900"/>
    <mergeCell ref="B901:C901"/>
    <mergeCell ref="B902:C902"/>
    <mergeCell ref="A903:C903"/>
    <mergeCell ref="A907:C907"/>
    <mergeCell ref="B893:C893"/>
    <mergeCell ref="B894:C894"/>
    <mergeCell ref="B895:C895"/>
    <mergeCell ref="B896:C896"/>
    <mergeCell ref="B897:C897"/>
    <mergeCell ref="B898:C898"/>
    <mergeCell ref="B884:C884"/>
    <mergeCell ref="B885:C885"/>
    <mergeCell ref="B886:C886"/>
    <mergeCell ref="A887:C887"/>
    <mergeCell ref="A891:C891"/>
    <mergeCell ref="A892:C892"/>
    <mergeCell ref="A878:C878"/>
    <mergeCell ref="B879:C879"/>
    <mergeCell ref="B880:C880"/>
    <mergeCell ref="B881:C881"/>
    <mergeCell ref="B882:C882"/>
    <mergeCell ref="B883:C883"/>
    <mergeCell ref="B869:C869"/>
    <mergeCell ref="B870:C870"/>
    <mergeCell ref="B871:C871"/>
    <mergeCell ref="B872:C872"/>
    <mergeCell ref="A873:C873"/>
    <mergeCell ref="A877:C877"/>
    <mergeCell ref="A863:C863"/>
    <mergeCell ref="A864:C864"/>
    <mergeCell ref="B865:C865"/>
    <mergeCell ref="B866:C866"/>
    <mergeCell ref="B867:C867"/>
    <mergeCell ref="B868:C868"/>
    <mergeCell ref="B854:C854"/>
    <mergeCell ref="B855:C855"/>
    <mergeCell ref="B856:C856"/>
    <mergeCell ref="B857:C857"/>
    <mergeCell ref="B858:C858"/>
    <mergeCell ref="A859:C859"/>
    <mergeCell ref="A845:C845"/>
    <mergeCell ref="A849:C849"/>
    <mergeCell ref="A850:C850"/>
    <mergeCell ref="B851:C851"/>
    <mergeCell ref="B852:C852"/>
    <mergeCell ref="B853:C853"/>
    <mergeCell ref="B839:C839"/>
    <mergeCell ref="B840:C840"/>
    <mergeCell ref="B841:C841"/>
    <mergeCell ref="B842:C842"/>
    <mergeCell ref="B843:C843"/>
    <mergeCell ref="B844:C844"/>
    <mergeCell ref="B830:C830"/>
    <mergeCell ref="A831:C831"/>
    <mergeCell ref="A835:C835"/>
    <mergeCell ref="A836:C836"/>
    <mergeCell ref="B837:C837"/>
    <mergeCell ref="B838:C838"/>
    <mergeCell ref="B824:C824"/>
    <mergeCell ref="B825:C825"/>
    <mergeCell ref="B826:C826"/>
    <mergeCell ref="B829:C829"/>
    <mergeCell ref="A827:C827"/>
    <mergeCell ref="B815:C815"/>
    <mergeCell ref="B823:C823"/>
    <mergeCell ref="B809:C809"/>
    <mergeCell ref="B810:C810"/>
    <mergeCell ref="B811:C811"/>
    <mergeCell ref="B812:C812"/>
    <mergeCell ref="B813:C813"/>
    <mergeCell ref="B814:C814"/>
    <mergeCell ref="A816:C816"/>
    <mergeCell ref="A818:C818"/>
    <mergeCell ref="B819:C819"/>
    <mergeCell ref="B820:C820"/>
    <mergeCell ref="B821:C821"/>
    <mergeCell ref="B822:C822"/>
    <mergeCell ref="A807:C807"/>
    <mergeCell ref="B797:C797"/>
    <mergeCell ref="B798:C798"/>
    <mergeCell ref="B799:C799"/>
    <mergeCell ref="B800:C800"/>
    <mergeCell ref="B801:C801"/>
    <mergeCell ref="B796:C796"/>
    <mergeCell ref="A803:C803"/>
    <mergeCell ref="B808:C808"/>
    <mergeCell ref="B768:C768"/>
    <mergeCell ref="A773:C773"/>
    <mergeCell ref="A791:C791"/>
    <mergeCell ref="B783:C783"/>
    <mergeCell ref="B784:C784"/>
    <mergeCell ref="B785:C785"/>
    <mergeCell ref="B786:C786"/>
    <mergeCell ref="B795:C795"/>
    <mergeCell ref="B802:C802"/>
    <mergeCell ref="B781:C781"/>
    <mergeCell ref="B782:C782"/>
    <mergeCell ref="A787:C787"/>
    <mergeCell ref="A792:C792"/>
    <mergeCell ref="B793:C793"/>
    <mergeCell ref="B794:C794"/>
    <mergeCell ref="B729:C729"/>
    <mergeCell ref="B730:C730"/>
    <mergeCell ref="A731:C731"/>
    <mergeCell ref="A735:C735"/>
    <mergeCell ref="A736:C736"/>
    <mergeCell ref="B744:C744"/>
    <mergeCell ref="B737:C737"/>
    <mergeCell ref="B738:C738"/>
    <mergeCell ref="B743:C743"/>
    <mergeCell ref="B739:C739"/>
    <mergeCell ref="B740:C740"/>
    <mergeCell ref="B741:C741"/>
    <mergeCell ref="B742:C742"/>
    <mergeCell ref="A778:C778"/>
    <mergeCell ref="B779:C779"/>
    <mergeCell ref="B780:C780"/>
    <mergeCell ref="A745:C745"/>
    <mergeCell ref="A749:C749"/>
    <mergeCell ref="A759:C759"/>
    <mergeCell ref="B772:C772"/>
    <mergeCell ref="A777:C777"/>
    <mergeCell ref="A763:C763"/>
    <mergeCell ref="B757:C757"/>
    <mergeCell ref="B758:C758"/>
    <mergeCell ref="B755:C755"/>
    <mergeCell ref="B756:C756"/>
    <mergeCell ref="A750:C750"/>
    <mergeCell ref="B751:C751"/>
    <mergeCell ref="B752:C752"/>
    <mergeCell ref="B753:C753"/>
    <mergeCell ref="B754:C754"/>
    <mergeCell ref="B769:C769"/>
    <mergeCell ref="B770:C770"/>
    <mergeCell ref="B771:C771"/>
    <mergeCell ref="A764:C764"/>
    <mergeCell ref="B765:C765"/>
    <mergeCell ref="B766:C766"/>
    <mergeCell ref="B767:C767"/>
  </mergeCells>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7FAFB-B6D5-408A-80E4-792962A1DCA4}">
  <dimension ref="A1:K221"/>
  <sheetViews>
    <sheetView workbookViewId="0"/>
  </sheetViews>
  <sheetFormatPr defaultRowHeight="12.75" x14ac:dyDescent="0.2"/>
  <cols>
    <col min="1" max="16384" width="9.140625" style="40"/>
  </cols>
  <sheetData>
    <row r="1" spans="1:1" x14ac:dyDescent="0.2">
      <c r="A1" s="40" t="s">
        <v>30</v>
      </c>
    </row>
    <row r="21" spans="1:1" x14ac:dyDescent="0.2">
      <c r="A21" s="40" t="s">
        <v>31</v>
      </c>
    </row>
    <row r="48" spans="1:1" x14ac:dyDescent="0.2">
      <c r="A48" s="40" t="s">
        <v>32</v>
      </c>
    </row>
    <row r="78" spans="1:1" x14ac:dyDescent="0.2">
      <c r="A78" s="40" t="s">
        <v>33</v>
      </c>
    </row>
    <row r="108" spans="1:1" x14ac:dyDescent="0.2">
      <c r="A108" s="40" t="s">
        <v>34</v>
      </c>
    </row>
    <row r="109" spans="1:1" x14ac:dyDescent="0.2">
      <c r="A109" s="40" t="s">
        <v>21</v>
      </c>
    </row>
    <row r="143" spans="1:1" x14ac:dyDescent="0.2">
      <c r="A143" s="40" t="s">
        <v>22</v>
      </c>
    </row>
    <row r="145" spans="1:1" x14ac:dyDescent="0.2">
      <c r="A145" s="40" t="s">
        <v>35</v>
      </c>
    </row>
    <row r="169" spans="1:11" x14ac:dyDescent="0.2">
      <c r="K169" s="40" t="s">
        <v>25</v>
      </c>
    </row>
    <row r="170" spans="1:11" x14ac:dyDescent="0.2">
      <c r="A170" s="40" t="s">
        <v>24</v>
      </c>
    </row>
    <row r="199" spans="1:1" x14ac:dyDescent="0.2">
      <c r="A199" s="40" t="s">
        <v>36</v>
      </c>
    </row>
    <row r="218" spans="1:1" x14ac:dyDescent="0.2">
      <c r="A218" s="40" t="s">
        <v>27</v>
      </c>
    </row>
    <row r="220" spans="1:1" x14ac:dyDescent="0.2">
      <c r="A220" s="40" t="s">
        <v>28</v>
      </c>
    </row>
    <row r="221" spans="1:1" x14ac:dyDescent="0.2">
      <c r="A221" s="40" t="s">
        <v>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1BB3-4B12-4CA0-8C27-65FAD43EA354}">
  <dimension ref="A1:M348"/>
  <sheetViews>
    <sheetView workbookViewId="0">
      <selection activeCell="A149" sqref="A149:H149"/>
    </sheetView>
  </sheetViews>
  <sheetFormatPr defaultRowHeight="12.75" x14ac:dyDescent="0.2"/>
  <cols>
    <col min="1" max="1" width="7.5703125" bestFit="1" customWidth="1"/>
    <col min="2" max="2" width="5.7109375" customWidth="1"/>
    <col min="3" max="3" width="6.140625" customWidth="1"/>
    <col min="4" max="4" width="11.5703125" customWidth="1"/>
    <col min="5" max="5" width="7.42578125" customWidth="1"/>
    <col min="6" max="6" width="6.85546875" customWidth="1"/>
    <col min="8" max="8" width="9.140625" customWidth="1"/>
    <col min="10" max="10" width="13.7109375" customWidth="1"/>
    <col min="12" max="12" width="12.7109375" bestFit="1" customWidth="1"/>
    <col min="13" max="13" width="14.85546875" customWidth="1"/>
    <col min="14" max="14" width="9.85546875" customWidth="1"/>
  </cols>
  <sheetData>
    <row r="1" spans="1:13" ht="18" x14ac:dyDescent="0.25">
      <c r="A1" s="1" t="s">
        <v>0</v>
      </c>
      <c r="B1" s="1"/>
      <c r="C1" s="1" t="e">
        <f>VLOOKUP(CONCATENATE(C2,"League"),'Arbiter Info Lookup'!AK$10:AL$332,2,FALSE)</f>
        <v>#N/A</v>
      </c>
      <c r="D1" s="1"/>
      <c r="E1" s="1"/>
      <c r="F1" s="14" t="s">
        <v>1</v>
      </c>
      <c r="G1" s="20" t="e">
        <f>VLOOKUP(C2,'Arbiter Info Lookup'!AI$10:AJ$332,2,FALSE)</f>
        <v>#N/A</v>
      </c>
      <c r="H1" s="20"/>
      <c r="I1" s="1" t="s">
        <v>2</v>
      </c>
      <c r="J1" s="1" t="e">
        <f>VLOOKUP(C2,'Arbiter Info Lookup'!W$10:AD$332,8,FALSE)</f>
        <v>#N/A</v>
      </c>
      <c r="K1" s="1" t="s">
        <v>3</v>
      </c>
      <c r="L1" s="1" t="e">
        <f>VLOOKUP(CONCATENATE(C2,"Time"),'Arbiter Info Lookup'!AE$10:AF$332,2,FALSE)</f>
        <v>#N/A</v>
      </c>
    </row>
    <row r="2" spans="1:13" ht="18" x14ac:dyDescent="0.25">
      <c r="A2" s="1" t="s">
        <v>13</v>
      </c>
      <c r="B2" s="1"/>
      <c r="C2" s="21" t="e">
        <f>VLOOKUP(1,'Arbiter Info Lookup'!V$10:W$332,2,FALSE)</f>
        <v>#N/A</v>
      </c>
      <c r="D2" s="21"/>
      <c r="E2" s="1"/>
      <c r="F2" s="1"/>
      <c r="G2" s="1"/>
      <c r="H2" s="1"/>
      <c r="I2" s="1"/>
      <c r="J2" s="1"/>
      <c r="K2" s="1" t="s">
        <v>5</v>
      </c>
      <c r="L2" s="20" t="e">
        <f>VLOOKUP(CONCATENATE(C2,"Venue"),'Arbiter Info Lookup'!AG$10:AH$332,2,FALSE)</f>
        <v>#N/A</v>
      </c>
      <c r="M2" s="20"/>
    </row>
    <row r="3" spans="1:13" ht="18" x14ac:dyDescent="0.25">
      <c r="A3" s="1" t="s">
        <v>6</v>
      </c>
      <c r="B3" s="1"/>
      <c r="C3" s="1"/>
      <c r="D3" s="1"/>
      <c r="E3" s="1"/>
      <c r="F3" s="1"/>
      <c r="G3" s="1"/>
      <c r="H3" s="1"/>
      <c r="I3" s="1" t="s">
        <v>7</v>
      </c>
      <c r="J3" s="2"/>
      <c r="K3" s="2"/>
      <c r="L3" s="2"/>
    </row>
    <row r="4" spans="1:13" ht="30" x14ac:dyDescent="0.4">
      <c r="A4" s="22" t="e">
        <f>VLOOKUP(C2,'Arbiter Info Lookup'!W$10:AC$332,6,FALSE)</f>
        <v>#N/A</v>
      </c>
      <c r="B4" s="22"/>
      <c r="C4" s="22"/>
      <c r="D4" s="22"/>
      <c r="E4" s="22"/>
      <c r="F4" s="22"/>
      <c r="G4" s="22"/>
      <c r="H4" s="22"/>
      <c r="I4" s="22" t="e">
        <f>VLOOKUP(C2,'Arbiter Info Lookup'!W$10:AC$332,7,FALSE)</f>
        <v>#N/A</v>
      </c>
      <c r="J4" s="22"/>
      <c r="K4" s="22"/>
      <c r="L4" s="22"/>
      <c r="M4" s="22"/>
    </row>
    <row r="5" spans="1:13" ht="23.25" x14ac:dyDescent="0.35">
      <c r="A5" s="3" t="s">
        <v>8</v>
      </c>
      <c r="I5" s="3" t="s">
        <v>8</v>
      </c>
    </row>
    <row r="12" spans="1:13" ht="27" customHeight="1" x14ac:dyDescent="0.2"/>
    <row r="24" spans="1:13" ht="12.75" customHeight="1" x14ac:dyDescent="0.2"/>
    <row r="25" spans="1:13" ht="12.75" customHeight="1" x14ac:dyDescent="0.2"/>
    <row r="26" spans="1:13" ht="20.25" x14ac:dyDescent="0.3">
      <c r="A26" s="4" t="s">
        <v>9</v>
      </c>
      <c r="B26" s="4"/>
      <c r="D26" s="4"/>
      <c r="E26" s="4"/>
      <c r="F26" s="4"/>
      <c r="G26" s="4"/>
      <c r="H26" s="4"/>
      <c r="I26" s="4"/>
    </row>
    <row r="27" spans="1:13" ht="20.25" x14ac:dyDescent="0.3">
      <c r="A27" s="4"/>
      <c r="C27" s="5" t="s">
        <v>10</v>
      </c>
      <c r="D27" s="4" t="e">
        <f>VLOOKUP(CONCATENATE(C2,"Referee"),'Arbiter Info Lookup'!X$10:AA$332,3,FALSE)</f>
        <v>#N/A</v>
      </c>
      <c r="E27" s="4"/>
      <c r="F27" s="4"/>
      <c r="G27" s="4"/>
      <c r="H27" s="4" t="e">
        <f>VLOOKUP(CONCATENATE(C2,"Referee"),'Arbiter Info Lookup'!X$10:AA$332,4,FALSE)</f>
        <v>#N/A</v>
      </c>
      <c r="I27" s="4"/>
    </row>
    <row r="28" spans="1:13" ht="20.25" x14ac:dyDescent="0.3">
      <c r="A28" s="4"/>
      <c r="C28" s="5" t="s">
        <v>11</v>
      </c>
      <c r="D28" s="4" t="e">
        <f>VLOOKUP(CONCATENATE(C2,"Asst. Ref 1"),'Arbiter Info Lookup'!X$10:AA$332,3,FALSE)</f>
        <v>#N/A</v>
      </c>
      <c r="E28" s="4"/>
      <c r="F28" s="4"/>
      <c r="G28" s="4"/>
      <c r="H28" s="4" t="e">
        <f>VLOOKUP(CONCATENATE(C2,"Asst. Ref 1"),'Arbiter Info Lookup'!X$10:AA$332,4,FALSE)</f>
        <v>#N/A</v>
      </c>
      <c r="I28" s="4"/>
    </row>
    <row r="29" spans="1:13" ht="20.25" x14ac:dyDescent="0.3">
      <c r="A29" s="4"/>
      <c r="C29" s="5" t="s">
        <v>12</v>
      </c>
      <c r="D29" s="4" t="e">
        <f>VLOOKUP(CONCATENATE(C2,"Asst. Ref 2"),'Arbiter Info Lookup'!X$10:AA$332,3,FALSE)</f>
        <v>#N/A</v>
      </c>
      <c r="E29" s="4"/>
      <c r="F29" s="4"/>
      <c r="G29" s="4"/>
      <c r="H29" s="4" t="e">
        <f>VLOOKUP(CONCATENATE(C2,"Asst. Ref 2"),'Arbiter Info Lookup'!X$10:AA$332,4,FALSE)</f>
        <v>#N/A</v>
      </c>
      <c r="I29" s="4"/>
    </row>
    <row r="30" spans="1:13" ht="18" x14ac:dyDescent="0.25">
      <c r="A30" s="1" t="s">
        <v>0</v>
      </c>
      <c r="B30" s="1"/>
      <c r="C30" s="1" t="e">
        <f>VLOOKUP(CONCATENATE(C31,"League"),'Arbiter Info Lookup'!AK$10:AL$332,2,FALSE)</f>
        <v>#N/A</v>
      </c>
      <c r="D30" s="1"/>
      <c r="E30" s="1"/>
      <c r="F30" s="14" t="s">
        <v>1</v>
      </c>
      <c r="G30" s="20" t="e">
        <f>VLOOKUP(C31,'Arbiter Info Lookup'!AI$10:AJ$332,2,FALSE)</f>
        <v>#N/A</v>
      </c>
      <c r="H30" s="20"/>
      <c r="I30" s="1" t="s">
        <v>2</v>
      </c>
      <c r="J30" s="1" t="e">
        <f>VLOOKUP(C31,'Arbiter Info Lookup'!W$10:AD$332,8,FALSE)</f>
        <v>#N/A</v>
      </c>
      <c r="K30" s="1" t="s">
        <v>3</v>
      </c>
      <c r="L30" s="1" t="e">
        <f>VLOOKUP(CONCATENATE(C31,"Time"),'Arbiter Info Lookup'!AE$10:AF$332,2,FALSE)</f>
        <v>#N/A</v>
      </c>
    </row>
    <row r="31" spans="1:13" ht="18" x14ac:dyDescent="0.25">
      <c r="A31" s="1" t="s">
        <v>13</v>
      </c>
      <c r="B31" s="1"/>
      <c r="C31" s="21" t="e">
        <f>VLOOKUP(2,'Arbiter Info Lookup'!V$10:W$332,2,FALSE)</f>
        <v>#N/A</v>
      </c>
      <c r="D31" s="21"/>
      <c r="E31" s="1"/>
      <c r="F31" s="1"/>
      <c r="G31" s="1"/>
      <c r="H31" s="1"/>
      <c r="I31" s="1"/>
      <c r="J31" s="1"/>
      <c r="K31" s="1" t="s">
        <v>5</v>
      </c>
      <c r="L31" s="20" t="e">
        <f>VLOOKUP(CONCATENATE(C31,"Venue"),'Arbiter Info Lookup'!AG$10:AH$332,2,FALSE)</f>
        <v>#N/A</v>
      </c>
      <c r="M31" s="20"/>
    </row>
    <row r="32" spans="1:13" ht="18" x14ac:dyDescent="0.25">
      <c r="A32" s="1" t="s">
        <v>6</v>
      </c>
      <c r="B32" s="1"/>
      <c r="C32" s="1"/>
      <c r="D32" s="1"/>
      <c r="E32" s="1"/>
      <c r="F32" s="1"/>
      <c r="G32" s="1"/>
      <c r="H32" s="1"/>
      <c r="I32" s="1" t="s">
        <v>7</v>
      </c>
      <c r="J32" s="2"/>
      <c r="K32" s="2"/>
      <c r="L32" s="2"/>
    </row>
    <row r="33" spans="1:13" ht="30" x14ac:dyDescent="0.4">
      <c r="A33" s="22" t="e">
        <f>VLOOKUP(C31,'Arbiter Info Lookup'!W$10:AC$332,6,FALSE)</f>
        <v>#N/A</v>
      </c>
      <c r="B33" s="22"/>
      <c r="C33" s="22"/>
      <c r="D33" s="22"/>
      <c r="E33" s="22"/>
      <c r="F33" s="22"/>
      <c r="G33" s="22"/>
      <c r="H33" s="22"/>
      <c r="I33" s="22" t="e">
        <f>VLOOKUP(C31,'Arbiter Info Lookup'!W$10:AC$332,7,FALSE)</f>
        <v>#N/A</v>
      </c>
      <c r="J33" s="22"/>
      <c r="K33" s="22"/>
      <c r="L33" s="22"/>
      <c r="M33" s="22"/>
    </row>
    <row r="34" spans="1:13" ht="23.25" x14ac:dyDescent="0.35">
      <c r="A34" s="3" t="s">
        <v>8</v>
      </c>
      <c r="I34" s="3" t="s">
        <v>8</v>
      </c>
    </row>
    <row r="44" spans="1:13" ht="27" customHeight="1" x14ac:dyDescent="0.2"/>
    <row r="55" spans="1:13" ht="20.25" x14ac:dyDescent="0.3">
      <c r="A55" s="4" t="s">
        <v>9</v>
      </c>
      <c r="B55" s="4"/>
      <c r="D55" s="4"/>
      <c r="E55" s="4"/>
      <c r="F55" s="4"/>
      <c r="G55" s="4"/>
      <c r="H55" s="4"/>
      <c r="I55" s="4"/>
    </row>
    <row r="56" spans="1:13" ht="20.25" x14ac:dyDescent="0.3">
      <c r="A56" s="4"/>
      <c r="C56" s="5" t="s">
        <v>10</v>
      </c>
      <c r="D56" s="4" t="e">
        <f>VLOOKUP(CONCATENATE(C31,"Referee"),'Arbiter Info Lookup'!X$10:AA$332,3,FALSE)</f>
        <v>#N/A</v>
      </c>
      <c r="E56" s="4"/>
      <c r="F56" s="4"/>
      <c r="G56" s="4"/>
      <c r="H56" s="4" t="e">
        <f>VLOOKUP(CONCATENATE(C31,"Referee"),'Arbiter Info Lookup'!X$10:AA$332,4,FALSE)</f>
        <v>#N/A</v>
      </c>
      <c r="I56" s="4"/>
    </row>
    <row r="57" spans="1:13" ht="20.25" x14ac:dyDescent="0.3">
      <c r="A57" s="4"/>
      <c r="C57" s="5" t="s">
        <v>11</v>
      </c>
      <c r="D57" s="4" t="e">
        <f>VLOOKUP(CONCATENATE(C31,"Asst. Ref 1"),'Arbiter Info Lookup'!X$10:AA$332,3,FALSE)</f>
        <v>#N/A</v>
      </c>
      <c r="E57" s="4"/>
      <c r="F57" s="4"/>
      <c r="G57" s="4"/>
      <c r="H57" s="4" t="e">
        <f>VLOOKUP(CONCATENATE(C31,"Asst. Ref 1"),'Arbiter Info Lookup'!X$10:AA$332,4,FALSE)</f>
        <v>#N/A</v>
      </c>
      <c r="I57" s="4"/>
    </row>
    <row r="58" spans="1:13" ht="20.25" x14ac:dyDescent="0.3">
      <c r="A58" s="4"/>
      <c r="C58" s="5" t="s">
        <v>12</v>
      </c>
      <c r="D58" s="4" t="e">
        <f>VLOOKUP(CONCATENATE(C31,"Asst. Ref 2"),'Arbiter Info Lookup'!X$10:AA$332,3,FALSE)</f>
        <v>#N/A</v>
      </c>
      <c r="E58" s="4"/>
      <c r="F58" s="4"/>
      <c r="G58" s="4"/>
      <c r="H58" s="4" t="e">
        <f>VLOOKUP(CONCATENATE(C31,"Asst. Ref 2"),'Arbiter Info Lookup'!X$10:AA$332,4,FALSE)</f>
        <v>#N/A</v>
      </c>
      <c r="I58" s="4"/>
    </row>
    <row r="59" spans="1:13" ht="18" x14ac:dyDescent="0.25">
      <c r="A59" s="1" t="s">
        <v>0</v>
      </c>
      <c r="B59" s="1"/>
      <c r="C59" s="1" t="e">
        <f>VLOOKUP(CONCATENATE(C60,"League"),'Arbiter Info Lookup'!AK$10:AL$332,2,FALSE)</f>
        <v>#N/A</v>
      </c>
      <c r="D59" s="1"/>
      <c r="E59" s="1"/>
      <c r="F59" s="14" t="s">
        <v>1</v>
      </c>
      <c r="G59" s="20" t="e">
        <f>VLOOKUP(C60,'Arbiter Info Lookup'!AI$10:AJ$332,2,FALSE)</f>
        <v>#N/A</v>
      </c>
      <c r="H59" s="20"/>
      <c r="I59" s="1" t="s">
        <v>2</v>
      </c>
      <c r="J59" s="1" t="e">
        <f>VLOOKUP(C60,'Arbiter Info Lookup'!W$10:AD$332,8,FALSE)</f>
        <v>#N/A</v>
      </c>
      <c r="K59" s="1" t="s">
        <v>3</v>
      </c>
      <c r="L59" s="1" t="e">
        <f>VLOOKUP(CONCATENATE(C60,"Time"),'Arbiter Info Lookup'!AE$10:AF$332,2,FALSE)</f>
        <v>#N/A</v>
      </c>
    </row>
    <row r="60" spans="1:13" ht="18" x14ac:dyDescent="0.25">
      <c r="A60" s="1" t="s">
        <v>13</v>
      </c>
      <c r="B60" s="1"/>
      <c r="C60" s="21" t="e">
        <f>VLOOKUP(3,'Arbiter Info Lookup'!V$10:W$332,2,FALSE)</f>
        <v>#N/A</v>
      </c>
      <c r="D60" s="21"/>
      <c r="E60" s="1"/>
      <c r="F60" s="1"/>
      <c r="G60" s="1"/>
      <c r="H60" s="1"/>
      <c r="I60" s="1"/>
      <c r="J60" s="1"/>
      <c r="K60" s="1" t="s">
        <v>5</v>
      </c>
      <c r="L60" s="20" t="e">
        <f>VLOOKUP(CONCATENATE(C60,"Venue"),'Arbiter Info Lookup'!AG$10:AH$332,2,FALSE)</f>
        <v>#N/A</v>
      </c>
      <c r="M60" s="20"/>
    </row>
    <row r="61" spans="1:13" ht="18" x14ac:dyDescent="0.25">
      <c r="A61" s="1" t="s">
        <v>6</v>
      </c>
      <c r="B61" s="1"/>
      <c r="C61" s="1"/>
      <c r="D61" s="1"/>
      <c r="E61" s="1"/>
      <c r="F61" s="1"/>
      <c r="G61" s="1"/>
      <c r="H61" s="1"/>
      <c r="I61" s="1" t="s">
        <v>7</v>
      </c>
      <c r="J61" s="2"/>
      <c r="K61" s="2"/>
      <c r="L61" s="2"/>
    </row>
    <row r="62" spans="1:13" ht="30" x14ac:dyDescent="0.4">
      <c r="A62" s="22" t="e">
        <f>VLOOKUP(C60,'Arbiter Info Lookup'!W$10:AC$332,6,FALSE)</f>
        <v>#N/A</v>
      </c>
      <c r="B62" s="22"/>
      <c r="C62" s="22"/>
      <c r="D62" s="22"/>
      <c r="E62" s="22"/>
      <c r="F62" s="22"/>
      <c r="G62" s="22"/>
      <c r="H62" s="22"/>
      <c r="I62" s="22" t="e">
        <f>VLOOKUP(C60,'Arbiter Info Lookup'!W$10:AC$332,7,FALSE)</f>
        <v>#N/A</v>
      </c>
      <c r="J62" s="22"/>
      <c r="K62" s="22"/>
      <c r="L62" s="22"/>
      <c r="M62" s="22"/>
    </row>
    <row r="63" spans="1:13" ht="23.25" x14ac:dyDescent="0.35">
      <c r="A63" s="3" t="s">
        <v>8</v>
      </c>
      <c r="I63" s="3" t="s">
        <v>8</v>
      </c>
    </row>
    <row r="75" ht="27" customHeight="1" x14ac:dyDescent="0.2"/>
    <row r="84" spans="1:13" ht="20.25" x14ac:dyDescent="0.3">
      <c r="A84" s="4" t="s">
        <v>9</v>
      </c>
      <c r="B84" s="4"/>
      <c r="D84" s="4"/>
      <c r="E84" s="4"/>
      <c r="F84" s="4"/>
      <c r="G84" s="4"/>
      <c r="H84" s="4"/>
      <c r="I84" s="4"/>
    </row>
    <row r="85" spans="1:13" ht="20.25" x14ac:dyDescent="0.3">
      <c r="A85" s="4"/>
      <c r="C85" s="5" t="s">
        <v>10</v>
      </c>
      <c r="D85" s="4" t="e">
        <f>VLOOKUP(CONCATENATE(C60,"Referee"),'Arbiter Info Lookup'!X$10:AA$332,3,FALSE)</f>
        <v>#N/A</v>
      </c>
      <c r="E85" s="4"/>
      <c r="F85" s="4"/>
      <c r="G85" s="4"/>
      <c r="H85" s="4" t="e">
        <f>VLOOKUP(CONCATENATE(C60,"Referee"),'Arbiter Info Lookup'!X$10:AA$332,4,FALSE)</f>
        <v>#N/A</v>
      </c>
      <c r="I85" s="4"/>
    </row>
    <row r="86" spans="1:13" ht="20.25" x14ac:dyDescent="0.3">
      <c r="A86" s="4"/>
      <c r="C86" s="5" t="s">
        <v>11</v>
      </c>
      <c r="D86" s="4" t="e">
        <f>VLOOKUP(CONCATENATE(C60,"Asst. Ref 1"),'Arbiter Info Lookup'!X$10:AA$332,3,FALSE)</f>
        <v>#N/A</v>
      </c>
      <c r="E86" s="4"/>
      <c r="F86" s="4"/>
      <c r="G86" s="4"/>
      <c r="H86" s="4" t="e">
        <f>VLOOKUP(CONCATENATE(C60,"Asst. Ref 1"),'Arbiter Info Lookup'!X$10:AA$332,4,FALSE)</f>
        <v>#N/A</v>
      </c>
      <c r="I86" s="4"/>
    </row>
    <row r="87" spans="1:13" ht="20.25" x14ac:dyDescent="0.3">
      <c r="A87" s="4"/>
      <c r="C87" s="5" t="s">
        <v>12</v>
      </c>
      <c r="D87" s="4" t="e">
        <f>VLOOKUP(CONCATENATE(C60,"Asst. Ref 2"),'Arbiter Info Lookup'!X$10:AA$332,3,FALSE)</f>
        <v>#N/A</v>
      </c>
      <c r="E87" s="4"/>
      <c r="F87" s="4"/>
      <c r="G87" s="4"/>
      <c r="H87" s="4" t="e">
        <f>VLOOKUP(CONCATENATE(C60,"Asst. Ref 2"),'Arbiter Info Lookup'!X$10:AA$332,4,FALSE)</f>
        <v>#N/A</v>
      </c>
      <c r="I87" s="4"/>
    </row>
    <row r="88" spans="1:13" ht="18" x14ac:dyDescent="0.25">
      <c r="A88" s="1" t="s">
        <v>0</v>
      </c>
      <c r="B88" s="1"/>
      <c r="C88" s="1" t="e">
        <f>VLOOKUP(CONCATENATE(C89,"League"),'Arbiter Info Lookup'!AK$10:AL$332,2,FALSE)</f>
        <v>#N/A</v>
      </c>
      <c r="D88" s="1"/>
      <c r="E88" s="1"/>
      <c r="F88" s="14" t="s">
        <v>1</v>
      </c>
      <c r="G88" s="20" t="e">
        <f>VLOOKUP(C89,'Arbiter Info Lookup'!AI$10:AJ$332,2,FALSE)</f>
        <v>#N/A</v>
      </c>
      <c r="H88" s="20"/>
      <c r="I88" s="1" t="s">
        <v>2</v>
      </c>
      <c r="J88" s="1" t="e">
        <f>VLOOKUP(C89,'Arbiter Info Lookup'!W$10:AD$332,8,FALSE)</f>
        <v>#N/A</v>
      </c>
      <c r="K88" s="1" t="s">
        <v>3</v>
      </c>
      <c r="L88" s="1" t="e">
        <f>VLOOKUP(CONCATENATE(C89,"Time"),'Arbiter Info Lookup'!AE$10:AF$332,2,FALSE)</f>
        <v>#N/A</v>
      </c>
    </row>
    <row r="89" spans="1:13" ht="18" x14ac:dyDescent="0.25">
      <c r="A89" s="1" t="s">
        <v>13</v>
      </c>
      <c r="B89" s="1"/>
      <c r="C89" s="21" t="e">
        <f>VLOOKUP(4,'Arbiter Info Lookup'!V$10:W$332,2,FALSE)</f>
        <v>#N/A</v>
      </c>
      <c r="D89" s="21"/>
      <c r="E89" s="1"/>
      <c r="F89" s="1"/>
      <c r="G89" s="1"/>
      <c r="H89" s="1"/>
      <c r="I89" s="1"/>
      <c r="J89" s="1"/>
      <c r="K89" s="1" t="s">
        <v>5</v>
      </c>
      <c r="L89" s="20" t="e">
        <f>VLOOKUP(CONCATENATE(C89,"Venue"),'Arbiter Info Lookup'!AG$10:AH$332,2,FALSE)</f>
        <v>#N/A</v>
      </c>
      <c r="M89" s="20"/>
    </row>
    <row r="90" spans="1:13" ht="18" x14ac:dyDescent="0.25">
      <c r="A90" s="1" t="s">
        <v>6</v>
      </c>
      <c r="B90" s="1"/>
      <c r="C90" s="1"/>
      <c r="D90" s="1"/>
      <c r="E90" s="1"/>
      <c r="F90" s="1"/>
      <c r="G90" s="1"/>
      <c r="H90" s="1"/>
      <c r="I90" s="1" t="s">
        <v>7</v>
      </c>
      <c r="J90" s="2"/>
      <c r="K90" s="2"/>
      <c r="L90" s="2"/>
    </row>
    <row r="91" spans="1:13" ht="30" x14ac:dyDescent="0.4">
      <c r="A91" s="22" t="e">
        <f>VLOOKUP(C89,'Arbiter Info Lookup'!W$10:AC$332,6,FALSE)</f>
        <v>#N/A</v>
      </c>
      <c r="B91" s="22"/>
      <c r="C91" s="22"/>
      <c r="D91" s="22"/>
      <c r="E91" s="22"/>
      <c r="F91" s="22"/>
      <c r="G91" s="22"/>
      <c r="H91" s="22"/>
      <c r="I91" s="22" t="e">
        <f>VLOOKUP(C89,'Arbiter Info Lookup'!W$10:AC$332,7,FALSE)</f>
        <v>#N/A</v>
      </c>
      <c r="J91" s="22"/>
      <c r="K91" s="22"/>
      <c r="L91" s="22"/>
      <c r="M91" s="22"/>
    </row>
    <row r="92" spans="1:13" ht="23.25" x14ac:dyDescent="0.35">
      <c r="A92" s="3" t="s">
        <v>8</v>
      </c>
      <c r="I92" s="3" t="s">
        <v>8</v>
      </c>
    </row>
    <row r="101" ht="27" customHeight="1" x14ac:dyDescent="0.2"/>
    <row r="113" spans="1:13" ht="20.25" x14ac:dyDescent="0.3">
      <c r="A113" s="4" t="s">
        <v>9</v>
      </c>
      <c r="B113" s="4"/>
      <c r="D113" s="4"/>
      <c r="E113" s="4"/>
      <c r="F113" s="4"/>
      <c r="G113" s="4"/>
      <c r="H113" s="4"/>
      <c r="I113" s="4"/>
    </row>
    <row r="114" spans="1:13" ht="20.25" x14ac:dyDescent="0.3">
      <c r="A114" s="4"/>
      <c r="C114" s="5" t="s">
        <v>10</v>
      </c>
      <c r="D114" s="4" t="e">
        <f>VLOOKUP(CONCATENATE(C89,"Referee"),'Arbiter Info Lookup'!X$10:AA$332,3,FALSE)</f>
        <v>#N/A</v>
      </c>
      <c r="E114" s="4"/>
      <c r="F114" s="4"/>
      <c r="G114" s="4"/>
      <c r="H114" s="4" t="e">
        <f>VLOOKUP(CONCATENATE(C89,"Referee"),'Arbiter Info Lookup'!X$10:AA$332,4,FALSE)</f>
        <v>#N/A</v>
      </c>
      <c r="I114" s="4"/>
    </row>
    <row r="115" spans="1:13" ht="20.25" x14ac:dyDescent="0.3">
      <c r="A115" s="4"/>
      <c r="C115" s="5" t="s">
        <v>11</v>
      </c>
      <c r="D115" s="4" t="e">
        <f>VLOOKUP(CONCATENATE(C89,"Asst. Ref 1"),'Arbiter Info Lookup'!X$10:AA$332,3,FALSE)</f>
        <v>#N/A</v>
      </c>
      <c r="E115" s="4"/>
      <c r="F115" s="4"/>
      <c r="G115" s="4"/>
      <c r="H115" s="4" t="e">
        <f>VLOOKUP(CONCATENATE(C89,"Asst. Ref 1"),'Arbiter Info Lookup'!X$10:AA$332,4,FALSE)</f>
        <v>#N/A</v>
      </c>
      <c r="I115" s="4"/>
    </row>
    <row r="116" spans="1:13" ht="20.25" x14ac:dyDescent="0.3">
      <c r="A116" s="4"/>
      <c r="C116" s="5" t="s">
        <v>12</v>
      </c>
      <c r="D116" s="4" t="e">
        <f>VLOOKUP(CONCATENATE(C89,"Asst. Ref 2"),'Arbiter Info Lookup'!X$10:AA$332,3,FALSE)</f>
        <v>#N/A</v>
      </c>
      <c r="E116" s="4"/>
      <c r="F116" s="4"/>
      <c r="G116" s="4"/>
      <c r="H116" s="4" t="e">
        <f>VLOOKUP(CONCATENATE(C89,"Asst. Ref 2"),'Arbiter Info Lookup'!X$10:AA$332,4,FALSE)</f>
        <v>#N/A</v>
      </c>
      <c r="I116" s="4"/>
    </row>
    <row r="117" spans="1:13" ht="18" x14ac:dyDescent="0.25">
      <c r="A117" s="1" t="s">
        <v>0</v>
      </c>
      <c r="B117" s="1"/>
      <c r="C117" s="1" t="e">
        <f>VLOOKUP(CONCATENATE(C118,"League"),'Arbiter Info Lookup'!AK$10:AL$332,2,FALSE)</f>
        <v>#N/A</v>
      </c>
      <c r="D117" s="1"/>
      <c r="E117" s="1"/>
      <c r="F117" s="14" t="s">
        <v>1</v>
      </c>
      <c r="G117" s="20" t="e">
        <f>VLOOKUP(C118,'Arbiter Info Lookup'!AI$10:AJ$332,2,FALSE)</f>
        <v>#N/A</v>
      </c>
      <c r="H117" s="20"/>
      <c r="I117" s="1" t="s">
        <v>2</v>
      </c>
      <c r="J117" s="1" t="e">
        <f>VLOOKUP(C118,'Arbiter Info Lookup'!W$10:AD$332,8,FALSE)</f>
        <v>#N/A</v>
      </c>
      <c r="K117" s="1" t="s">
        <v>3</v>
      </c>
      <c r="L117" s="1" t="e">
        <f>VLOOKUP(CONCATENATE(C118,"Time"),'Arbiter Info Lookup'!AE$10:AF$332,2,FALSE)</f>
        <v>#N/A</v>
      </c>
    </row>
    <row r="118" spans="1:13" ht="18" x14ac:dyDescent="0.25">
      <c r="A118" s="1" t="s">
        <v>13</v>
      </c>
      <c r="B118" s="1"/>
      <c r="C118" s="21" t="e">
        <f>VLOOKUP(5,'Arbiter Info Lookup'!V$10:W$332,2,FALSE)</f>
        <v>#N/A</v>
      </c>
      <c r="D118" s="21"/>
      <c r="E118" s="1"/>
      <c r="F118" s="1"/>
      <c r="G118" s="1"/>
      <c r="H118" s="1"/>
      <c r="I118" s="1"/>
      <c r="J118" s="1"/>
      <c r="K118" s="1" t="s">
        <v>5</v>
      </c>
      <c r="L118" s="20" t="e">
        <f>VLOOKUP(CONCATENATE(C118,"Venue"),'Arbiter Info Lookup'!AG$10:AH$332,2,FALSE)</f>
        <v>#N/A</v>
      </c>
      <c r="M118" s="20"/>
    </row>
    <row r="119" spans="1:13" ht="18" x14ac:dyDescent="0.25">
      <c r="A119" s="1" t="s">
        <v>6</v>
      </c>
      <c r="B119" s="1"/>
      <c r="C119" s="1"/>
      <c r="D119" s="1"/>
      <c r="E119" s="1"/>
      <c r="F119" s="1"/>
      <c r="G119" s="1"/>
      <c r="H119" s="1"/>
      <c r="I119" s="1" t="s">
        <v>7</v>
      </c>
      <c r="J119" s="2"/>
      <c r="K119" s="2"/>
      <c r="L119" s="2"/>
    </row>
    <row r="120" spans="1:13" ht="30" x14ac:dyDescent="0.4">
      <c r="A120" s="22" t="e">
        <f>VLOOKUP(C118,'Arbiter Info Lookup'!W$10:AC$332,6,FALSE)</f>
        <v>#N/A</v>
      </c>
      <c r="B120" s="22"/>
      <c r="C120" s="22"/>
      <c r="D120" s="22"/>
      <c r="E120" s="22"/>
      <c r="F120" s="22"/>
      <c r="G120" s="22"/>
      <c r="H120" s="22"/>
      <c r="I120" s="22" t="e">
        <f>VLOOKUP(C118,'Arbiter Info Lookup'!W$10:AC$332,7,FALSE)</f>
        <v>#N/A</v>
      </c>
      <c r="J120" s="22"/>
      <c r="K120" s="22"/>
      <c r="L120" s="22"/>
      <c r="M120" s="22"/>
    </row>
    <row r="121" spans="1:13" ht="23.25" x14ac:dyDescent="0.35">
      <c r="A121" s="3" t="s">
        <v>8</v>
      </c>
      <c r="I121" s="3" t="s">
        <v>8</v>
      </c>
    </row>
    <row r="131" spans="1:9" ht="27" customHeight="1" x14ac:dyDescent="0.2"/>
    <row r="142" spans="1:9" ht="20.25" x14ac:dyDescent="0.3">
      <c r="A142" s="4" t="s">
        <v>9</v>
      </c>
      <c r="B142" s="4"/>
      <c r="D142" s="4"/>
      <c r="E142" s="4"/>
      <c r="F142" s="4"/>
      <c r="G142" s="4"/>
      <c r="H142" s="4"/>
      <c r="I142" s="4"/>
    </row>
    <row r="143" spans="1:9" ht="20.25" x14ac:dyDescent="0.3">
      <c r="A143" s="4"/>
      <c r="C143" s="5" t="s">
        <v>10</v>
      </c>
      <c r="D143" s="4" t="e">
        <f>VLOOKUP(CONCATENATE(C118,"Referee"),'Arbiter Info Lookup'!X$10:AA$332,3,FALSE)</f>
        <v>#N/A</v>
      </c>
      <c r="E143" s="4"/>
      <c r="F143" s="4"/>
      <c r="G143" s="4"/>
      <c r="H143" s="4" t="e">
        <f>VLOOKUP(CONCATENATE(C118,"Referee"),'Arbiter Info Lookup'!X$10:AA$332,4,FALSE)</f>
        <v>#N/A</v>
      </c>
      <c r="I143" s="4"/>
    </row>
    <row r="144" spans="1:9" ht="20.25" x14ac:dyDescent="0.3">
      <c r="A144" s="4"/>
      <c r="C144" s="5" t="s">
        <v>11</v>
      </c>
      <c r="D144" s="4" t="e">
        <f>VLOOKUP(CONCATENATE(C118,"Asst. Ref 1"),'Arbiter Info Lookup'!X$10:AA$332,3,FALSE)</f>
        <v>#N/A</v>
      </c>
      <c r="E144" s="4"/>
      <c r="F144" s="4"/>
      <c r="G144" s="4"/>
      <c r="H144" s="4" t="e">
        <f>VLOOKUP(CONCATENATE(C118,"Asst. Ref 1"),'Arbiter Info Lookup'!X$10:AA$332,4,FALSE)</f>
        <v>#N/A</v>
      </c>
      <c r="I144" s="4"/>
    </row>
    <row r="145" spans="1:13" ht="20.25" x14ac:dyDescent="0.3">
      <c r="A145" s="4"/>
      <c r="C145" s="5" t="s">
        <v>12</v>
      </c>
      <c r="D145" s="4" t="e">
        <f>VLOOKUP(CONCATENATE(C118,"Asst. Ref 2"),'Arbiter Info Lookup'!X$10:AA$332,3,FALSE)</f>
        <v>#N/A</v>
      </c>
      <c r="E145" s="4"/>
      <c r="F145" s="4"/>
      <c r="G145" s="4"/>
      <c r="H145" s="4" t="e">
        <f>VLOOKUP(CONCATENATE(C118,"Asst. Ref 2"),'Arbiter Info Lookup'!X$10:AA$332,4,FALSE)</f>
        <v>#N/A</v>
      </c>
      <c r="I145" s="4"/>
    </row>
    <row r="146" spans="1:13" ht="18" x14ac:dyDescent="0.25">
      <c r="A146" s="1" t="s">
        <v>0</v>
      </c>
      <c r="B146" s="1"/>
      <c r="C146" s="1" t="e">
        <f>VLOOKUP(CONCATENATE(C147,"League"),'Arbiter Info Lookup'!AK$10:AL$332,2,FALSE)</f>
        <v>#N/A</v>
      </c>
      <c r="D146" s="1"/>
      <c r="E146" s="1"/>
      <c r="F146" s="14" t="s">
        <v>1</v>
      </c>
      <c r="G146" s="20" t="e">
        <f>VLOOKUP(C147,'Arbiter Info Lookup'!AI$10:AJ$332,2,FALSE)</f>
        <v>#N/A</v>
      </c>
      <c r="H146" s="20"/>
      <c r="I146" s="1" t="s">
        <v>2</v>
      </c>
      <c r="J146" s="1" t="e">
        <f>VLOOKUP(C147,'Arbiter Info Lookup'!W$10:AD$332,8,FALSE)</f>
        <v>#N/A</v>
      </c>
      <c r="K146" s="1" t="s">
        <v>3</v>
      </c>
      <c r="L146" s="1" t="e">
        <f>VLOOKUP(CONCATENATE(C147,"Time"),'Arbiter Info Lookup'!AE$10:AF$332,2,FALSE)</f>
        <v>#N/A</v>
      </c>
    </row>
    <row r="147" spans="1:13" ht="18" x14ac:dyDescent="0.25">
      <c r="A147" s="1" t="s">
        <v>13</v>
      </c>
      <c r="B147" s="1"/>
      <c r="C147" s="21" t="e">
        <f>VLOOKUP(6,'Arbiter Info Lookup'!V$10:W$332,2,FALSE)</f>
        <v>#N/A</v>
      </c>
      <c r="D147" s="21"/>
      <c r="E147" s="1"/>
      <c r="F147" s="1"/>
      <c r="G147" s="1"/>
      <c r="H147" s="1"/>
      <c r="I147" s="1"/>
      <c r="J147" s="1"/>
      <c r="K147" s="1" t="s">
        <v>5</v>
      </c>
      <c r="L147" s="20" t="e">
        <f>VLOOKUP(CONCATENATE(C147,"Venue"),'Arbiter Info Lookup'!AG$10:AH$332,2,FALSE)</f>
        <v>#N/A</v>
      </c>
      <c r="M147" s="20"/>
    </row>
    <row r="148" spans="1:13" ht="18" x14ac:dyDescent="0.25">
      <c r="A148" s="1" t="s">
        <v>6</v>
      </c>
      <c r="B148" s="1"/>
      <c r="C148" s="1"/>
      <c r="D148" s="1"/>
      <c r="E148" s="1"/>
      <c r="F148" s="1"/>
      <c r="G148" s="1"/>
      <c r="H148" s="1"/>
      <c r="I148" s="1" t="s">
        <v>7</v>
      </c>
      <c r="J148" s="2"/>
      <c r="K148" s="2"/>
      <c r="L148" s="2"/>
    </row>
    <row r="149" spans="1:13" ht="30" x14ac:dyDescent="0.4">
      <c r="A149" s="22" t="e">
        <f>VLOOKUP(C147,'Arbiter Info Lookup'!W$10:AC$332,6,FALSE)</f>
        <v>#N/A</v>
      </c>
      <c r="B149" s="22"/>
      <c r="C149" s="22"/>
      <c r="D149" s="22"/>
      <c r="E149" s="22"/>
      <c r="F149" s="22"/>
      <c r="G149" s="22"/>
      <c r="H149" s="22"/>
      <c r="I149" s="22" t="e">
        <f>VLOOKUP(C147,'Arbiter Info Lookup'!W$10:AC$332,7,FALSE)</f>
        <v>#N/A</v>
      </c>
      <c r="J149" s="22"/>
      <c r="K149" s="22"/>
      <c r="L149" s="22"/>
      <c r="M149" s="22"/>
    </row>
    <row r="150" spans="1:13" ht="23.25" x14ac:dyDescent="0.35">
      <c r="A150" s="3" t="s">
        <v>8</v>
      </c>
      <c r="I150" s="3" t="s">
        <v>8</v>
      </c>
    </row>
    <row r="160" spans="1:13" ht="27" customHeight="1" x14ac:dyDescent="0.2"/>
    <row r="171" spans="1:13" ht="20.25" x14ac:dyDescent="0.3">
      <c r="A171" s="4" t="s">
        <v>9</v>
      </c>
      <c r="B171" s="4"/>
      <c r="D171" s="4"/>
      <c r="E171" s="4"/>
      <c r="F171" s="4"/>
      <c r="G171" s="4"/>
      <c r="H171" s="4"/>
      <c r="I171" s="4"/>
    </row>
    <row r="172" spans="1:13" ht="20.25" x14ac:dyDescent="0.3">
      <c r="A172" s="4"/>
      <c r="C172" s="5" t="s">
        <v>10</v>
      </c>
      <c r="D172" s="4" t="e">
        <f>VLOOKUP(CONCATENATE(C147,"Referee"),'Arbiter Info Lookup'!X$10:AA$332,3,FALSE)</f>
        <v>#N/A</v>
      </c>
      <c r="E172" s="4"/>
      <c r="F172" s="4"/>
      <c r="G172" s="4"/>
      <c r="H172" s="4" t="e">
        <f>VLOOKUP(CONCATENATE(C147,"Referee"),'Arbiter Info Lookup'!X$10:AA$332,4,FALSE)</f>
        <v>#N/A</v>
      </c>
      <c r="I172" s="4"/>
    </row>
    <row r="173" spans="1:13" ht="20.25" x14ac:dyDescent="0.3">
      <c r="A173" s="4"/>
      <c r="C173" s="5" t="s">
        <v>11</v>
      </c>
      <c r="D173" s="4" t="e">
        <f>VLOOKUP(CONCATENATE(C147,"Asst. Ref 1"),'Arbiter Info Lookup'!X$10:AA$332,3,FALSE)</f>
        <v>#N/A</v>
      </c>
      <c r="E173" s="4"/>
      <c r="F173" s="4"/>
      <c r="G173" s="4"/>
      <c r="H173" s="4" t="e">
        <f>VLOOKUP(CONCATENATE(C147,"Asst. Ref 1"),'Arbiter Info Lookup'!X$10:AA$332,4,FALSE)</f>
        <v>#N/A</v>
      </c>
      <c r="I173" s="4"/>
    </row>
    <row r="174" spans="1:13" ht="20.25" x14ac:dyDescent="0.3">
      <c r="A174" s="4"/>
      <c r="C174" s="5" t="s">
        <v>12</v>
      </c>
      <c r="D174" s="4" t="e">
        <f>VLOOKUP(CONCATENATE(C147,"Asst. Ref 2"),'Arbiter Info Lookup'!X$10:AA$332,3,FALSE)</f>
        <v>#N/A</v>
      </c>
      <c r="E174" s="4"/>
      <c r="F174" s="4"/>
      <c r="G174" s="4"/>
      <c r="H174" s="4" t="e">
        <f>VLOOKUP(CONCATENATE(C147,"Asst. Ref 2"),'Arbiter Info Lookup'!X$10:AA$332,4,FALSE)</f>
        <v>#N/A</v>
      </c>
      <c r="I174" s="4"/>
    </row>
    <row r="175" spans="1:13" ht="18" x14ac:dyDescent="0.25">
      <c r="A175" s="1" t="s">
        <v>0</v>
      </c>
      <c r="B175" s="1"/>
      <c r="C175" s="1" t="e">
        <f>VLOOKUP(CONCATENATE(C176,"League"),'Arbiter Info Lookup'!AK$10:AL$332,2,FALSE)</f>
        <v>#N/A</v>
      </c>
      <c r="D175" s="1"/>
      <c r="E175" s="1"/>
      <c r="F175" s="14" t="s">
        <v>1</v>
      </c>
      <c r="G175" s="20" t="e">
        <f>VLOOKUP(C176,'Arbiter Info Lookup'!AI$10:AJ$332,2,FALSE)</f>
        <v>#N/A</v>
      </c>
      <c r="H175" s="20"/>
      <c r="I175" s="1" t="s">
        <v>2</v>
      </c>
      <c r="J175" s="1" t="e">
        <f>VLOOKUP(C176,'Arbiter Info Lookup'!W$10:AD$332,8,FALSE)</f>
        <v>#N/A</v>
      </c>
      <c r="K175" s="1" t="s">
        <v>3</v>
      </c>
      <c r="L175" s="1" t="e">
        <f>VLOOKUP(CONCATENATE(C176,"Time"),'Arbiter Info Lookup'!AE$10:AF$332,2,FALSE)</f>
        <v>#N/A</v>
      </c>
    </row>
    <row r="176" spans="1:13" ht="18" x14ac:dyDescent="0.25">
      <c r="A176" s="1" t="s">
        <v>13</v>
      </c>
      <c r="B176" s="1"/>
      <c r="C176" s="21" t="e">
        <f>VLOOKUP(7,'Arbiter Info Lookup'!V$10:W$332,2,FALSE)</f>
        <v>#N/A</v>
      </c>
      <c r="D176" s="21"/>
      <c r="E176" s="1"/>
      <c r="F176" s="1"/>
      <c r="G176" s="1"/>
      <c r="H176" s="1"/>
      <c r="I176" s="1"/>
      <c r="J176" s="1"/>
      <c r="K176" s="1" t="s">
        <v>5</v>
      </c>
      <c r="L176" s="20" t="e">
        <f>VLOOKUP(CONCATENATE(C176,"Venue"),'Arbiter Info Lookup'!AG$10:AH$332,2,FALSE)</f>
        <v>#N/A</v>
      </c>
      <c r="M176" s="20"/>
    </row>
    <row r="177" spans="1:13" ht="18" x14ac:dyDescent="0.25">
      <c r="A177" s="1" t="s">
        <v>6</v>
      </c>
      <c r="B177" s="1"/>
      <c r="C177" s="1"/>
      <c r="D177" s="1"/>
      <c r="E177" s="1"/>
      <c r="F177" s="1"/>
      <c r="G177" s="1"/>
      <c r="H177" s="1"/>
      <c r="I177" s="1" t="s">
        <v>7</v>
      </c>
      <c r="J177" s="2"/>
      <c r="K177" s="2"/>
      <c r="L177" s="2"/>
    </row>
    <row r="178" spans="1:13" ht="30" x14ac:dyDescent="0.4">
      <c r="A178" s="22" t="e">
        <f>VLOOKUP(C176,'Arbiter Info Lookup'!W$10:AC$332,6,FALSE)</f>
        <v>#N/A</v>
      </c>
      <c r="B178" s="22"/>
      <c r="C178" s="22"/>
      <c r="D178" s="22"/>
      <c r="E178" s="22"/>
      <c r="F178" s="22"/>
      <c r="G178" s="22"/>
      <c r="H178" s="22"/>
      <c r="I178" s="22" t="e">
        <f>VLOOKUP(C176,'Arbiter Info Lookup'!W$10:AC$332,7,FALSE)</f>
        <v>#N/A</v>
      </c>
      <c r="J178" s="22"/>
      <c r="K178" s="22"/>
      <c r="L178" s="22"/>
      <c r="M178" s="22"/>
    </row>
    <row r="179" spans="1:13" ht="23.25" x14ac:dyDescent="0.35">
      <c r="A179" s="3" t="s">
        <v>8</v>
      </c>
      <c r="I179" s="3" t="s">
        <v>8</v>
      </c>
    </row>
    <row r="192" spans="1:13" ht="27" customHeight="1" x14ac:dyDescent="0.2"/>
    <row r="200" spans="1:13" ht="20.25" x14ac:dyDescent="0.3">
      <c r="A200" s="4" t="s">
        <v>9</v>
      </c>
      <c r="B200" s="4"/>
      <c r="D200" s="4"/>
      <c r="E200" s="4"/>
      <c r="F200" s="4"/>
      <c r="G200" s="4"/>
      <c r="H200" s="4"/>
      <c r="I200" s="4"/>
    </row>
    <row r="201" spans="1:13" ht="20.25" x14ac:dyDescent="0.3">
      <c r="A201" s="4"/>
      <c r="C201" s="5" t="s">
        <v>10</v>
      </c>
      <c r="D201" s="4" t="e">
        <f>VLOOKUP(CONCATENATE(C176,"Referee"),'Arbiter Info Lookup'!X$10:AA$332,3,FALSE)</f>
        <v>#N/A</v>
      </c>
      <c r="E201" s="4"/>
      <c r="F201" s="4"/>
      <c r="G201" s="4"/>
      <c r="H201" s="4" t="e">
        <f>VLOOKUP(CONCATENATE(C176,"Referee"),'Arbiter Info Lookup'!X$10:AA$332,4,FALSE)</f>
        <v>#N/A</v>
      </c>
      <c r="I201" s="4"/>
    </row>
    <row r="202" spans="1:13" ht="20.25" x14ac:dyDescent="0.3">
      <c r="A202" s="4"/>
      <c r="C202" s="5" t="s">
        <v>11</v>
      </c>
      <c r="D202" s="4" t="e">
        <f>VLOOKUP(CONCATENATE(C176,"Asst. Ref 1"),'Arbiter Info Lookup'!X$10:AA$332,3,FALSE)</f>
        <v>#N/A</v>
      </c>
      <c r="E202" s="4"/>
      <c r="F202" s="4"/>
      <c r="G202" s="4"/>
      <c r="H202" s="4" t="e">
        <f>VLOOKUP(CONCATENATE(C176,"Asst. Ref 1"),'Arbiter Info Lookup'!X$10:AA$332,4,FALSE)</f>
        <v>#N/A</v>
      </c>
      <c r="I202" s="4"/>
    </row>
    <row r="203" spans="1:13" ht="20.25" x14ac:dyDescent="0.3">
      <c r="A203" s="4"/>
      <c r="C203" s="5" t="s">
        <v>12</v>
      </c>
      <c r="D203" s="4" t="e">
        <f>VLOOKUP(CONCATENATE(C176,"Asst. Ref 2"),'Arbiter Info Lookup'!X$10:AA$332,3,FALSE)</f>
        <v>#N/A</v>
      </c>
      <c r="E203" s="4"/>
      <c r="F203" s="4"/>
      <c r="G203" s="4"/>
      <c r="H203" s="4" t="e">
        <f>VLOOKUP(CONCATENATE(C176,"Asst. Ref 2"),'Arbiter Info Lookup'!X$10:AA$332,4,FALSE)</f>
        <v>#N/A</v>
      </c>
      <c r="I203" s="4"/>
    </row>
    <row r="204" spans="1:13" ht="18" x14ac:dyDescent="0.25">
      <c r="A204" s="1" t="s">
        <v>0</v>
      </c>
      <c r="B204" s="1"/>
      <c r="C204" s="1" t="e">
        <f>VLOOKUP(CONCATENATE(C205,"League"),'Arbiter Info Lookup'!AK$10:AL$332,2,FALSE)</f>
        <v>#N/A</v>
      </c>
      <c r="D204" s="1"/>
      <c r="E204" s="1"/>
      <c r="F204" s="14" t="s">
        <v>1</v>
      </c>
      <c r="G204" s="20" t="e">
        <f>VLOOKUP(C205,'Arbiter Info Lookup'!AI$10:AJ$332,2,FALSE)</f>
        <v>#N/A</v>
      </c>
      <c r="H204" s="20"/>
      <c r="I204" s="1" t="s">
        <v>2</v>
      </c>
      <c r="J204" s="1" t="e">
        <f>VLOOKUP(C205,'Arbiter Info Lookup'!W$10:AD$332,8,FALSE)</f>
        <v>#N/A</v>
      </c>
      <c r="K204" s="1" t="s">
        <v>3</v>
      </c>
      <c r="L204" s="1" t="e">
        <f>VLOOKUP(CONCATENATE(C205,"Time"),'Arbiter Info Lookup'!AE$10:AF$332,2,FALSE)</f>
        <v>#N/A</v>
      </c>
    </row>
    <row r="205" spans="1:13" ht="18" x14ac:dyDescent="0.25">
      <c r="A205" s="1" t="s">
        <v>13</v>
      </c>
      <c r="B205" s="1"/>
      <c r="C205" s="21" t="e">
        <f>VLOOKUP(8,'Arbiter Info Lookup'!V$10:W$332,2,FALSE)</f>
        <v>#N/A</v>
      </c>
      <c r="D205" s="21"/>
      <c r="E205" s="1"/>
      <c r="F205" s="1"/>
      <c r="G205" s="1"/>
      <c r="H205" s="1"/>
      <c r="I205" s="1"/>
      <c r="J205" s="1"/>
      <c r="K205" s="1" t="s">
        <v>5</v>
      </c>
      <c r="L205" s="20" t="e">
        <f>VLOOKUP(CONCATENATE(C205,"Venue"),'Arbiter Info Lookup'!AG$10:AH$332,2,FALSE)</f>
        <v>#N/A</v>
      </c>
      <c r="M205" s="20"/>
    </row>
    <row r="206" spans="1:13" ht="18" x14ac:dyDescent="0.25">
      <c r="A206" s="1" t="s">
        <v>6</v>
      </c>
      <c r="B206" s="1"/>
      <c r="C206" s="1"/>
      <c r="D206" s="1"/>
      <c r="E206" s="1"/>
      <c r="F206" s="1"/>
      <c r="G206" s="1"/>
      <c r="H206" s="1"/>
      <c r="I206" s="1" t="s">
        <v>7</v>
      </c>
      <c r="J206" s="2"/>
      <c r="K206" s="2"/>
      <c r="L206" s="2"/>
    </row>
    <row r="207" spans="1:13" ht="30" x14ac:dyDescent="0.4">
      <c r="A207" s="22" t="e">
        <f>VLOOKUP(C205,'Arbiter Info Lookup'!W$10:AC$332,6,FALSE)</f>
        <v>#N/A</v>
      </c>
      <c r="B207" s="22"/>
      <c r="C207" s="22"/>
      <c r="D207" s="22"/>
      <c r="E207" s="22"/>
      <c r="F207" s="22"/>
      <c r="G207" s="22"/>
      <c r="H207" s="22"/>
      <c r="I207" s="22" t="e">
        <f>VLOOKUP(C205,'Arbiter Info Lookup'!W$10:AC$332,7,FALSE)</f>
        <v>#N/A</v>
      </c>
      <c r="J207" s="22"/>
      <c r="K207" s="22"/>
      <c r="L207" s="22"/>
      <c r="M207" s="22"/>
    </row>
    <row r="208" spans="1:13" ht="23.25" x14ac:dyDescent="0.35">
      <c r="A208" s="3" t="s">
        <v>8</v>
      </c>
      <c r="I208" s="3" t="s">
        <v>8</v>
      </c>
    </row>
    <row r="219" ht="27" customHeight="1" x14ac:dyDescent="0.2"/>
    <row r="229" spans="1:13" ht="20.25" x14ac:dyDescent="0.3">
      <c r="A229" s="4" t="s">
        <v>9</v>
      </c>
      <c r="B229" s="4"/>
      <c r="D229" s="4"/>
      <c r="E229" s="4"/>
      <c r="F229" s="4"/>
      <c r="G229" s="4"/>
      <c r="H229" s="4"/>
      <c r="I229" s="4"/>
    </row>
    <row r="230" spans="1:13" ht="20.25" x14ac:dyDescent="0.3">
      <c r="A230" s="4"/>
      <c r="C230" s="5" t="s">
        <v>10</v>
      </c>
      <c r="D230" s="4" t="e">
        <f>VLOOKUP(CONCATENATE(C205,"Referee"),'Arbiter Info Lookup'!X$10:AA$332,3,FALSE)</f>
        <v>#N/A</v>
      </c>
      <c r="E230" s="4"/>
      <c r="F230" s="4"/>
      <c r="G230" s="4"/>
      <c r="H230" s="4" t="e">
        <f>VLOOKUP(CONCATENATE(C205,"Referee"),'Arbiter Info Lookup'!X$10:AA$332,4,FALSE)</f>
        <v>#N/A</v>
      </c>
      <c r="I230" s="4"/>
    </row>
    <row r="231" spans="1:13" ht="20.25" x14ac:dyDescent="0.3">
      <c r="A231" s="4"/>
      <c r="C231" s="5" t="s">
        <v>11</v>
      </c>
      <c r="D231" s="4" t="e">
        <f>VLOOKUP(CONCATENATE(C205,"Asst. Ref 1"),'Arbiter Info Lookup'!X$10:AA$332,3,FALSE)</f>
        <v>#N/A</v>
      </c>
      <c r="E231" s="4"/>
      <c r="F231" s="4"/>
      <c r="G231" s="4"/>
      <c r="H231" s="4" t="e">
        <f>VLOOKUP(CONCATENATE(C205,"Asst. Ref 1"),'Arbiter Info Lookup'!X$10:AA$332,4,FALSE)</f>
        <v>#N/A</v>
      </c>
      <c r="I231" s="4"/>
    </row>
    <row r="232" spans="1:13" ht="20.25" x14ac:dyDescent="0.3">
      <c r="A232" s="4"/>
      <c r="C232" s="5" t="s">
        <v>12</v>
      </c>
      <c r="D232" s="4" t="e">
        <f>VLOOKUP(CONCATENATE(C205,"Asst. Ref 2"),'Arbiter Info Lookup'!X$10:AA$332,3,FALSE)</f>
        <v>#N/A</v>
      </c>
      <c r="E232" s="4"/>
      <c r="F232" s="4"/>
      <c r="G232" s="4"/>
      <c r="H232" s="4" t="e">
        <f>VLOOKUP(CONCATENATE(C205,"Asst. Ref 2"),'Arbiter Info Lookup'!X$10:AA$332,4,FALSE)</f>
        <v>#N/A</v>
      </c>
      <c r="I232" s="4"/>
    </row>
    <row r="233" spans="1:13" ht="18" x14ac:dyDescent="0.25">
      <c r="A233" s="1" t="s">
        <v>0</v>
      </c>
      <c r="B233" s="1"/>
      <c r="C233" s="1" t="e">
        <f>VLOOKUP(CONCATENATE(C234,"League"),'Arbiter Info Lookup'!AK$10:AL$332,2,FALSE)</f>
        <v>#N/A</v>
      </c>
      <c r="D233" s="1"/>
      <c r="E233" s="1"/>
      <c r="F233" s="14" t="s">
        <v>1</v>
      </c>
      <c r="G233" s="20" t="e">
        <f>VLOOKUP(C234,'Arbiter Info Lookup'!AI$10:AJ$332,2,FALSE)</f>
        <v>#N/A</v>
      </c>
      <c r="H233" s="20"/>
      <c r="I233" s="1" t="s">
        <v>2</v>
      </c>
      <c r="J233" s="1" t="e">
        <f>VLOOKUP(C234,'Arbiter Info Lookup'!W$10:AD$332,8,FALSE)</f>
        <v>#N/A</v>
      </c>
      <c r="K233" s="1" t="s">
        <v>3</v>
      </c>
      <c r="L233" s="1" t="e">
        <f>VLOOKUP(CONCATENATE(C234,"Time"),'Arbiter Info Lookup'!AE$10:AF$332,2,FALSE)</f>
        <v>#N/A</v>
      </c>
    </row>
    <row r="234" spans="1:13" ht="18" x14ac:dyDescent="0.25">
      <c r="A234" s="1" t="s">
        <v>13</v>
      </c>
      <c r="B234" s="1"/>
      <c r="C234" s="21" t="e">
        <f>VLOOKUP(9,'Arbiter Info Lookup'!V$10:W$332,2,FALSE)</f>
        <v>#N/A</v>
      </c>
      <c r="D234" s="21"/>
      <c r="E234" s="1"/>
      <c r="F234" s="1"/>
      <c r="G234" s="1"/>
      <c r="H234" s="1"/>
      <c r="I234" s="1"/>
      <c r="J234" s="1"/>
      <c r="K234" s="1" t="s">
        <v>5</v>
      </c>
      <c r="L234" s="20" t="e">
        <f>VLOOKUP(CONCATENATE(C234,"Venue"),'Arbiter Info Lookup'!AG$10:AH$332,2,FALSE)</f>
        <v>#N/A</v>
      </c>
      <c r="M234" s="20"/>
    </row>
    <row r="235" spans="1:13" ht="18" x14ac:dyDescent="0.25">
      <c r="A235" s="1" t="s">
        <v>6</v>
      </c>
      <c r="B235" s="1"/>
      <c r="C235" s="1"/>
      <c r="D235" s="1"/>
      <c r="E235" s="1"/>
      <c r="F235" s="1"/>
      <c r="G235" s="1"/>
      <c r="H235" s="1"/>
      <c r="I235" s="1" t="s">
        <v>7</v>
      </c>
      <c r="J235" s="2"/>
      <c r="K235" s="2"/>
      <c r="L235" s="2"/>
    </row>
    <row r="236" spans="1:13" ht="30" x14ac:dyDescent="0.4">
      <c r="A236" s="22" t="e">
        <f>VLOOKUP(C234,'Arbiter Info Lookup'!W$10:AC$332,6,FALSE)</f>
        <v>#N/A</v>
      </c>
      <c r="B236" s="22"/>
      <c r="C236" s="22"/>
      <c r="D236" s="22"/>
      <c r="E236" s="22"/>
      <c r="F236" s="22"/>
      <c r="G236" s="22"/>
      <c r="H236" s="22"/>
      <c r="I236" s="22" t="e">
        <f>VLOOKUP(C234,'Arbiter Info Lookup'!W$10:AC$332,7,FALSE)</f>
        <v>#N/A</v>
      </c>
      <c r="J236" s="22"/>
      <c r="K236" s="22"/>
      <c r="L236" s="22"/>
      <c r="M236" s="22"/>
    </row>
    <row r="237" spans="1:13" ht="23.25" x14ac:dyDescent="0.35">
      <c r="A237" s="3" t="s">
        <v>8</v>
      </c>
      <c r="I237" s="3" t="s">
        <v>8</v>
      </c>
    </row>
    <row r="248" ht="27" customHeight="1" x14ac:dyDescent="0.2"/>
    <row r="258" spans="1:13" ht="20.25" x14ac:dyDescent="0.3">
      <c r="A258" s="4" t="s">
        <v>9</v>
      </c>
      <c r="B258" s="4"/>
      <c r="D258" s="4"/>
      <c r="E258" s="4"/>
      <c r="F258" s="4"/>
      <c r="G258" s="4"/>
      <c r="H258" s="4"/>
      <c r="I258" s="4"/>
    </row>
    <row r="259" spans="1:13" ht="20.25" x14ac:dyDescent="0.3">
      <c r="A259" s="4"/>
      <c r="C259" s="5" t="s">
        <v>10</v>
      </c>
      <c r="D259" s="4" t="e">
        <f>VLOOKUP(CONCATENATE(C234,"Referee"),'Arbiter Info Lookup'!X$10:AA$332,3,FALSE)</f>
        <v>#N/A</v>
      </c>
      <c r="E259" s="4"/>
      <c r="F259" s="4"/>
      <c r="G259" s="4"/>
      <c r="H259" s="4" t="e">
        <f>VLOOKUP(CONCATENATE(C234,"Referee"),'Arbiter Info Lookup'!X$10:AA$332,4,FALSE)</f>
        <v>#N/A</v>
      </c>
      <c r="I259" s="4"/>
    </row>
    <row r="260" spans="1:13" ht="20.25" x14ac:dyDescent="0.3">
      <c r="A260" s="4"/>
      <c r="C260" s="5" t="s">
        <v>11</v>
      </c>
      <c r="D260" s="4" t="e">
        <f>VLOOKUP(CONCATENATE(C234,"Asst. Ref 1"),'Arbiter Info Lookup'!X$10:AA$332,3,FALSE)</f>
        <v>#N/A</v>
      </c>
      <c r="E260" s="4"/>
      <c r="F260" s="4"/>
      <c r="G260" s="4"/>
      <c r="H260" s="4" t="e">
        <f>VLOOKUP(CONCATENATE(C234,"Asst. Ref 1"),'Arbiter Info Lookup'!X$10:AA$332,4,FALSE)</f>
        <v>#N/A</v>
      </c>
      <c r="I260" s="4"/>
    </row>
    <row r="261" spans="1:13" ht="20.25" x14ac:dyDescent="0.3">
      <c r="A261" s="4"/>
      <c r="C261" s="5" t="s">
        <v>12</v>
      </c>
      <c r="D261" s="4" t="e">
        <f>VLOOKUP(CONCATENATE(C234,"Asst. Ref 2"),'Arbiter Info Lookup'!X$10:AA$332,3,FALSE)</f>
        <v>#N/A</v>
      </c>
      <c r="E261" s="4"/>
      <c r="F261" s="4"/>
      <c r="G261" s="4"/>
      <c r="H261" s="4" t="e">
        <f>VLOOKUP(CONCATENATE(C234,"Asst. Ref 2"),'Arbiter Info Lookup'!X$10:AA$332,4,FALSE)</f>
        <v>#N/A</v>
      </c>
      <c r="I261" s="4"/>
    </row>
    <row r="262" spans="1:13" ht="18" x14ac:dyDescent="0.25">
      <c r="A262" s="1" t="s">
        <v>0</v>
      </c>
      <c r="B262" s="1"/>
      <c r="C262" s="1" t="e">
        <f>VLOOKUP(CONCATENATE(C263,"League"),'Arbiter Info Lookup'!AK$10:AL$332,2,FALSE)</f>
        <v>#N/A</v>
      </c>
      <c r="D262" s="1"/>
      <c r="E262" s="1"/>
      <c r="F262" s="14" t="s">
        <v>1</v>
      </c>
      <c r="G262" s="20" t="e">
        <f>VLOOKUP(C263,'Arbiter Info Lookup'!AI$10:AJ$332,2,FALSE)</f>
        <v>#N/A</v>
      </c>
      <c r="H262" s="20"/>
      <c r="I262" s="1" t="s">
        <v>2</v>
      </c>
      <c r="J262" s="1" t="e">
        <f>VLOOKUP(C263,'Arbiter Info Lookup'!W$10:AD$332,8,FALSE)</f>
        <v>#N/A</v>
      </c>
      <c r="K262" s="1" t="s">
        <v>3</v>
      </c>
      <c r="L262" s="1" t="e">
        <f>VLOOKUP(CONCATENATE(C263,"Time"),'Arbiter Info Lookup'!AE$10:AF$332,2,FALSE)</f>
        <v>#N/A</v>
      </c>
    </row>
    <row r="263" spans="1:13" ht="18" x14ac:dyDescent="0.25">
      <c r="A263" s="1" t="s">
        <v>13</v>
      </c>
      <c r="B263" s="1"/>
      <c r="C263" s="21" t="e">
        <f>VLOOKUP(10,'Arbiter Info Lookup'!V$10:W$332,2,FALSE)</f>
        <v>#N/A</v>
      </c>
      <c r="D263" s="21"/>
      <c r="E263" s="1"/>
      <c r="F263" s="1"/>
      <c r="G263" s="1"/>
      <c r="H263" s="1"/>
      <c r="I263" s="1"/>
      <c r="J263" s="1"/>
      <c r="K263" s="1" t="s">
        <v>5</v>
      </c>
      <c r="L263" s="20" t="e">
        <f>VLOOKUP(CONCATENATE(C263,"Venue"),'Arbiter Info Lookup'!AG$10:AH$332,2,FALSE)</f>
        <v>#N/A</v>
      </c>
      <c r="M263" s="20"/>
    </row>
    <row r="264" spans="1:13" ht="18" x14ac:dyDescent="0.25">
      <c r="A264" s="1" t="s">
        <v>6</v>
      </c>
      <c r="B264" s="1"/>
      <c r="C264" s="1"/>
      <c r="D264" s="1"/>
      <c r="E264" s="1"/>
      <c r="F264" s="1"/>
      <c r="G264" s="1"/>
      <c r="H264" s="1"/>
      <c r="I264" s="1" t="s">
        <v>7</v>
      </c>
      <c r="J264" s="2"/>
      <c r="K264" s="2"/>
      <c r="L264" s="2"/>
    </row>
    <row r="265" spans="1:13" ht="30" x14ac:dyDescent="0.4">
      <c r="A265" s="22" t="e">
        <f>VLOOKUP(C263,'Arbiter Info Lookup'!W$10:AC$332,6,FALSE)</f>
        <v>#N/A</v>
      </c>
      <c r="B265" s="22"/>
      <c r="C265" s="22"/>
      <c r="D265" s="22"/>
      <c r="E265" s="22"/>
      <c r="F265" s="22"/>
      <c r="G265" s="22"/>
      <c r="H265" s="22"/>
      <c r="I265" s="22" t="e">
        <f>VLOOKUP(C263,'Arbiter Info Lookup'!W$10:AC$332,7,FALSE)</f>
        <v>#N/A</v>
      </c>
      <c r="J265" s="22"/>
      <c r="K265" s="22"/>
      <c r="L265" s="22"/>
      <c r="M265" s="22"/>
    </row>
    <row r="266" spans="1:13" ht="23.25" customHeight="1" x14ac:dyDescent="0.35">
      <c r="A266" s="3" t="s">
        <v>8</v>
      </c>
      <c r="I266" s="3" t="s">
        <v>8</v>
      </c>
    </row>
    <row r="270" spans="1:13" ht="12.75" customHeight="1" x14ac:dyDescent="0.2"/>
    <row r="271" spans="1:13" ht="12.75" customHeight="1" x14ac:dyDescent="0.2"/>
    <row r="276" spans="1:9" ht="27" customHeight="1" x14ac:dyDescent="0.2"/>
    <row r="287" spans="1:9" ht="20.25" x14ac:dyDescent="0.3">
      <c r="A287" s="4" t="s">
        <v>9</v>
      </c>
      <c r="B287" s="4"/>
      <c r="D287" s="4"/>
      <c r="E287" s="4"/>
      <c r="F287" s="4"/>
      <c r="G287" s="4"/>
      <c r="H287" s="4"/>
      <c r="I287" s="4"/>
    </row>
    <row r="288" spans="1:9" ht="20.25" x14ac:dyDescent="0.3">
      <c r="A288" s="4"/>
      <c r="C288" s="5" t="s">
        <v>10</v>
      </c>
      <c r="D288" s="4" t="e">
        <f>VLOOKUP(CONCATENATE(C263,"Referee"),'Arbiter Info Lookup'!X$10:AA$332,3,FALSE)</f>
        <v>#N/A</v>
      </c>
      <c r="E288" s="4"/>
      <c r="F288" s="4"/>
      <c r="G288" s="4"/>
      <c r="H288" s="4" t="e">
        <f>VLOOKUP(CONCATENATE(C263,"Referee"),'Arbiter Info Lookup'!X$10:AA$332,4,FALSE)</f>
        <v>#N/A</v>
      </c>
      <c r="I288" s="4"/>
    </row>
    <row r="289" spans="1:13" ht="20.25" x14ac:dyDescent="0.3">
      <c r="A289" s="4"/>
      <c r="C289" s="5" t="s">
        <v>11</v>
      </c>
      <c r="D289" s="4" t="e">
        <f>VLOOKUP(CONCATENATE(C263,"Asst. Ref 1"),'Arbiter Info Lookup'!X$10:AA$332,3,FALSE)</f>
        <v>#N/A</v>
      </c>
      <c r="E289" s="4"/>
      <c r="F289" s="4"/>
      <c r="G289" s="4"/>
      <c r="H289" s="4" t="e">
        <f>VLOOKUP(CONCATENATE(C263,"Asst. Ref 1"),'Arbiter Info Lookup'!X$10:AA$332,4,FALSE)</f>
        <v>#N/A</v>
      </c>
      <c r="I289" s="4"/>
    </row>
    <row r="290" spans="1:13" ht="20.25" x14ac:dyDescent="0.3">
      <c r="A290" s="4"/>
      <c r="C290" s="5" t="s">
        <v>12</v>
      </c>
      <c r="D290" s="4" t="e">
        <f>VLOOKUP(CONCATENATE(C263,"Asst. Ref 2"),'Arbiter Info Lookup'!X$10:AA$332,3,FALSE)</f>
        <v>#N/A</v>
      </c>
      <c r="E290" s="4"/>
      <c r="F290" s="4"/>
      <c r="G290" s="4"/>
      <c r="H290" s="4" t="e">
        <f>VLOOKUP(CONCATENATE(C263,"Asst. Ref 2"),'Arbiter Info Lookup'!X$10:AA$332,4,FALSE)</f>
        <v>#N/A</v>
      </c>
      <c r="I290" s="4"/>
    </row>
    <row r="291" spans="1:13" ht="18" x14ac:dyDescent="0.25">
      <c r="A291" s="1" t="s">
        <v>0</v>
      </c>
      <c r="B291" s="1"/>
      <c r="C291" s="1" t="e">
        <f>VLOOKUP(CONCATENATE(C292,"League"),'Arbiter Info Lookup'!AK$10:AL$332,2,FALSE)</f>
        <v>#N/A</v>
      </c>
      <c r="D291" s="1"/>
      <c r="E291" s="1"/>
      <c r="F291" s="14" t="s">
        <v>1</v>
      </c>
      <c r="G291" s="20" t="e">
        <f>VLOOKUP(C292,'Arbiter Info Lookup'!AI$10:AJ$332,2,FALSE)</f>
        <v>#N/A</v>
      </c>
      <c r="H291" s="20"/>
      <c r="I291" s="1" t="s">
        <v>2</v>
      </c>
      <c r="J291" s="1" t="e">
        <f>VLOOKUP(C292,'Arbiter Info Lookup'!W$10:AD$332,8,FALSE)</f>
        <v>#N/A</v>
      </c>
      <c r="K291" s="1" t="s">
        <v>3</v>
      </c>
      <c r="L291" s="1" t="e">
        <f>VLOOKUP(CONCATENATE(C292,"Time"),'Arbiter Info Lookup'!AE$10:AF$332,2,FALSE)</f>
        <v>#N/A</v>
      </c>
    </row>
    <row r="292" spans="1:13" ht="18" x14ac:dyDescent="0.25">
      <c r="A292" s="1" t="s">
        <v>13</v>
      </c>
      <c r="B292" s="1"/>
      <c r="C292" s="21" t="e">
        <f>VLOOKUP(11,'Arbiter Info Lookup'!V$10:W$332,2,FALSE)</f>
        <v>#N/A</v>
      </c>
      <c r="D292" s="21"/>
      <c r="E292" s="1"/>
      <c r="F292" s="1"/>
      <c r="G292" s="1"/>
      <c r="H292" s="1"/>
      <c r="I292" s="1"/>
      <c r="J292" s="1"/>
      <c r="K292" s="1" t="s">
        <v>5</v>
      </c>
      <c r="L292" s="20" t="e">
        <f>VLOOKUP(CONCATENATE(C292,"Venue"),'Arbiter Info Lookup'!AG$10:AH$332,2,FALSE)</f>
        <v>#N/A</v>
      </c>
      <c r="M292" s="20"/>
    </row>
    <row r="293" spans="1:13" ht="18" x14ac:dyDescent="0.25">
      <c r="A293" s="1" t="s">
        <v>6</v>
      </c>
      <c r="B293" s="1"/>
      <c r="C293" s="1"/>
      <c r="D293" s="1"/>
      <c r="E293" s="1"/>
      <c r="F293" s="1"/>
      <c r="G293" s="1"/>
      <c r="H293" s="1"/>
      <c r="I293" s="1" t="s">
        <v>7</v>
      </c>
      <c r="J293" s="2"/>
      <c r="K293" s="2"/>
      <c r="L293" s="2"/>
    </row>
    <row r="294" spans="1:13" ht="30" x14ac:dyDescent="0.4">
      <c r="A294" s="22" t="e">
        <f>VLOOKUP(C292,'Arbiter Info Lookup'!W$10:AC$332,6,FALSE)</f>
        <v>#N/A</v>
      </c>
      <c r="B294" s="22"/>
      <c r="C294" s="22"/>
      <c r="D294" s="22"/>
      <c r="E294" s="22"/>
      <c r="F294" s="22"/>
      <c r="G294" s="22"/>
      <c r="H294" s="22"/>
      <c r="I294" s="22" t="e">
        <f>VLOOKUP(C292,'Arbiter Info Lookup'!W$10:AC$332,7,FALSE)</f>
        <v>#N/A</v>
      </c>
      <c r="J294" s="22"/>
      <c r="K294" s="22"/>
      <c r="L294" s="22"/>
      <c r="M294" s="22"/>
    </row>
    <row r="295" spans="1:13" ht="23.25" customHeight="1" x14ac:dyDescent="0.35">
      <c r="A295" s="3" t="s">
        <v>8</v>
      </c>
      <c r="I295" s="3" t="s">
        <v>8</v>
      </c>
    </row>
    <row r="299" spans="1:13" ht="12.75" customHeight="1" x14ac:dyDescent="0.2"/>
    <row r="300" spans="1:13" ht="12.75" customHeight="1" x14ac:dyDescent="0.2"/>
    <row r="305" spans="1:12" ht="27" customHeight="1" x14ac:dyDescent="0.2"/>
    <row r="316" spans="1:12" ht="20.25" x14ac:dyDescent="0.3">
      <c r="A316" s="4" t="s">
        <v>9</v>
      </c>
      <c r="B316" s="4"/>
      <c r="D316" s="4"/>
      <c r="E316" s="4"/>
      <c r="F316" s="4"/>
      <c r="G316" s="4"/>
      <c r="H316" s="4"/>
      <c r="I316" s="4"/>
    </row>
    <row r="317" spans="1:12" ht="20.25" x14ac:dyDescent="0.3">
      <c r="A317" s="4"/>
      <c r="C317" s="5" t="s">
        <v>10</v>
      </c>
      <c r="D317" s="4" t="e">
        <f>VLOOKUP(CONCATENATE(C292,"Referee"),'Arbiter Info Lookup'!X$10:AA$332,3,FALSE)</f>
        <v>#N/A</v>
      </c>
      <c r="E317" s="4"/>
      <c r="F317" s="4"/>
      <c r="G317" s="4"/>
      <c r="H317" s="4" t="e">
        <f>VLOOKUP(CONCATENATE(C292,"Referee"),'Arbiter Info Lookup'!X$10:AA$332,4,FALSE)</f>
        <v>#N/A</v>
      </c>
      <c r="I317" s="4"/>
    </row>
    <row r="318" spans="1:12" ht="20.25" x14ac:dyDescent="0.3">
      <c r="A318" s="4"/>
      <c r="C318" s="5" t="s">
        <v>11</v>
      </c>
      <c r="D318" s="4" t="e">
        <f>VLOOKUP(CONCATENATE(C292,"Asst. Ref 1"),'Arbiter Info Lookup'!X$10:AA$332,3,FALSE)</f>
        <v>#N/A</v>
      </c>
      <c r="E318" s="4"/>
      <c r="F318" s="4"/>
      <c r="G318" s="4"/>
      <c r="H318" s="4" t="e">
        <f>VLOOKUP(CONCATENATE(C292,"Asst. Ref 1"),'Arbiter Info Lookup'!X$10:AA$332,4,FALSE)</f>
        <v>#N/A</v>
      </c>
      <c r="I318" s="4"/>
    </row>
    <row r="319" spans="1:12" ht="20.25" x14ac:dyDescent="0.3">
      <c r="A319" s="4"/>
      <c r="C319" s="5" t="s">
        <v>12</v>
      </c>
      <c r="D319" s="4" t="e">
        <f>VLOOKUP(CONCATENATE(C292,"Asst. Ref 2"),'Arbiter Info Lookup'!X$10:AA$332,3,FALSE)</f>
        <v>#N/A</v>
      </c>
      <c r="E319" s="4"/>
      <c r="F319" s="4"/>
      <c r="G319" s="4"/>
      <c r="H319" s="4" t="e">
        <f>VLOOKUP(CONCATENATE(C292,"Asst. Ref 2"),'Arbiter Info Lookup'!X$10:AA$332,4,FALSE)</f>
        <v>#N/A</v>
      </c>
      <c r="I319" s="4"/>
    </row>
    <row r="320" spans="1:12" ht="18" x14ac:dyDescent="0.25">
      <c r="A320" s="1" t="s">
        <v>0</v>
      </c>
      <c r="B320" s="1" t="e">
        <f>VLOOKUP(CONCATENATE(C321,"League"),'Arbiter Info Lookup'!AK$10:AL$332,2,FALSE)</f>
        <v>#N/A</v>
      </c>
      <c r="D320" s="1"/>
      <c r="E320" s="1"/>
      <c r="F320" s="14" t="s">
        <v>1</v>
      </c>
      <c r="G320" s="20" t="e">
        <f>VLOOKUP(C321,'Arbiter Info Lookup'!AI$10:AJ$332,2,FALSE)</f>
        <v>#N/A</v>
      </c>
      <c r="H320" s="20"/>
      <c r="I320" s="1" t="s">
        <v>2</v>
      </c>
      <c r="J320" s="1" t="e">
        <f>VLOOKUP(C321,'Arbiter Info Lookup'!W$10:AD$332,8,FALSE)</f>
        <v>#N/A</v>
      </c>
      <c r="K320" s="1" t="s">
        <v>3</v>
      </c>
      <c r="L320" s="1" t="e">
        <f>VLOOKUP(CONCATENATE(C321,"Time"),'Arbiter Info Lookup'!AE$10:AF$332,2,FALSE)</f>
        <v>#N/A</v>
      </c>
    </row>
    <row r="321" spans="1:13" ht="18" x14ac:dyDescent="0.25">
      <c r="A321" s="1" t="s">
        <v>13</v>
      </c>
      <c r="B321" s="1"/>
      <c r="C321" s="21" t="e">
        <f>VLOOKUP(12,'Arbiter Info Lookup'!V$10:W$332,2,FALSE)</f>
        <v>#N/A</v>
      </c>
      <c r="D321" s="21"/>
      <c r="E321" s="1"/>
      <c r="F321" s="1"/>
      <c r="G321" s="1"/>
      <c r="H321" s="1"/>
      <c r="I321" s="1"/>
      <c r="J321" s="1"/>
      <c r="K321" s="1" t="s">
        <v>5</v>
      </c>
      <c r="L321" s="20" t="e">
        <f>VLOOKUP(CONCATENATE(C321,"Venue"),'Arbiter Info Lookup'!AG$10:AH$332,2,FALSE)</f>
        <v>#N/A</v>
      </c>
      <c r="M321" s="20"/>
    </row>
    <row r="322" spans="1:13" ht="18" x14ac:dyDescent="0.25">
      <c r="A322" s="1" t="s">
        <v>6</v>
      </c>
      <c r="B322" s="1"/>
      <c r="C322" s="1"/>
      <c r="D322" s="1"/>
      <c r="E322" s="1"/>
      <c r="F322" s="1"/>
      <c r="G322" s="1"/>
      <c r="H322" s="1"/>
      <c r="I322" s="1" t="s">
        <v>7</v>
      </c>
      <c r="J322" s="2"/>
      <c r="K322" s="2"/>
      <c r="L322" s="2"/>
    </row>
    <row r="323" spans="1:13" ht="30" x14ac:dyDescent="0.4">
      <c r="A323" s="22" t="e">
        <f>VLOOKUP(C321,'Arbiter Info Lookup'!W$10:AC$332,6,FALSE)</f>
        <v>#N/A</v>
      </c>
      <c r="B323" s="22"/>
      <c r="C323" s="22"/>
      <c r="D323" s="22"/>
      <c r="E323" s="22"/>
      <c r="F323" s="22"/>
      <c r="G323" s="22"/>
      <c r="H323" s="22"/>
      <c r="I323" s="22" t="e">
        <f>VLOOKUP(C321,'Arbiter Info Lookup'!W$10:AC$332,7,FALSE)</f>
        <v>#N/A</v>
      </c>
      <c r="J323" s="22"/>
      <c r="K323" s="22"/>
      <c r="L323" s="22"/>
      <c r="M323" s="22"/>
    </row>
    <row r="324" spans="1:13" ht="23.25" x14ac:dyDescent="0.35">
      <c r="A324" s="3" t="s">
        <v>8</v>
      </c>
      <c r="I324" s="3" t="s">
        <v>8</v>
      </c>
    </row>
    <row r="333" spans="1:13" ht="27" customHeight="1" x14ac:dyDescent="0.2"/>
    <row r="345" spans="1:9" ht="20.25" x14ac:dyDescent="0.3">
      <c r="A345" s="4" t="s">
        <v>9</v>
      </c>
      <c r="B345" s="4"/>
      <c r="D345" s="4"/>
      <c r="E345" s="4"/>
      <c r="F345" s="4"/>
      <c r="G345" s="4"/>
      <c r="H345" s="4"/>
      <c r="I345" s="4"/>
    </row>
    <row r="346" spans="1:9" ht="20.25" x14ac:dyDescent="0.3">
      <c r="A346" s="4"/>
      <c r="C346" s="5" t="s">
        <v>10</v>
      </c>
      <c r="D346" s="4" t="e">
        <f>VLOOKUP(CONCATENATE(C321,"Referee"),'Arbiter Info Lookup'!X$10:AA$332,3,FALSE)</f>
        <v>#N/A</v>
      </c>
      <c r="E346" s="4"/>
      <c r="F346" s="4"/>
      <c r="G346" s="4"/>
      <c r="H346" s="4" t="e">
        <f>VLOOKUP(CONCATENATE(C321,"Referee"),'Arbiter Info Lookup'!X$10:AA$332,4,FALSE)</f>
        <v>#N/A</v>
      </c>
      <c r="I346" s="4"/>
    </row>
    <row r="347" spans="1:9" ht="20.25" x14ac:dyDescent="0.3">
      <c r="A347" s="4"/>
      <c r="C347" s="5" t="s">
        <v>11</v>
      </c>
      <c r="D347" s="4" t="e">
        <f>VLOOKUP(CONCATENATE(C321,"Asst. Ref 1"),'Arbiter Info Lookup'!X$10:AA$332,3,FALSE)</f>
        <v>#N/A</v>
      </c>
      <c r="E347" s="4"/>
      <c r="F347" s="4"/>
      <c r="G347" s="4"/>
      <c r="H347" s="4" t="e">
        <f>VLOOKUP(CONCATENATE(C321,"Asst. Ref 1"),'Arbiter Info Lookup'!X$10:AA$332,4,FALSE)</f>
        <v>#N/A</v>
      </c>
      <c r="I347" s="4"/>
    </row>
    <row r="348" spans="1:9" ht="20.25" x14ac:dyDescent="0.3">
      <c r="A348" s="4"/>
      <c r="C348" s="5" t="s">
        <v>12</v>
      </c>
      <c r="D348" s="4" t="e">
        <f>VLOOKUP(CONCATENATE(C321,"Asst. Ref 2"),'Arbiter Info Lookup'!X$10:AA$332,3,FALSE)</f>
        <v>#N/A</v>
      </c>
      <c r="E348" s="4"/>
      <c r="F348" s="4"/>
      <c r="G348" s="4"/>
      <c r="H348" s="4" t="e">
        <f>VLOOKUP(CONCATENATE(C321,"Asst. Ref 2"),'Arbiter Info Lookup'!X$10:AA$332,4,FALSE)</f>
        <v>#N/A</v>
      </c>
      <c r="I348" s="4"/>
    </row>
  </sheetData>
  <mergeCells count="60">
    <mergeCell ref="I323:M323"/>
    <mergeCell ref="G1:H1"/>
    <mergeCell ref="G30:H30"/>
    <mergeCell ref="G59:H59"/>
    <mergeCell ref="G88:H88"/>
    <mergeCell ref="G117:H117"/>
    <mergeCell ref="L292:M292"/>
    <mergeCell ref="L321:M321"/>
    <mergeCell ref="L176:M176"/>
    <mergeCell ref="L205:M205"/>
    <mergeCell ref="G233:H233"/>
    <mergeCell ref="A294:H294"/>
    <mergeCell ref="I294:M294"/>
    <mergeCell ref="C292:D292"/>
    <mergeCell ref="G291:H291"/>
    <mergeCell ref="G320:H320"/>
    <mergeCell ref="C234:D234"/>
    <mergeCell ref="A236:H236"/>
    <mergeCell ref="A323:H323"/>
    <mergeCell ref="C321:D321"/>
    <mergeCell ref="L234:M234"/>
    <mergeCell ref="A120:H120"/>
    <mergeCell ref="I120:M120"/>
    <mergeCell ref="G146:H146"/>
    <mergeCell ref="G175:H175"/>
    <mergeCell ref="G204:H204"/>
    <mergeCell ref="C147:D147"/>
    <mergeCell ref="A149:H149"/>
    <mergeCell ref="I149:M149"/>
    <mergeCell ref="A178:H178"/>
    <mergeCell ref="I178:M178"/>
    <mergeCell ref="C205:D205"/>
    <mergeCell ref="A207:H207"/>
    <mergeCell ref="I207:M207"/>
    <mergeCell ref="C176:D176"/>
    <mergeCell ref="I236:M236"/>
    <mergeCell ref="C263:D263"/>
    <mergeCell ref="A265:H265"/>
    <mergeCell ref="I265:M265"/>
    <mergeCell ref="L263:M263"/>
    <mergeCell ref="G262:H262"/>
    <mergeCell ref="A33:H33"/>
    <mergeCell ref="I33:M33"/>
    <mergeCell ref="C60:D60"/>
    <mergeCell ref="L60:M60"/>
    <mergeCell ref="L147:M147"/>
    <mergeCell ref="A62:H62"/>
    <mergeCell ref="I62:M62"/>
    <mergeCell ref="C89:D89"/>
    <mergeCell ref="A91:H91"/>
    <mergeCell ref="I91:M91"/>
    <mergeCell ref="C118:D118"/>
    <mergeCell ref="L118:M118"/>
    <mergeCell ref="L89:M89"/>
    <mergeCell ref="C2:D2"/>
    <mergeCell ref="L2:M2"/>
    <mergeCell ref="A4:H4"/>
    <mergeCell ref="I4:M4"/>
    <mergeCell ref="C31:D31"/>
    <mergeCell ref="L31:M31"/>
  </mergeCells>
  <pageMargins left="0.2" right="0.17" top="0.16" bottom="0.15" header="0.3" footer="0.14000000000000001"/>
  <pageSetup paperSize="285" scale="59" fitToHeight="0" orientation="landscape" r:id="rId1"/>
  <rowBreaks count="11" manualBreakCount="11">
    <brk id="29" max="16383" man="1"/>
    <brk id="58" max="16383" man="1"/>
    <brk id="87" max="16383" man="1"/>
    <brk id="116" max="16383" man="1"/>
    <brk id="145" max="16383" man="1"/>
    <brk id="174" max="16383" man="1"/>
    <brk id="203" max="16383" man="1"/>
    <brk id="232" max="16383" man="1"/>
    <brk id="261" max="16383" man="1"/>
    <brk id="290" max="16383" man="1"/>
    <brk id="31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FA09C-BC77-4992-A2D2-0721EB762BA8}">
  <dimension ref="A1:U156"/>
  <sheetViews>
    <sheetView workbookViewId="0"/>
  </sheetViews>
  <sheetFormatPr defaultRowHeight="12.75" x14ac:dyDescent="0.2"/>
  <sheetData>
    <row r="1" spans="1:21" x14ac:dyDescent="0.2">
      <c r="A1" s="40"/>
      <c r="B1" s="40"/>
      <c r="C1" s="40"/>
      <c r="D1" s="33"/>
      <c r="E1" s="33"/>
      <c r="F1" s="40"/>
      <c r="G1" s="37"/>
      <c r="H1" s="35"/>
      <c r="I1" s="35"/>
      <c r="J1" s="35"/>
      <c r="K1" s="35"/>
      <c r="L1" s="35"/>
      <c r="M1" s="35"/>
      <c r="N1" s="35"/>
      <c r="O1" s="35"/>
      <c r="P1" s="35"/>
      <c r="Q1" s="35"/>
      <c r="R1" s="40"/>
      <c r="S1" s="40"/>
      <c r="T1" s="40"/>
      <c r="U1" s="40"/>
    </row>
    <row r="2" spans="1:21" x14ac:dyDescent="0.2">
      <c r="A2" s="40"/>
      <c r="B2" s="40"/>
      <c r="C2" s="40"/>
      <c r="D2" s="40"/>
      <c r="E2" s="40"/>
      <c r="F2" s="40"/>
      <c r="G2" s="40"/>
      <c r="H2" s="40"/>
      <c r="I2" s="40"/>
      <c r="J2" s="40"/>
      <c r="K2" s="40"/>
      <c r="L2" s="40"/>
      <c r="M2" s="40"/>
      <c r="N2" s="40"/>
      <c r="O2" s="40"/>
      <c r="P2" s="40"/>
      <c r="Q2" s="40"/>
      <c r="R2" s="40"/>
      <c r="S2" s="40"/>
      <c r="T2" s="40"/>
      <c r="U2" s="40"/>
    </row>
    <row r="3" spans="1:21" ht="15" x14ac:dyDescent="0.2">
      <c r="A3" s="28"/>
      <c r="B3" s="29"/>
      <c r="C3" s="29"/>
      <c r="D3" s="29"/>
      <c r="E3" s="29"/>
      <c r="F3" s="29"/>
      <c r="G3" s="29"/>
      <c r="H3" s="29"/>
      <c r="I3" s="29"/>
      <c r="J3" s="29"/>
      <c r="K3" s="29"/>
      <c r="L3" s="29"/>
      <c r="M3" s="29"/>
      <c r="N3" s="29"/>
      <c r="O3" s="29"/>
      <c r="P3" s="29"/>
      <c r="Q3" s="29"/>
      <c r="R3" s="29"/>
      <c r="S3" s="29"/>
      <c r="T3" s="29"/>
      <c r="U3" s="29"/>
    </row>
    <row r="4" spans="1:21" x14ac:dyDescent="0.2">
      <c r="A4" s="37"/>
      <c r="B4" s="43"/>
      <c r="C4" s="43"/>
      <c r="D4" s="43"/>
      <c r="E4" s="43"/>
      <c r="F4" s="43"/>
      <c r="G4" s="43"/>
      <c r="H4" s="43"/>
      <c r="I4" s="43"/>
      <c r="J4" s="43"/>
      <c r="K4" s="43"/>
      <c r="L4" s="43"/>
      <c r="M4" s="43"/>
      <c r="N4" s="35"/>
      <c r="O4" s="35"/>
      <c r="P4" s="35"/>
      <c r="Q4" s="35"/>
      <c r="R4" s="35"/>
      <c r="S4" s="35"/>
      <c r="T4" s="35"/>
      <c r="U4" s="30"/>
    </row>
    <row r="5" spans="1:21" x14ac:dyDescent="0.2">
      <c r="A5" s="40"/>
      <c r="B5" s="40"/>
      <c r="C5" s="40"/>
      <c r="D5" s="40"/>
      <c r="E5" s="40"/>
      <c r="F5" s="40"/>
      <c r="G5" s="40"/>
      <c r="H5" s="40"/>
      <c r="I5" s="40"/>
      <c r="J5" s="40"/>
      <c r="K5" s="40"/>
      <c r="L5" s="40"/>
      <c r="M5" s="43"/>
      <c r="N5" s="35"/>
      <c r="O5" s="35"/>
      <c r="P5" s="35"/>
      <c r="Q5" s="35"/>
      <c r="R5" s="35"/>
      <c r="S5" s="35"/>
      <c r="T5" s="35"/>
      <c r="U5" s="30"/>
    </row>
    <row r="6" spans="1:21" x14ac:dyDescent="0.2">
      <c r="A6" s="40"/>
      <c r="B6" s="40"/>
      <c r="C6" s="40"/>
      <c r="D6" s="40"/>
      <c r="E6" s="40"/>
      <c r="F6" s="40"/>
      <c r="G6" s="40"/>
      <c r="H6" s="40"/>
      <c r="I6" s="40"/>
      <c r="J6" s="40"/>
      <c r="K6" s="40"/>
      <c r="L6" s="40"/>
      <c r="M6" s="40"/>
      <c r="N6" s="40"/>
      <c r="O6" s="40"/>
      <c r="P6" s="40"/>
      <c r="Q6" s="40"/>
      <c r="R6" s="40"/>
      <c r="S6" s="40"/>
      <c r="T6" s="40"/>
      <c r="U6" s="40"/>
    </row>
    <row r="7" spans="1:21" x14ac:dyDescent="0.2">
      <c r="A7" s="40"/>
      <c r="B7" s="40"/>
      <c r="C7" s="40"/>
      <c r="D7" s="40"/>
      <c r="E7" s="40"/>
      <c r="F7" s="40"/>
      <c r="G7" s="40"/>
      <c r="H7" s="40"/>
      <c r="I7" s="40"/>
      <c r="J7" s="40"/>
      <c r="K7" s="40"/>
      <c r="L7" s="40"/>
      <c r="M7" s="40"/>
      <c r="N7" s="40"/>
      <c r="O7" s="40"/>
      <c r="P7" s="40"/>
      <c r="Q7" s="40"/>
      <c r="R7" s="40"/>
      <c r="S7" s="40"/>
      <c r="T7" s="40"/>
      <c r="U7" s="40"/>
    </row>
    <row r="8" spans="1:21" x14ac:dyDescent="0.2">
      <c r="A8" s="40"/>
      <c r="B8" s="40"/>
      <c r="C8" s="40"/>
      <c r="D8" s="40"/>
      <c r="E8" s="40"/>
      <c r="F8" s="40"/>
      <c r="G8" s="40"/>
      <c r="H8" s="40"/>
      <c r="I8" s="40"/>
      <c r="J8" s="40"/>
      <c r="K8" s="40"/>
      <c r="L8" s="40"/>
      <c r="M8" s="40"/>
      <c r="N8" s="40"/>
      <c r="O8" s="40"/>
      <c r="P8" s="40"/>
      <c r="Q8" s="40"/>
      <c r="R8" s="40"/>
      <c r="S8" s="40"/>
      <c r="T8" s="40"/>
      <c r="U8" s="40"/>
    </row>
    <row r="9" spans="1:21" x14ac:dyDescent="0.2">
      <c r="A9" s="34"/>
      <c r="B9" s="27"/>
      <c r="C9" s="27"/>
      <c r="D9" s="34"/>
      <c r="E9" s="27"/>
      <c r="F9" s="27"/>
      <c r="G9" s="27"/>
      <c r="H9" s="34"/>
      <c r="I9" s="27"/>
      <c r="J9" s="34"/>
      <c r="K9" s="27"/>
      <c r="L9" s="27"/>
      <c r="M9" s="27"/>
      <c r="N9" s="34"/>
      <c r="O9" s="27"/>
      <c r="P9" s="27"/>
      <c r="Q9" s="27"/>
      <c r="R9" s="27"/>
      <c r="S9" s="34"/>
      <c r="T9" s="27"/>
      <c r="U9" s="27"/>
    </row>
    <row r="10" spans="1:21" x14ac:dyDescent="0.2">
      <c r="A10" s="39"/>
      <c r="B10" s="42"/>
      <c r="C10" s="42"/>
      <c r="D10" s="32"/>
      <c r="E10" s="31"/>
      <c r="F10" s="31"/>
      <c r="G10" s="31"/>
      <c r="H10" s="32"/>
      <c r="I10" s="31"/>
      <c r="J10" s="32"/>
      <c r="K10" s="31"/>
      <c r="L10" s="31"/>
      <c r="M10" s="31"/>
      <c r="N10" s="32"/>
      <c r="O10" s="31"/>
      <c r="P10" s="31"/>
      <c r="Q10" s="31"/>
      <c r="R10" s="31"/>
      <c r="S10" s="39"/>
      <c r="T10" s="42"/>
      <c r="U10" s="42"/>
    </row>
    <row r="11" spans="1:21" x14ac:dyDescent="0.2">
      <c r="A11" s="40"/>
      <c r="B11" s="40"/>
      <c r="C11" s="40"/>
      <c r="D11" s="32"/>
      <c r="E11" s="31"/>
      <c r="F11" s="31"/>
      <c r="G11" s="31"/>
      <c r="H11" s="32"/>
      <c r="I11" s="31"/>
      <c r="J11" s="32"/>
      <c r="K11" s="31"/>
      <c r="L11" s="31"/>
      <c r="M11" s="31"/>
      <c r="N11" s="32"/>
      <c r="O11" s="31"/>
      <c r="P11" s="31"/>
      <c r="Q11" s="31"/>
      <c r="R11" s="31"/>
      <c r="S11" s="40"/>
      <c r="T11" s="40"/>
      <c r="U11" s="40"/>
    </row>
    <row r="12" spans="1:21" x14ac:dyDescent="0.2">
      <c r="A12" s="40"/>
      <c r="B12" s="40"/>
      <c r="C12" s="40"/>
      <c r="D12" s="40"/>
      <c r="E12" s="40"/>
      <c r="F12" s="40"/>
      <c r="G12" s="40"/>
      <c r="H12" s="32"/>
      <c r="I12" s="31"/>
      <c r="J12" s="32"/>
      <c r="K12" s="31"/>
      <c r="L12" s="31"/>
      <c r="M12" s="31"/>
      <c r="N12" s="40"/>
      <c r="O12" s="40"/>
      <c r="P12" s="40"/>
      <c r="Q12" s="40"/>
      <c r="R12" s="40"/>
      <c r="S12" s="40"/>
      <c r="T12" s="40"/>
      <c r="U12" s="40"/>
    </row>
    <row r="13" spans="1:21" x14ac:dyDescent="0.2">
      <c r="A13" s="40"/>
      <c r="B13" s="40"/>
      <c r="C13" s="40"/>
      <c r="D13" s="40"/>
      <c r="E13" s="40"/>
      <c r="F13" s="40"/>
      <c r="G13" s="40"/>
      <c r="H13" s="32"/>
      <c r="I13" s="31"/>
      <c r="J13" s="40"/>
      <c r="K13" s="40"/>
      <c r="L13" s="40"/>
      <c r="M13" s="40"/>
      <c r="N13" s="40"/>
      <c r="O13" s="40"/>
      <c r="P13" s="40"/>
      <c r="Q13" s="40"/>
      <c r="R13" s="40"/>
      <c r="S13" s="40"/>
      <c r="T13" s="40"/>
      <c r="U13" s="40"/>
    </row>
    <row r="14" spans="1:21" x14ac:dyDescent="0.2">
      <c r="A14" s="40"/>
      <c r="B14" s="40"/>
      <c r="C14" s="40"/>
      <c r="D14" s="40"/>
      <c r="E14" s="40"/>
      <c r="F14" s="40"/>
      <c r="G14" s="40"/>
      <c r="H14" s="32"/>
      <c r="I14" s="31"/>
      <c r="J14" s="40"/>
      <c r="K14" s="40"/>
      <c r="L14" s="40"/>
      <c r="M14" s="40"/>
      <c r="N14" s="40"/>
      <c r="O14" s="40"/>
      <c r="P14" s="40"/>
      <c r="Q14" s="40"/>
      <c r="R14" s="40"/>
      <c r="S14" s="40"/>
      <c r="T14" s="40"/>
      <c r="U14" s="40"/>
    </row>
    <row r="15" spans="1:21" x14ac:dyDescent="0.2">
      <c r="A15" s="40"/>
      <c r="B15" s="37"/>
      <c r="C15" s="43"/>
      <c r="D15" s="43"/>
      <c r="E15" s="37"/>
      <c r="F15" s="43"/>
      <c r="G15" s="43"/>
      <c r="H15" s="43"/>
      <c r="I15" s="37"/>
      <c r="J15" s="43"/>
      <c r="K15" s="37"/>
      <c r="L15" s="43"/>
      <c r="M15" s="43"/>
      <c r="N15" s="43"/>
      <c r="O15" s="37"/>
      <c r="P15" s="43"/>
      <c r="Q15" s="43"/>
      <c r="R15" s="43"/>
      <c r="S15" s="43"/>
      <c r="T15" s="37"/>
      <c r="U15" s="43"/>
    </row>
    <row r="16" spans="1:21" x14ac:dyDescent="0.2">
      <c r="A16" s="40"/>
      <c r="B16" s="37"/>
      <c r="C16" s="43"/>
      <c r="D16" s="43"/>
      <c r="E16" s="37"/>
      <c r="F16" s="43"/>
      <c r="G16" s="43"/>
      <c r="H16" s="43"/>
      <c r="I16" s="37"/>
      <c r="J16" s="43"/>
      <c r="K16" s="37"/>
      <c r="L16" s="43"/>
      <c r="M16" s="43"/>
      <c r="N16" s="43"/>
      <c r="O16" s="43"/>
      <c r="P16" s="43"/>
      <c r="Q16" s="43"/>
      <c r="R16" s="43"/>
      <c r="S16" s="43"/>
      <c r="T16" s="37"/>
      <c r="U16" s="43"/>
    </row>
    <row r="17" spans="1:21" x14ac:dyDescent="0.2">
      <c r="A17" s="40"/>
      <c r="B17" s="37"/>
      <c r="C17" s="43"/>
      <c r="D17" s="43"/>
      <c r="E17" s="37"/>
      <c r="F17" s="43"/>
      <c r="G17" s="43"/>
      <c r="H17" s="43"/>
      <c r="I17" s="37"/>
      <c r="J17" s="43"/>
      <c r="K17" s="43"/>
      <c r="L17" s="43"/>
      <c r="M17" s="43"/>
      <c r="N17" s="43"/>
      <c r="O17" s="43"/>
      <c r="P17" s="43"/>
      <c r="Q17" s="43"/>
      <c r="R17" s="43"/>
      <c r="S17" s="43"/>
      <c r="T17" s="39"/>
      <c r="U17" s="42"/>
    </row>
    <row r="18" spans="1:21" x14ac:dyDescent="0.2">
      <c r="A18" s="39"/>
      <c r="B18" s="42"/>
      <c r="C18" s="42"/>
      <c r="D18" s="32"/>
      <c r="E18" s="31"/>
      <c r="F18" s="31"/>
      <c r="G18" s="31"/>
      <c r="H18" s="32"/>
      <c r="I18" s="31"/>
      <c r="J18" s="32"/>
      <c r="K18" s="31"/>
      <c r="L18" s="31"/>
      <c r="M18" s="31"/>
      <c r="N18" s="39"/>
      <c r="O18" s="42"/>
      <c r="P18" s="42"/>
      <c r="Q18" s="42"/>
      <c r="R18" s="42"/>
      <c r="S18" s="32"/>
      <c r="T18" s="31"/>
      <c r="U18" s="31"/>
    </row>
    <row r="19" spans="1:21" x14ac:dyDescent="0.2">
      <c r="A19" s="40"/>
      <c r="B19" s="40"/>
      <c r="C19" s="40"/>
      <c r="D19" s="32"/>
      <c r="E19" s="31"/>
      <c r="F19" s="31"/>
      <c r="G19" s="31"/>
      <c r="H19" s="32"/>
      <c r="I19" s="31"/>
      <c r="J19" s="32"/>
      <c r="K19" s="31"/>
      <c r="L19" s="31"/>
      <c r="M19" s="31"/>
      <c r="N19" s="40"/>
      <c r="O19" s="40"/>
      <c r="P19" s="40"/>
      <c r="Q19" s="40"/>
      <c r="R19" s="40"/>
      <c r="S19" s="32"/>
      <c r="T19" s="31"/>
      <c r="U19" s="31"/>
    </row>
    <row r="20" spans="1:21" x14ac:dyDescent="0.2">
      <c r="A20" s="40"/>
      <c r="B20" s="40"/>
      <c r="C20" s="40"/>
      <c r="D20" s="40"/>
      <c r="E20" s="40"/>
      <c r="F20" s="40"/>
      <c r="G20" s="40"/>
      <c r="H20" s="32"/>
      <c r="I20" s="31"/>
      <c r="J20" s="32"/>
      <c r="K20" s="31"/>
      <c r="L20" s="31"/>
      <c r="M20" s="31"/>
      <c r="N20" s="40"/>
      <c r="O20" s="40"/>
      <c r="P20" s="40"/>
      <c r="Q20" s="40"/>
      <c r="R20" s="40"/>
      <c r="S20" s="40"/>
      <c r="T20" s="40"/>
      <c r="U20" s="40"/>
    </row>
    <row r="21" spans="1:21" x14ac:dyDescent="0.2">
      <c r="A21" s="40"/>
      <c r="B21" s="40"/>
      <c r="C21" s="40"/>
      <c r="D21" s="40"/>
      <c r="E21" s="40"/>
      <c r="F21" s="40"/>
      <c r="G21" s="40"/>
      <c r="H21" s="32"/>
      <c r="I21" s="31"/>
      <c r="J21" s="40"/>
      <c r="K21" s="40"/>
      <c r="L21" s="40"/>
      <c r="M21" s="40"/>
      <c r="N21" s="40"/>
      <c r="O21" s="40"/>
      <c r="P21" s="40"/>
      <c r="Q21" s="40"/>
      <c r="R21" s="40"/>
      <c r="S21" s="40"/>
      <c r="T21" s="40"/>
      <c r="U21" s="40"/>
    </row>
    <row r="22" spans="1:21" x14ac:dyDescent="0.2">
      <c r="A22" s="40"/>
      <c r="B22" s="40"/>
      <c r="C22" s="40"/>
      <c r="D22" s="40"/>
      <c r="E22" s="40"/>
      <c r="F22" s="40"/>
      <c r="G22" s="40"/>
      <c r="H22" s="32"/>
      <c r="I22" s="31"/>
      <c r="J22" s="40"/>
      <c r="K22" s="40"/>
      <c r="L22" s="40"/>
      <c r="M22" s="40"/>
      <c r="N22" s="40"/>
      <c r="O22" s="40"/>
      <c r="P22" s="40"/>
      <c r="Q22" s="40"/>
      <c r="R22" s="40"/>
      <c r="S22" s="40"/>
      <c r="T22" s="40"/>
      <c r="U22" s="40"/>
    </row>
    <row r="23" spans="1:21" x14ac:dyDescent="0.2">
      <c r="A23" s="40"/>
      <c r="B23" s="37"/>
      <c r="C23" s="43"/>
      <c r="D23" s="43"/>
      <c r="E23" s="37"/>
      <c r="F23" s="43"/>
      <c r="G23" s="43"/>
      <c r="H23" s="43"/>
      <c r="I23" s="37"/>
      <c r="J23" s="43"/>
      <c r="K23" s="43"/>
      <c r="L23" s="43"/>
      <c r="M23" s="43"/>
      <c r="N23" s="43"/>
      <c r="O23" s="43"/>
      <c r="P23" s="43"/>
      <c r="Q23" s="43"/>
      <c r="R23" s="43"/>
      <c r="S23" s="43"/>
      <c r="T23" s="39"/>
      <c r="U23" s="42"/>
    </row>
    <row r="24" spans="1:21" x14ac:dyDescent="0.2">
      <c r="A24" s="40"/>
      <c r="B24" s="37"/>
      <c r="C24" s="43"/>
      <c r="D24" s="43"/>
      <c r="E24" s="37"/>
      <c r="F24" s="43"/>
      <c r="G24" s="43"/>
      <c r="H24" s="43"/>
      <c r="I24" s="37"/>
      <c r="J24" s="43"/>
      <c r="K24" s="37"/>
      <c r="L24" s="43"/>
      <c r="M24" s="43"/>
      <c r="N24" s="43"/>
      <c r="O24" s="37"/>
      <c r="P24" s="43"/>
      <c r="Q24" s="43"/>
      <c r="R24" s="43"/>
      <c r="S24" s="43"/>
      <c r="T24" s="37"/>
      <c r="U24" s="43"/>
    </row>
    <row r="25" spans="1:21" x14ac:dyDescent="0.2">
      <c r="A25" s="40"/>
      <c r="B25" s="37"/>
      <c r="C25" s="43"/>
      <c r="D25" s="43"/>
      <c r="E25" s="37"/>
      <c r="F25" s="43"/>
      <c r="G25" s="43"/>
      <c r="H25" s="43"/>
      <c r="I25" s="37"/>
      <c r="J25" s="43"/>
      <c r="K25" s="37"/>
      <c r="L25" s="43"/>
      <c r="M25" s="43"/>
      <c r="N25" s="43"/>
      <c r="O25" s="43"/>
      <c r="P25" s="43"/>
      <c r="Q25" s="43"/>
      <c r="R25" s="43"/>
      <c r="S25" s="43"/>
      <c r="T25" s="37"/>
      <c r="U25" s="43"/>
    </row>
    <row r="26" spans="1:21" x14ac:dyDescent="0.2">
      <c r="A26" s="39"/>
      <c r="B26" s="42"/>
      <c r="C26" s="42"/>
      <c r="D26" s="32"/>
      <c r="E26" s="31"/>
      <c r="F26" s="31"/>
      <c r="G26" s="31"/>
      <c r="H26" s="32"/>
      <c r="I26" s="31"/>
      <c r="J26" s="32"/>
      <c r="K26" s="31"/>
      <c r="L26" s="31"/>
      <c r="M26" s="31"/>
      <c r="N26" s="39"/>
      <c r="O26" s="42"/>
      <c r="P26" s="42"/>
      <c r="Q26" s="42"/>
      <c r="R26" s="42"/>
      <c r="S26" s="39"/>
      <c r="T26" s="42"/>
      <c r="U26" s="42"/>
    </row>
    <row r="27" spans="1:21" x14ac:dyDescent="0.2">
      <c r="A27" s="40"/>
      <c r="B27" s="40"/>
      <c r="C27" s="40"/>
      <c r="D27" s="32"/>
      <c r="E27" s="31"/>
      <c r="F27" s="31"/>
      <c r="G27" s="31"/>
      <c r="H27" s="32"/>
      <c r="I27" s="31"/>
      <c r="J27" s="32"/>
      <c r="K27" s="31"/>
      <c r="L27" s="31"/>
      <c r="M27" s="31"/>
      <c r="N27" s="40"/>
      <c r="O27" s="40"/>
      <c r="P27" s="40"/>
      <c r="Q27" s="40"/>
      <c r="R27" s="40"/>
      <c r="S27" s="40"/>
      <c r="T27" s="40"/>
      <c r="U27" s="40"/>
    </row>
    <row r="28" spans="1:21" x14ac:dyDescent="0.2">
      <c r="A28" s="40"/>
      <c r="B28" s="40"/>
      <c r="C28" s="40"/>
      <c r="D28" s="40"/>
      <c r="E28" s="40"/>
      <c r="F28" s="40"/>
      <c r="G28" s="40"/>
      <c r="H28" s="32"/>
      <c r="I28" s="31"/>
      <c r="J28" s="32"/>
      <c r="K28" s="31"/>
      <c r="L28" s="31"/>
      <c r="M28" s="31"/>
      <c r="N28" s="40"/>
      <c r="O28" s="40"/>
      <c r="P28" s="40"/>
      <c r="Q28" s="40"/>
      <c r="R28" s="40"/>
      <c r="S28" s="40"/>
      <c r="T28" s="40"/>
      <c r="U28" s="40"/>
    </row>
    <row r="29" spans="1:21" x14ac:dyDescent="0.2">
      <c r="A29" s="40"/>
      <c r="B29" s="40"/>
      <c r="C29" s="40"/>
      <c r="D29" s="40"/>
      <c r="E29" s="40"/>
      <c r="F29" s="40"/>
      <c r="G29" s="40"/>
      <c r="H29" s="32"/>
      <c r="I29" s="31"/>
      <c r="J29" s="40"/>
      <c r="K29" s="40"/>
      <c r="L29" s="40"/>
      <c r="M29" s="40"/>
      <c r="N29" s="40"/>
      <c r="O29" s="40"/>
      <c r="P29" s="40"/>
      <c r="Q29" s="40"/>
      <c r="R29" s="40"/>
      <c r="S29" s="40"/>
      <c r="T29" s="40"/>
      <c r="U29" s="40"/>
    </row>
    <row r="30" spans="1:21" x14ac:dyDescent="0.2">
      <c r="A30" s="40"/>
      <c r="B30" s="40"/>
      <c r="C30" s="40"/>
      <c r="D30" s="40"/>
      <c r="E30" s="40"/>
      <c r="F30" s="40"/>
      <c r="G30" s="40"/>
      <c r="H30" s="32"/>
      <c r="I30" s="31"/>
      <c r="J30" s="40"/>
      <c r="K30" s="40"/>
      <c r="L30" s="40"/>
      <c r="M30" s="40"/>
      <c r="N30" s="40"/>
      <c r="O30" s="40"/>
      <c r="P30" s="40"/>
      <c r="Q30" s="40"/>
      <c r="R30" s="40"/>
      <c r="S30" s="40"/>
      <c r="T30" s="40"/>
      <c r="U30" s="40"/>
    </row>
    <row r="31" spans="1:21" x14ac:dyDescent="0.2">
      <c r="A31" s="40"/>
      <c r="B31" s="37"/>
      <c r="C31" s="43"/>
      <c r="D31" s="43"/>
      <c r="E31" s="37"/>
      <c r="F31" s="43"/>
      <c r="G31" s="43"/>
      <c r="H31" s="43"/>
      <c r="I31" s="37"/>
      <c r="J31" s="43"/>
      <c r="K31" s="37"/>
      <c r="L31" s="43"/>
      <c r="M31" s="43"/>
      <c r="N31" s="43"/>
      <c r="O31" s="43"/>
      <c r="P31" s="43"/>
      <c r="Q31" s="43"/>
      <c r="R31" s="43"/>
      <c r="S31" s="43"/>
      <c r="T31" s="37"/>
      <c r="U31" s="43"/>
    </row>
    <row r="32" spans="1:21" x14ac:dyDescent="0.2">
      <c r="A32" s="40"/>
      <c r="B32" s="37"/>
      <c r="C32" s="43"/>
      <c r="D32" s="43"/>
      <c r="E32" s="37"/>
      <c r="F32" s="43"/>
      <c r="G32" s="43"/>
      <c r="H32" s="43"/>
      <c r="I32" s="37"/>
      <c r="J32" s="43"/>
      <c r="K32" s="43"/>
      <c r="L32" s="43"/>
      <c r="M32" s="43"/>
      <c r="N32" s="43"/>
      <c r="O32" s="43"/>
      <c r="P32" s="43"/>
      <c r="Q32" s="43"/>
      <c r="R32" s="43"/>
      <c r="S32" s="43"/>
      <c r="T32" s="39"/>
      <c r="U32" s="42"/>
    </row>
    <row r="33" spans="1:21" x14ac:dyDescent="0.2">
      <c r="A33" s="40"/>
      <c r="B33" s="37"/>
      <c r="C33" s="43"/>
      <c r="D33" s="43"/>
      <c r="E33" s="37"/>
      <c r="F33" s="43"/>
      <c r="G33" s="43"/>
      <c r="H33" s="43"/>
      <c r="I33" s="37"/>
      <c r="J33" s="43"/>
      <c r="K33" s="37"/>
      <c r="L33" s="43"/>
      <c r="M33" s="43"/>
      <c r="N33" s="43"/>
      <c r="O33" s="43"/>
      <c r="P33" s="43"/>
      <c r="Q33" s="43"/>
      <c r="R33" s="43"/>
      <c r="S33" s="43"/>
      <c r="T33" s="37"/>
      <c r="U33" s="43"/>
    </row>
    <row r="34" spans="1:21" x14ac:dyDescent="0.2">
      <c r="A34" s="39"/>
      <c r="B34" s="42"/>
      <c r="C34" s="42"/>
      <c r="D34" s="32"/>
      <c r="E34" s="31"/>
      <c r="F34" s="31"/>
      <c r="G34" s="31"/>
      <c r="H34" s="32"/>
      <c r="I34" s="31"/>
      <c r="J34" s="32"/>
      <c r="K34" s="31"/>
      <c r="L34" s="31"/>
      <c r="M34" s="31"/>
      <c r="N34" s="32"/>
      <c r="O34" s="31"/>
      <c r="P34" s="31"/>
      <c r="Q34" s="31"/>
      <c r="R34" s="31"/>
      <c r="S34" s="39"/>
      <c r="T34" s="42"/>
      <c r="U34" s="42"/>
    </row>
    <row r="35" spans="1:21" x14ac:dyDescent="0.2">
      <c r="A35" s="40"/>
      <c r="B35" s="40"/>
      <c r="C35" s="40"/>
      <c r="D35" s="32"/>
      <c r="E35" s="31"/>
      <c r="F35" s="31"/>
      <c r="G35" s="31"/>
      <c r="H35" s="32"/>
      <c r="I35" s="31"/>
      <c r="J35" s="32"/>
      <c r="K35" s="31"/>
      <c r="L35" s="31"/>
      <c r="M35" s="31"/>
      <c r="N35" s="32"/>
      <c r="O35" s="31"/>
      <c r="P35" s="31"/>
      <c r="Q35" s="31"/>
      <c r="R35" s="31"/>
      <c r="S35" s="40"/>
      <c r="T35" s="40"/>
      <c r="U35" s="40"/>
    </row>
    <row r="36" spans="1:21" x14ac:dyDescent="0.2">
      <c r="A36" s="40"/>
      <c r="B36" s="40"/>
      <c r="C36" s="40"/>
      <c r="D36" s="40"/>
      <c r="E36" s="40"/>
      <c r="F36" s="40"/>
      <c r="G36" s="40"/>
      <c r="H36" s="32"/>
      <c r="I36" s="31"/>
      <c r="J36" s="32"/>
      <c r="K36" s="31"/>
      <c r="L36" s="31"/>
      <c r="M36" s="31"/>
      <c r="N36" s="40"/>
      <c r="O36" s="40"/>
      <c r="P36" s="40"/>
      <c r="Q36" s="40"/>
      <c r="R36" s="40"/>
      <c r="S36" s="40"/>
      <c r="T36" s="40"/>
      <c r="U36" s="40"/>
    </row>
    <row r="37" spans="1:21" x14ac:dyDescent="0.2">
      <c r="A37" s="40"/>
      <c r="B37" s="40"/>
      <c r="C37" s="40"/>
      <c r="D37" s="40"/>
      <c r="E37" s="40"/>
      <c r="F37" s="40"/>
      <c r="G37" s="40"/>
      <c r="H37" s="32"/>
      <c r="I37" s="31"/>
      <c r="J37" s="40"/>
      <c r="K37" s="40"/>
      <c r="L37" s="40"/>
      <c r="M37" s="40"/>
      <c r="N37" s="40"/>
      <c r="O37" s="40"/>
      <c r="P37" s="40"/>
      <c r="Q37" s="40"/>
      <c r="R37" s="40"/>
      <c r="S37" s="40"/>
      <c r="T37" s="40"/>
      <c r="U37" s="40"/>
    </row>
    <row r="38" spans="1:21" x14ac:dyDescent="0.2">
      <c r="A38" s="40"/>
      <c r="B38" s="40"/>
      <c r="C38" s="40"/>
      <c r="D38" s="40"/>
      <c r="E38" s="40"/>
      <c r="F38" s="40"/>
      <c r="G38" s="40"/>
      <c r="H38" s="32"/>
      <c r="I38" s="31"/>
      <c r="J38" s="40"/>
      <c r="K38" s="40"/>
      <c r="L38" s="40"/>
      <c r="M38" s="40"/>
      <c r="N38" s="40"/>
      <c r="O38" s="40"/>
      <c r="P38" s="40"/>
      <c r="Q38" s="40"/>
      <c r="R38" s="40"/>
      <c r="S38" s="40"/>
      <c r="T38" s="40"/>
      <c r="U38" s="40"/>
    </row>
    <row r="39" spans="1:21" x14ac:dyDescent="0.2">
      <c r="A39" s="40"/>
      <c r="B39" s="37"/>
      <c r="C39" s="43"/>
      <c r="D39" s="43"/>
      <c r="E39" s="37"/>
      <c r="F39" s="43"/>
      <c r="G39" s="43"/>
      <c r="H39" s="43"/>
      <c r="I39" s="37"/>
      <c r="J39" s="43"/>
      <c r="K39" s="37"/>
      <c r="L39" s="43"/>
      <c r="M39" s="43"/>
      <c r="N39" s="43"/>
      <c r="O39" s="43"/>
      <c r="P39" s="43"/>
      <c r="Q39" s="43"/>
      <c r="R39" s="43"/>
      <c r="S39" s="43"/>
      <c r="T39" s="37"/>
      <c r="U39" s="43"/>
    </row>
    <row r="40" spans="1:21" x14ac:dyDescent="0.2">
      <c r="A40" s="40"/>
      <c r="B40" s="37"/>
      <c r="C40" s="43"/>
      <c r="D40" s="43"/>
      <c r="E40" s="37"/>
      <c r="F40" s="43"/>
      <c r="G40" s="43"/>
      <c r="H40" s="43"/>
      <c r="I40" s="37"/>
      <c r="J40" s="43"/>
      <c r="K40" s="37"/>
      <c r="L40" s="43"/>
      <c r="M40" s="43"/>
      <c r="N40" s="43"/>
      <c r="O40" s="43"/>
      <c r="P40" s="43"/>
      <c r="Q40" s="43"/>
      <c r="R40" s="43"/>
      <c r="S40" s="43"/>
      <c r="T40" s="37"/>
      <c r="U40" s="43"/>
    </row>
    <row r="41" spans="1:21" x14ac:dyDescent="0.2">
      <c r="A41" s="40"/>
      <c r="B41" s="37"/>
      <c r="C41" s="43"/>
      <c r="D41" s="43"/>
      <c r="E41" s="37"/>
      <c r="F41" s="43"/>
      <c r="G41" s="43"/>
      <c r="H41" s="43"/>
      <c r="I41" s="37"/>
      <c r="J41" s="43"/>
      <c r="K41" s="43"/>
      <c r="L41" s="43"/>
      <c r="M41" s="43"/>
      <c r="N41" s="43"/>
      <c r="O41" s="43"/>
      <c r="P41" s="43"/>
      <c r="Q41" s="43"/>
      <c r="R41" s="43"/>
      <c r="S41" s="43"/>
      <c r="T41" s="39"/>
      <c r="U41" s="42"/>
    </row>
    <row r="42" spans="1:21" x14ac:dyDescent="0.2">
      <c r="A42" s="40"/>
      <c r="B42" s="40"/>
      <c r="C42" s="40"/>
      <c r="D42" s="40"/>
      <c r="E42" s="40"/>
      <c r="F42" s="40"/>
      <c r="G42" s="40"/>
      <c r="H42" s="40"/>
      <c r="I42" s="40"/>
      <c r="J42" s="40"/>
      <c r="K42" s="40"/>
      <c r="L42" s="40"/>
      <c r="M42" s="40"/>
      <c r="N42" s="40"/>
      <c r="O42" s="40"/>
      <c r="P42" s="40"/>
      <c r="Q42" s="40"/>
      <c r="R42" s="40"/>
      <c r="S42" s="40"/>
      <c r="T42" s="40"/>
      <c r="U42" s="40"/>
    </row>
    <row r="43" spans="1:21" x14ac:dyDescent="0.2">
      <c r="A43" s="40"/>
      <c r="B43" s="40"/>
      <c r="C43" s="40"/>
      <c r="D43" s="40"/>
      <c r="E43" s="40"/>
      <c r="F43" s="40"/>
      <c r="G43" s="40"/>
      <c r="H43" s="40"/>
      <c r="I43" s="40"/>
      <c r="J43" s="40"/>
      <c r="K43" s="40"/>
      <c r="L43" s="40"/>
      <c r="M43" s="40"/>
      <c r="N43" s="40"/>
      <c r="O43" s="40"/>
      <c r="P43" s="40"/>
      <c r="Q43" s="40"/>
      <c r="R43" s="40"/>
      <c r="S43" s="40"/>
      <c r="T43" s="40"/>
      <c r="U43" s="40"/>
    </row>
    <row r="44" spans="1:21" x14ac:dyDescent="0.2">
      <c r="A44" s="40"/>
      <c r="B44" s="40"/>
      <c r="C44" s="40"/>
      <c r="D44" s="40"/>
      <c r="E44" s="40"/>
      <c r="F44" s="40"/>
      <c r="G44" s="40"/>
      <c r="H44" s="40"/>
      <c r="I44" s="40"/>
      <c r="J44" s="40"/>
      <c r="K44" s="40"/>
      <c r="L44" s="40"/>
      <c r="M44" s="40"/>
      <c r="N44" s="40"/>
      <c r="O44" s="40"/>
      <c r="P44" s="40"/>
      <c r="Q44" s="40"/>
      <c r="R44" s="40"/>
      <c r="S44" s="40"/>
      <c r="T44" s="40"/>
      <c r="U44" s="40"/>
    </row>
    <row r="45" spans="1:21" x14ac:dyDescent="0.2">
      <c r="A45" s="40"/>
      <c r="B45" s="40"/>
      <c r="C45" s="40"/>
      <c r="D45" s="40"/>
      <c r="E45" s="40"/>
      <c r="F45" s="40"/>
      <c r="G45" s="40"/>
      <c r="H45" s="40"/>
      <c r="I45" s="40"/>
      <c r="J45" s="40"/>
      <c r="K45" s="40"/>
      <c r="L45" s="40"/>
      <c r="M45" s="40"/>
      <c r="N45" s="40"/>
      <c r="O45" s="40"/>
      <c r="P45" s="40"/>
      <c r="Q45" s="40"/>
      <c r="R45" s="40"/>
      <c r="S45" s="40"/>
      <c r="T45" s="40"/>
      <c r="U45" s="40"/>
    </row>
    <row r="46" spans="1:21" x14ac:dyDescent="0.2">
      <c r="A46" s="40"/>
      <c r="B46" s="40"/>
      <c r="C46" s="40"/>
      <c r="D46" s="40"/>
      <c r="E46" s="40"/>
      <c r="F46" s="40"/>
      <c r="G46" s="40"/>
      <c r="H46" s="40"/>
      <c r="I46" s="40"/>
      <c r="J46" s="40"/>
      <c r="K46" s="40"/>
      <c r="L46" s="40"/>
      <c r="M46" s="40"/>
      <c r="N46" s="40"/>
      <c r="O46" s="40"/>
      <c r="P46" s="40"/>
      <c r="Q46" s="40"/>
      <c r="R46" s="40"/>
      <c r="S46" s="40"/>
      <c r="T46" s="40"/>
      <c r="U46" s="40"/>
    </row>
    <row r="47" spans="1:21" x14ac:dyDescent="0.2">
      <c r="A47" s="40"/>
      <c r="B47" s="40"/>
      <c r="C47" s="40"/>
      <c r="D47" s="40"/>
      <c r="E47" s="40"/>
      <c r="F47" s="40"/>
      <c r="G47" s="40"/>
      <c r="H47" s="40"/>
      <c r="I47" s="40"/>
      <c r="J47" s="40"/>
      <c r="K47" s="40"/>
      <c r="L47" s="40"/>
      <c r="M47" s="40"/>
      <c r="N47" s="40"/>
      <c r="O47" s="40"/>
      <c r="P47" s="40"/>
      <c r="Q47" s="40"/>
      <c r="R47" s="40"/>
      <c r="S47" s="40"/>
      <c r="T47" s="40"/>
      <c r="U47" s="40"/>
    </row>
    <row r="48" spans="1:21" x14ac:dyDescent="0.2">
      <c r="A48" s="40"/>
      <c r="B48" s="37"/>
      <c r="C48" s="43"/>
      <c r="D48" s="43"/>
      <c r="E48" s="43"/>
      <c r="F48" s="43"/>
      <c r="G48" s="43"/>
      <c r="H48" s="43"/>
      <c r="I48" s="43"/>
      <c r="J48" s="43"/>
      <c r="K48" s="43"/>
      <c r="L48" s="37"/>
      <c r="M48" s="35"/>
      <c r="N48" s="35"/>
      <c r="O48" s="35"/>
      <c r="P48" s="35"/>
      <c r="Q48" s="40"/>
      <c r="R48" s="43"/>
      <c r="S48" s="35"/>
      <c r="T48" s="30"/>
      <c r="U48" s="49"/>
    </row>
    <row r="49" spans="1:21" x14ac:dyDescent="0.2">
      <c r="A49" s="34"/>
      <c r="B49" s="27"/>
      <c r="C49" s="27"/>
      <c r="D49" s="34"/>
      <c r="E49" s="27"/>
      <c r="F49" s="27"/>
      <c r="G49" s="27"/>
      <c r="H49" s="34"/>
      <c r="I49" s="27"/>
      <c r="J49" s="34"/>
      <c r="K49" s="27"/>
      <c r="L49" s="27"/>
      <c r="M49" s="27"/>
      <c r="N49" s="34"/>
      <c r="O49" s="27"/>
      <c r="P49" s="27"/>
      <c r="Q49" s="27"/>
      <c r="R49" s="27"/>
      <c r="S49" s="34"/>
      <c r="T49" s="27"/>
      <c r="U49" s="27"/>
    </row>
    <row r="50" spans="1:21" x14ac:dyDescent="0.2">
      <c r="A50" s="39"/>
      <c r="B50" s="42"/>
      <c r="C50" s="42"/>
      <c r="D50" s="32"/>
      <c r="E50" s="31"/>
      <c r="F50" s="31"/>
      <c r="G50" s="31"/>
      <c r="H50" s="32"/>
      <c r="I50" s="31"/>
      <c r="J50" s="32"/>
      <c r="K50" s="31"/>
      <c r="L50" s="31"/>
      <c r="M50" s="31"/>
      <c r="N50" s="32"/>
      <c r="O50" s="31"/>
      <c r="P50" s="31"/>
      <c r="Q50" s="31"/>
      <c r="R50" s="31"/>
      <c r="S50" s="32"/>
      <c r="T50" s="31"/>
      <c r="U50" s="31"/>
    </row>
    <row r="51" spans="1:21" x14ac:dyDescent="0.2">
      <c r="A51" s="40"/>
      <c r="B51" s="40"/>
      <c r="C51" s="40"/>
      <c r="D51" s="32"/>
      <c r="E51" s="31"/>
      <c r="F51" s="31"/>
      <c r="G51" s="31"/>
      <c r="H51" s="32"/>
      <c r="I51" s="31"/>
      <c r="J51" s="32"/>
      <c r="K51" s="31"/>
      <c r="L51" s="31"/>
      <c r="M51" s="31"/>
      <c r="N51" s="32"/>
      <c r="O51" s="31"/>
      <c r="P51" s="31"/>
      <c r="Q51" s="31"/>
      <c r="R51" s="31"/>
      <c r="S51" s="32"/>
      <c r="T51" s="31"/>
      <c r="U51" s="31"/>
    </row>
    <row r="52" spans="1:21" x14ac:dyDescent="0.2">
      <c r="A52" s="40"/>
      <c r="B52" s="40"/>
      <c r="C52" s="40"/>
      <c r="D52" s="40"/>
      <c r="E52" s="40"/>
      <c r="F52" s="40"/>
      <c r="G52" s="40"/>
      <c r="H52" s="32"/>
      <c r="I52" s="31"/>
      <c r="J52" s="32"/>
      <c r="K52" s="31"/>
      <c r="L52" s="31"/>
      <c r="M52" s="31"/>
      <c r="N52" s="40"/>
      <c r="O52" s="40"/>
      <c r="P52" s="40"/>
      <c r="Q52" s="40"/>
      <c r="R52" s="40"/>
      <c r="S52" s="40"/>
      <c r="T52" s="40"/>
      <c r="U52" s="40"/>
    </row>
    <row r="53" spans="1:21" x14ac:dyDescent="0.2">
      <c r="A53" s="40"/>
      <c r="B53" s="40"/>
      <c r="C53" s="40"/>
      <c r="D53" s="40"/>
      <c r="E53" s="40"/>
      <c r="F53" s="40"/>
      <c r="G53" s="40"/>
      <c r="H53" s="32"/>
      <c r="I53" s="31"/>
      <c r="J53" s="40"/>
      <c r="K53" s="40"/>
      <c r="L53" s="40"/>
      <c r="M53" s="40"/>
      <c r="N53" s="40"/>
      <c r="O53" s="40"/>
      <c r="P53" s="40"/>
      <c r="Q53" s="40"/>
      <c r="R53" s="40"/>
      <c r="S53" s="40"/>
      <c r="T53" s="40"/>
      <c r="U53" s="40"/>
    </row>
    <row r="54" spans="1:21" x14ac:dyDescent="0.2">
      <c r="A54" s="40"/>
      <c r="B54" s="40"/>
      <c r="C54" s="40"/>
      <c r="D54" s="40"/>
      <c r="E54" s="40"/>
      <c r="F54" s="40"/>
      <c r="G54" s="40"/>
      <c r="H54" s="32"/>
      <c r="I54" s="31"/>
      <c r="J54" s="40"/>
      <c r="K54" s="40"/>
      <c r="L54" s="40"/>
      <c r="M54" s="40"/>
      <c r="N54" s="40"/>
      <c r="O54" s="40"/>
      <c r="P54" s="40"/>
      <c r="Q54" s="40"/>
      <c r="R54" s="40"/>
      <c r="S54" s="40"/>
      <c r="T54" s="40"/>
      <c r="U54" s="40"/>
    </row>
    <row r="55" spans="1:21" x14ac:dyDescent="0.2">
      <c r="A55" s="40"/>
      <c r="B55" s="37"/>
      <c r="C55" s="43"/>
      <c r="D55" s="43"/>
      <c r="E55" s="37"/>
      <c r="F55" s="43"/>
      <c r="G55" s="43"/>
      <c r="H55" s="43"/>
      <c r="I55" s="37"/>
      <c r="J55" s="43"/>
      <c r="K55" s="43"/>
      <c r="L55" s="43"/>
      <c r="M55" s="43"/>
      <c r="N55" s="43"/>
      <c r="O55" s="43"/>
      <c r="P55" s="43"/>
      <c r="Q55" s="43"/>
      <c r="R55" s="43"/>
      <c r="S55" s="43"/>
      <c r="T55" s="39"/>
      <c r="U55" s="42"/>
    </row>
    <row r="56" spans="1:21" x14ac:dyDescent="0.2">
      <c r="A56" s="40"/>
      <c r="B56" s="37"/>
      <c r="C56" s="43"/>
      <c r="D56" s="43"/>
      <c r="E56" s="37"/>
      <c r="F56" s="43"/>
      <c r="G56" s="43"/>
      <c r="H56" s="43"/>
      <c r="I56" s="37"/>
      <c r="J56" s="43"/>
      <c r="K56" s="37"/>
      <c r="L56" s="43"/>
      <c r="M56" s="43"/>
      <c r="N56" s="43"/>
      <c r="O56" s="43"/>
      <c r="P56" s="43"/>
      <c r="Q56" s="43"/>
      <c r="R56" s="43"/>
      <c r="S56" s="43"/>
      <c r="T56" s="37"/>
      <c r="U56" s="43"/>
    </row>
    <row r="57" spans="1:21" x14ac:dyDescent="0.2">
      <c r="A57" s="40"/>
      <c r="B57" s="37"/>
      <c r="C57" s="43"/>
      <c r="D57" s="43"/>
      <c r="E57" s="37"/>
      <c r="F57" s="43"/>
      <c r="G57" s="43"/>
      <c r="H57" s="43"/>
      <c r="I57" s="37"/>
      <c r="J57" s="43"/>
      <c r="K57" s="37"/>
      <c r="L57" s="43"/>
      <c r="M57" s="43"/>
      <c r="N57" s="43"/>
      <c r="O57" s="43"/>
      <c r="P57" s="43"/>
      <c r="Q57" s="43"/>
      <c r="R57" s="43"/>
      <c r="S57" s="43"/>
      <c r="T57" s="37"/>
      <c r="U57" s="43"/>
    </row>
    <row r="58" spans="1:21" x14ac:dyDescent="0.2">
      <c r="A58" s="39"/>
      <c r="B58" s="42"/>
      <c r="C58" s="42"/>
      <c r="D58" s="32"/>
      <c r="E58" s="31"/>
      <c r="F58" s="31"/>
      <c r="G58" s="31"/>
      <c r="H58" s="32"/>
      <c r="I58" s="31"/>
      <c r="J58" s="32"/>
      <c r="K58" s="31"/>
      <c r="L58" s="31"/>
      <c r="M58" s="31"/>
      <c r="N58" s="39"/>
      <c r="O58" s="42"/>
      <c r="P58" s="42"/>
      <c r="Q58" s="42"/>
      <c r="R58" s="42"/>
      <c r="S58" s="39"/>
      <c r="T58" s="42"/>
      <c r="U58" s="42"/>
    </row>
    <row r="59" spans="1:21" x14ac:dyDescent="0.2">
      <c r="A59" s="40"/>
      <c r="B59" s="40"/>
      <c r="C59" s="40"/>
      <c r="D59" s="32"/>
      <c r="E59" s="31"/>
      <c r="F59" s="31"/>
      <c r="G59" s="31"/>
      <c r="H59" s="32"/>
      <c r="I59" s="31"/>
      <c r="J59" s="32"/>
      <c r="K59" s="31"/>
      <c r="L59" s="31"/>
      <c r="M59" s="31"/>
      <c r="N59" s="40"/>
      <c r="O59" s="40"/>
      <c r="P59" s="40"/>
      <c r="Q59" s="40"/>
      <c r="R59" s="40"/>
      <c r="S59" s="40"/>
      <c r="T59" s="40"/>
      <c r="U59" s="40"/>
    </row>
    <row r="60" spans="1:21" x14ac:dyDescent="0.2">
      <c r="A60" s="40"/>
      <c r="B60" s="40"/>
      <c r="C60" s="40"/>
      <c r="D60" s="40"/>
      <c r="E60" s="40"/>
      <c r="F60" s="40"/>
      <c r="G60" s="40"/>
      <c r="H60" s="32"/>
      <c r="I60" s="31"/>
      <c r="J60" s="32"/>
      <c r="K60" s="31"/>
      <c r="L60" s="31"/>
      <c r="M60" s="31"/>
      <c r="N60" s="40"/>
      <c r="O60" s="40"/>
      <c r="P60" s="40"/>
      <c r="Q60" s="40"/>
      <c r="R60" s="40"/>
      <c r="S60" s="40"/>
      <c r="T60" s="40"/>
      <c r="U60" s="40"/>
    </row>
    <row r="61" spans="1:21" x14ac:dyDescent="0.2">
      <c r="A61" s="40"/>
      <c r="B61" s="40"/>
      <c r="C61" s="40"/>
      <c r="D61" s="40"/>
      <c r="E61" s="40"/>
      <c r="F61" s="40"/>
      <c r="G61" s="40"/>
      <c r="H61" s="32"/>
      <c r="I61" s="31"/>
      <c r="J61" s="40"/>
      <c r="K61" s="40"/>
      <c r="L61" s="40"/>
      <c r="M61" s="40"/>
      <c r="N61" s="40"/>
      <c r="O61" s="40"/>
      <c r="P61" s="40"/>
      <c r="Q61" s="40"/>
      <c r="R61" s="40"/>
      <c r="S61" s="40"/>
      <c r="T61" s="40"/>
      <c r="U61" s="40"/>
    </row>
    <row r="62" spans="1:21" x14ac:dyDescent="0.2">
      <c r="A62" s="40"/>
      <c r="B62" s="40"/>
      <c r="C62" s="40"/>
      <c r="D62" s="40"/>
      <c r="E62" s="40"/>
      <c r="F62" s="40"/>
      <c r="G62" s="40"/>
      <c r="H62" s="32"/>
      <c r="I62" s="31"/>
      <c r="J62" s="40"/>
      <c r="K62" s="40"/>
      <c r="L62" s="40"/>
      <c r="M62" s="40"/>
      <c r="N62" s="40"/>
      <c r="O62" s="40"/>
      <c r="P62" s="40"/>
      <c r="Q62" s="40"/>
      <c r="R62" s="40"/>
      <c r="S62" s="40"/>
      <c r="T62" s="40"/>
      <c r="U62" s="40"/>
    </row>
    <row r="63" spans="1:21" x14ac:dyDescent="0.2">
      <c r="A63" s="40"/>
      <c r="B63" s="37"/>
      <c r="C63" s="43"/>
      <c r="D63" s="43"/>
      <c r="E63" s="37"/>
      <c r="F63" s="43"/>
      <c r="G63" s="43"/>
      <c r="H63" s="43"/>
      <c r="I63" s="37"/>
      <c r="J63" s="43"/>
      <c r="K63" s="37"/>
      <c r="L63" s="43"/>
      <c r="M63" s="43"/>
      <c r="N63" s="43"/>
      <c r="O63" s="43"/>
      <c r="P63" s="43"/>
      <c r="Q63" s="43"/>
      <c r="R63" s="43"/>
      <c r="S63" s="43"/>
      <c r="T63" s="37"/>
      <c r="U63" s="43"/>
    </row>
    <row r="64" spans="1:21" x14ac:dyDescent="0.2">
      <c r="A64" s="40"/>
      <c r="B64" s="37"/>
      <c r="C64" s="43"/>
      <c r="D64" s="43"/>
      <c r="E64" s="37"/>
      <c r="F64" s="43"/>
      <c r="G64" s="43"/>
      <c r="H64" s="43"/>
      <c r="I64" s="37"/>
      <c r="J64" s="43"/>
      <c r="K64" s="37"/>
      <c r="L64" s="43"/>
      <c r="M64" s="43"/>
      <c r="N64" s="43"/>
      <c r="O64" s="43"/>
      <c r="P64" s="43"/>
      <c r="Q64" s="43"/>
      <c r="R64" s="43"/>
      <c r="S64" s="43"/>
      <c r="T64" s="37"/>
      <c r="U64" s="43"/>
    </row>
    <row r="65" spans="1:21" x14ac:dyDescent="0.2">
      <c r="A65" s="40"/>
      <c r="B65" s="37"/>
      <c r="C65" s="43"/>
      <c r="D65" s="43"/>
      <c r="E65" s="37"/>
      <c r="F65" s="43"/>
      <c r="G65" s="43"/>
      <c r="H65" s="43"/>
      <c r="I65" s="37"/>
      <c r="J65" s="43"/>
      <c r="K65" s="43"/>
      <c r="L65" s="43"/>
      <c r="M65" s="43"/>
      <c r="N65" s="43"/>
      <c r="O65" s="43"/>
      <c r="P65" s="43"/>
      <c r="Q65" s="43"/>
      <c r="R65" s="43"/>
      <c r="S65" s="43"/>
      <c r="T65" s="39"/>
      <c r="U65" s="42"/>
    </row>
    <row r="66" spans="1:21" x14ac:dyDescent="0.2">
      <c r="A66" s="39"/>
      <c r="B66" s="42"/>
      <c r="C66" s="42"/>
      <c r="D66" s="32"/>
      <c r="E66" s="31"/>
      <c r="F66" s="31"/>
      <c r="G66" s="31"/>
      <c r="H66" s="32"/>
      <c r="I66" s="31"/>
      <c r="J66" s="32"/>
      <c r="K66" s="31"/>
      <c r="L66" s="31"/>
      <c r="M66" s="31"/>
      <c r="N66" s="32"/>
      <c r="O66" s="31"/>
      <c r="P66" s="31"/>
      <c r="Q66" s="31"/>
      <c r="R66" s="31"/>
      <c r="S66" s="39"/>
      <c r="T66" s="42"/>
      <c r="U66" s="42"/>
    </row>
    <row r="67" spans="1:21" x14ac:dyDescent="0.2">
      <c r="A67" s="40"/>
      <c r="B67" s="40"/>
      <c r="C67" s="40"/>
      <c r="D67" s="32"/>
      <c r="E67" s="31"/>
      <c r="F67" s="31"/>
      <c r="G67" s="31"/>
      <c r="H67" s="32"/>
      <c r="I67" s="31"/>
      <c r="J67" s="32"/>
      <c r="K67" s="31"/>
      <c r="L67" s="31"/>
      <c r="M67" s="31"/>
      <c r="N67" s="32"/>
      <c r="O67" s="31"/>
      <c r="P67" s="31"/>
      <c r="Q67" s="31"/>
      <c r="R67" s="31"/>
      <c r="S67" s="40"/>
      <c r="T67" s="40"/>
      <c r="U67" s="40"/>
    </row>
    <row r="68" spans="1:21" x14ac:dyDescent="0.2">
      <c r="A68" s="40"/>
      <c r="B68" s="40"/>
      <c r="C68" s="40"/>
      <c r="D68" s="40"/>
      <c r="E68" s="40"/>
      <c r="F68" s="40"/>
      <c r="G68" s="40"/>
      <c r="H68" s="32"/>
      <c r="I68" s="31"/>
      <c r="J68" s="32"/>
      <c r="K68" s="31"/>
      <c r="L68" s="31"/>
      <c r="M68" s="31"/>
      <c r="N68" s="40"/>
      <c r="O68" s="40"/>
      <c r="P68" s="40"/>
      <c r="Q68" s="40"/>
      <c r="R68" s="40"/>
      <c r="S68" s="40"/>
      <c r="T68" s="40"/>
      <c r="U68" s="40"/>
    </row>
    <row r="69" spans="1:21" x14ac:dyDescent="0.2">
      <c r="A69" s="40"/>
      <c r="B69" s="40"/>
      <c r="C69" s="40"/>
      <c r="D69" s="40"/>
      <c r="E69" s="40"/>
      <c r="F69" s="40"/>
      <c r="G69" s="40"/>
      <c r="H69" s="32"/>
      <c r="I69" s="31"/>
      <c r="J69" s="40"/>
      <c r="K69" s="40"/>
      <c r="L69" s="40"/>
      <c r="M69" s="40"/>
      <c r="N69" s="40"/>
      <c r="O69" s="40"/>
      <c r="P69" s="40"/>
      <c r="Q69" s="40"/>
      <c r="R69" s="40"/>
      <c r="S69" s="40"/>
      <c r="T69" s="40"/>
      <c r="U69" s="40"/>
    </row>
    <row r="70" spans="1:21" x14ac:dyDescent="0.2">
      <c r="A70" s="40"/>
      <c r="B70" s="40"/>
      <c r="C70" s="40"/>
      <c r="D70" s="40"/>
      <c r="E70" s="40"/>
      <c r="F70" s="40"/>
      <c r="G70" s="40"/>
      <c r="H70" s="32"/>
      <c r="I70" s="31"/>
      <c r="J70" s="40"/>
      <c r="K70" s="40"/>
      <c r="L70" s="40"/>
      <c r="M70" s="40"/>
      <c r="N70" s="40"/>
      <c r="O70" s="40"/>
      <c r="P70" s="40"/>
      <c r="Q70" s="40"/>
      <c r="R70" s="40"/>
      <c r="S70" s="40"/>
      <c r="T70" s="40"/>
      <c r="U70" s="40"/>
    </row>
    <row r="71" spans="1:21" x14ac:dyDescent="0.2">
      <c r="A71" s="40"/>
      <c r="B71" s="37"/>
      <c r="C71" s="43"/>
      <c r="D71" s="43"/>
      <c r="E71" s="37"/>
      <c r="F71" s="43"/>
      <c r="G71" s="43"/>
      <c r="H71" s="43"/>
      <c r="I71" s="37"/>
      <c r="J71" s="43"/>
      <c r="K71" s="43"/>
      <c r="L71" s="43"/>
      <c r="M71" s="43"/>
      <c r="N71" s="43"/>
      <c r="O71" s="43"/>
      <c r="P71" s="43"/>
      <c r="Q71" s="43"/>
      <c r="R71" s="43"/>
      <c r="S71" s="43"/>
      <c r="T71" s="39"/>
      <c r="U71" s="42"/>
    </row>
    <row r="72" spans="1:21" x14ac:dyDescent="0.2">
      <c r="A72" s="40"/>
      <c r="B72" s="37"/>
      <c r="C72" s="43"/>
      <c r="D72" s="43"/>
      <c r="E72" s="37"/>
      <c r="F72" s="43"/>
      <c r="G72" s="43"/>
      <c r="H72" s="43"/>
      <c r="I72" s="37"/>
      <c r="J72" s="43"/>
      <c r="K72" s="37"/>
      <c r="L72" s="43"/>
      <c r="M72" s="43"/>
      <c r="N72" s="43"/>
      <c r="O72" s="43"/>
      <c r="P72" s="43"/>
      <c r="Q72" s="43"/>
      <c r="R72" s="43"/>
      <c r="S72" s="43"/>
      <c r="T72" s="37"/>
      <c r="U72" s="43"/>
    </row>
    <row r="73" spans="1:21" x14ac:dyDescent="0.2">
      <c r="A73" s="40"/>
      <c r="B73" s="37"/>
      <c r="C73" s="43"/>
      <c r="D73" s="43"/>
      <c r="E73" s="37"/>
      <c r="F73" s="43"/>
      <c r="G73" s="43"/>
      <c r="H73" s="43"/>
      <c r="I73" s="37"/>
      <c r="J73" s="43"/>
      <c r="K73" s="37"/>
      <c r="L73" s="43"/>
      <c r="M73" s="43"/>
      <c r="N73" s="43"/>
      <c r="O73" s="43"/>
      <c r="P73" s="43"/>
      <c r="Q73" s="43"/>
      <c r="R73" s="43"/>
      <c r="S73" s="43"/>
      <c r="T73" s="37"/>
      <c r="U73" s="43"/>
    </row>
    <row r="74" spans="1:21" x14ac:dyDescent="0.2">
      <c r="A74" s="39"/>
      <c r="B74" s="42"/>
      <c r="C74" s="42"/>
      <c r="D74" s="32"/>
      <c r="E74" s="31"/>
      <c r="F74" s="31"/>
      <c r="G74" s="31"/>
      <c r="H74" s="32"/>
      <c r="I74" s="31"/>
      <c r="J74" s="32"/>
      <c r="K74" s="31"/>
      <c r="L74" s="31"/>
      <c r="M74" s="31"/>
      <c r="N74" s="39"/>
      <c r="O74" s="42"/>
      <c r="P74" s="42"/>
      <c r="Q74" s="42"/>
      <c r="R74" s="42"/>
      <c r="S74" s="39"/>
      <c r="T74" s="42"/>
      <c r="U74" s="42"/>
    </row>
    <row r="75" spans="1:21" x14ac:dyDescent="0.2">
      <c r="A75" s="40"/>
      <c r="B75" s="40"/>
      <c r="C75" s="40"/>
      <c r="D75" s="32"/>
      <c r="E75" s="31"/>
      <c r="F75" s="31"/>
      <c r="G75" s="31"/>
      <c r="H75" s="32"/>
      <c r="I75" s="31"/>
      <c r="J75" s="32"/>
      <c r="K75" s="31"/>
      <c r="L75" s="31"/>
      <c r="M75" s="31"/>
      <c r="N75" s="40"/>
      <c r="O75" s="40"/>
      <c r="P75" s="40"/>
      <c r="Q75" s="40"/>
      <c r="R75" s="40"/>
      <c r="S75" s="40"/>
      <c r="T75" s="40"/>
      <c r="U75" s="40"/>
    </row>
    <row r="76" spans="1:21" x14ac:dyDescent="0.2">
      <c r="A76" s="40"/>
      <c r="B76" s="40"/>
      <c r="C76" s="40"/>
      <c r="D76" s="40"/>
      <c r="E76" s="40"/>
      <c r="F76" s="40"/>
      <c r="G76" s="40"/>
      <c r="H76" s="32"/>
      <c r="I76" s="31"/>
      <c r="J76" s="32"/>
      <c r="K76" s="31"/>
      <c r="L76" s="31"/>
      <c r="M76" s="31"/>
      <c r="N76" s="40"/>
      <c r="O76" s="40"/>
      <c r="P76" s="40"/>
      <c r="Q76" s="40"/>
      <c r="R76" s="40"/>
      <c r="S76" s="40"/>
      <c r="T76" s="40"/>
      <c r="U76" s="40"/>
    </row>
    <row r="77" spans="1:21" x14ac:dyDescent="0.2">
      <c r="A77" s="40"/>
      <c r="B77" s="40"/>
      <c r="C77" s="40"/>
      <c r="D77" s="40"/>
      <c r="E77" s="40"/>
      <c r="F77" s="40"/>
      <c r="G77" s="40"/>
      <c r="H77" s="32"/>
      <c r="I77" s="31"/>
      <c r="J77" s="40"/>
      <c r="K77" s="40"/>
      <c r="L77" s="40"/>
      <c r="M77" s="40"/>
      <c r="N77" s="40"/>
      <c r="O77" s="40"/>
      <c r="P77" s="40"/>
      <c r="Q77" s="40"/>
      <c r="R77" s="40"/>
      <c r="S77" s="40"/>
      <c r="T77" s="40"/>
      <c r="U77" s="40"/>
    </row>
    <row r="78" spans="1:21" x14ac:dyDescent="0.2">
      <c r="A78" s="40"/>
      <c r="B78" s="40"/>
      <c r="C78" s="40"/>
      <c r="D78" s="40"/>
      <c r="E78" s="40"/>
      <c r="F78" s="40"/>
      <c r="G78" s="40"/>
      <c r="H78" s="32"/>
      <c r="I78" s="31"/>
      <c r="J78" s="40"/>
      <c r="K78" s="40"/>
      <c r="L78" s="40"/>
      <c r="M78" s="40"/>
      <c r="N78" s="40"/>
      <c r="O78" s="40"/>
      <c r="P78" s="40"/>
      <c r="Q78" s="40"/>
      <c r="R78" s="40"/>
      <c r="S78" s="40"/>
      <c r="T78" s="40"/>
      <c r="U78" s="40"/>
    </row>
    <row r="79" spans="1:21" x14ac:dyDescent="0.2">
      <c r="A79" s="40"/>
      <c r="B79" s="37"/>
      <c r="C79" s="43"/>
      <c r="D79" s="43"/>
      <c r="E79" s="37"/>
      <c r="F79" s="43"/>
      <c r="G79" s="43"/>
      <c r="H79" s="43"/>
      <c r="I79" s="37"/>
      <c r="J79" s="43"/>
      <c r="K79" s="37"/>
      <c r="L79" s="43"/>
      <c r="M79" s="43"/>
      <c r="N79" s="43"/>
      <c r="O79" s="43"/>
      <c r="P79" s="43"/>
      <c r="Q79" s="43"/>
      <c r="R79" s="43"/>
      <c r="S79" s="43"/>
      <c r="T79" s="37"/>
      <c r="U79" s="43"/>
    </row>
    <row r="80" spans="1:21" x14ac:dyDescent="0.2">
      <c r="A80" s="40"/>
      <c r="B80" s="37"/>
      <c r="C80" s="43"/>
      <c r="D80" s="43"/>
      <c r="E80" s="37"/>
      <c r="F80" s="43"/>
      <c r="G80" s="43"/>
      <c r="H80" s="43"/>
      <c r="I80" s="37"/>
      <c r="J80" s="43"/>
      <c r="K80" s="37"/>
      <c r="L80" s="43"/>
      <c r="M80" s="43"/>
      <c r="N80" s="43"/>
      <c r="O80" s="43"/>
      <c r="P80" s="43"/>
      <c r="Q80" s="43"/>
      <c r="R80" s="43"/>
      <c r="S80" s="43"/>
      <c r="T80" s="37"/>
      <c r="U80" s="43"/>
    </row>
    <row r="81" spans="1:21" x14ac:dyDescent="0.2">
      <c r="A81" s="40"/>
      <c r="B81" s="37"/>
      <c r="C81" s="43"/>
      <c r="D81" s="43"/>
      <c r="E81" s="37"/>
      <c r="F81" s="43"/>
      <c r="G81" s="43"/>
      <c r="H81" s="43"/>
      <c r="I81" s="37"/>
      <c r="J81" s="43"/>
      <c r="K81" s="43"/>
      <c r="L81" s="43"/>
      <c r="M81" s="43"/>
      <c r="N81" s="43"/>
      <c r="O81" s="43"/>
      <c r="P81" s="43"/>
      <c r="Q81" s="43"/>
      <c r="R81" s="43"/>
      <c r="S81" s="43"/>
      <c r="T81" s="39"/>
      <c r="U81" s="42"/>
    </row>
    <row r="82" spans="1:21" x14ac:dyDescent="0.2">
      <c r="A82" s="39"/>
      <c r="B82" s="42"/>
      <c r="C82" s="42"/>
      <c r="D82" s="32"/>
      <c r="E82" s="31"/>
      <c r="F82" s="31"/>
      <c r="G82" s="31"/>
      <c r="H82" s="32"/>
      <c r="I82" s="31"/>
      <c r="J82" s="32"/>
      <c r="K82" s="31"/>
      <c r="L82" s="31"/>
      <c r="M82" s="31"/>
      <c r="N82" s="39"/>
      <c r="O82" s="42"/>
      <c r="P82" s="42"/>
      <c r="Q82" s="42"/>
      <c r="R82" s="42"/>
      <c r="S82" s="39"/>
      <c r="T82" s="42"/>
      <c r="U82" s="42"/>
    </row>
    <row r="83" spans="1:21" x14ac:dyDescent="0.2">
      <c r="A83" s="40"/>
      <c r="B83" s="40"/>
      <c r="C83" s="40"/>
      <c r="D83" s="32"/>
      <c r="E83" s="31"/>
      <c r="F83" s="31"/>
      <c r="G83" s="31"/>
      <c r="H83" s="32"/>
      <c r="I83" s="31"/>
      <c r="J83" s="32"/>
      <c r="K83" s="31"/>
      <c r="L83" s="31"/>
      <c r="M83" s="31"/>
      <c r="N83" s="40"/>
      <c r="O83" s="40"/>
      <c r="P83" s="40"/>
      <c r="Q83" s="40"/>
      <c r="R83" s="40"/>
      <c r="S83" s="40"/>
      <c r="T83" s="40"/>
      <c r="U83" s="40"/>
    </row>
    <row r="84" spans="1:21" x14ac:dyDescent="0.2">
      <c r="A84" s="40"/>
      <c r="B84" s="40"/>
      <c r="C84" s="40"/>
      <c r="D84" s="40"/>
      <c r="E84" s="40"/>
      <c r="F84" s="40"/>
      <c r="G84" s="40"/>
      <c r="H84" s="32"/>
      <c r="I84" s="31"/>
      <c r="J84" s="32"/>
      <c r="K84" s="31"/>
      <c r="L84" s="31"/>
      <c r="M84" s="31"/>
      <c r="N84" s="40"/>
      <c r="O84" s="40"/>
      <c r="P84" s="40"/>
      <c r="Q84" s="40"/>
      <c r="R84" s="40"/>
      <c r="S84" s="40"/>
      <c r="T84" s="40"/>
      <c r="U84" s="40"/>
    </row>
    <row r="85" spans="1:21" x14ac:dyDescent="0.2">
      <c r="A85" s="40"/>
      <c r="B85" s="40"/>
      <c r="C85" s="40"/>
      <c r="D85" s="40"/>
      <c r="E85" s="40"/>
      <c r="F85" s="40"/>
      <c r="G85" s="40"/>
      <c r="H85" s="32"/>
      <c r="I85" s="31"/>
      <c r="J85" s="40"/>
      <c r="K85" s="40"/>
      <c r="L85" s="40"/>
      <c r="M85" s="40"/>
      <c r="N85" s="40"/>
      <c r="O85" s="40"/>
      <c r="P85" s="40"/>
      <c r="Q85" s="40"/>
      <c r="R85" s="40"/>
      <c r="S85" s="40"/>
      <c r="T85" s="40"/>
      <c r="U85" s="40"/>
    </row>
    <row r="86" spans="1:21" x14ac:dyDescent="0.2">
      <c r="A86" s="40"/>
      <c r="B86" s="40"/>
      <c r="C86" s="40"/>
      <c r="D86" s="40"/>
      <c r="E86" s="40"/>
      <c r="F86" s="40"/>
      <c r="G86" s="40"/>
      <c r="H86" s="32"/>
      <c r="I86" s="31"/>
      <c r="J86" s="40"/>
      <c r="K86" s="40"/>
      <c r="L86" s="40"/>
      <c r="M86" s="40"/>
      <c r="N86" s="40"/>
      <c r="O86" s="40"/>
      <c r="P86" s="40"/>
      <c r="Q86" s="40"/>
      <c r="R86" s="40"/>
      <c r="S86" s="40"/>
      <c r="T86" s="40"/>
      <c r="U86" s="40"/>
    </row>
    <row r="87" spans="1:21" x14ac:dyDescent="0.2">
      <c r="A87" s="40"/>
      <c r="B87" s="37"/>
      <c r="C87" s="43"/>
      <c r="D87" s="43"/>
      <c r="E87" s="37"/>
      <c r="F87" s="43"/>
      <c r="G87" s="43"/>
      <c r="H87" s="43"/>
      <c r="I87" s="37"/>
      <c r="J87" s="43"/>
      <c r="K87" s="43"/>
      <c r="L87" s="43"/>
      <c r="M87" s="43"/>
      <c r="N87" s="43"/>
      <c r="O87" s="43"/>
      <c r="P87" s="43"/>
      <c r="Q87" s="43"/>
      <c r="R87" s="43"/>
      <c r="S87" s="43"/>
      <c r="T87" s="39"/>
      <c r="U87" s="42"/>
    </row>
    <row r="88" spans="1:21" x14ac:dyDescent="0.2">
      <c r="A88" s="40"/>
      <c r="B88" s="37"/>
      <c r="C88" s="43"/>
      <c r="D88" s="43"/>
      <c r="E88" s="37"/>
      <c r="F88" s="43"/>
      <c r="G88" s="43"/>
      <c r="H88" s="43"/>
      <c r="I88" s="37"/>
      <c r="J88" s="43"/>
      <c r="K88" s="37"/>
      <c r="L88" s="43"/>
      <c r="M88" s="43"/>
      <c r="N88" s="43"/>
      <c r="O88" s="43"/>
      <c r="P88" s="43"/>
      <c r="Q88" s="43"/>
      <c r="R88" s="43"/>
      <c r="S88" s="43"/>
      <c r="T88" s="37"/>
      <c r="U88" s="43"/>
    </row>
    <row r="89" spans="1:21" x14ac:dyDescent="0.2">
      <c r="A89" s="40"/>
      <c r="B89" s="37"/>
      <c r="C89" s="43"/>
      <c r="D89" s="43"/>
      <c r="E89" s="37"/>
      <c r="F89" s="43"/>
      <c r="G89" s="43"/>
      <c r="H89" s="43"/>
      <c r="I89" s="37"/>
      <c r="J89" s="43"/>
      <c r="K89" s="37"/>
      <c r="L89" s="43"/>
      <c r="M89" s="43"/>
      <c r="N89" s="43"/>
      <c r="O89" s="43"/>
      <c r="P89" s="43"/>
      <c r="Q89" s="43"/>
      <c r="R89" s="43"/>
      <c r="S89" s="43"/>
      <c r="T89" s="37"/>
      <c r="U89" s="43"/>
    </row>
    <row r="90" spans="1:21" x14ac:dyDescent="0.2">
      <c r="A90" s="40"/>
      <c r="B90" s="40"/>
      <c r="C90" s="40"/>
      <c r="D90" s="40"/>
      <c r="E90" s="40"/>
      <c r="F90" s="40"/>
      <c r="G90" s="40"/>
      <c r="H90" s="40"/>
      <c r="I90" s="40"/>
      <c r="J90" s="40"/>
      <c r="K90" s="40"/>
      <c r="L90" s="40"/>
      <c r="M90" s="40"/>
      <c r="N90" s="40"/>
      <c r="O90" s="40"/>
      <c r="P90" s="40"/>
      <c r="Q90" s="40"/>
      <c r="R90" s="40"/>
      <c r="S90" s="40"/>
      <c r="T90" s="40"/>
      <c r="U90" s="40"/>
    </row>
    <row r="91" spans="1:21" x14ac:dyDescent="0.2">
      <c r="A91" s="40"/>
      <c r="B91" s="40"/>
      <c r="C91" s="40"/>
      <c r="D91" s="40"/>
      <c r="E91" s="40"/>
      <c r="F91" s="40"/>
      <c r="G91" s="40"/>
      <c r="H91" s="40"/>
      <c r="I91" s="40"/>
      <c r="J91" s="40"/>
      <c r="K91" s="40"/>
      <c r="L91" s="40"/>
      <c r="M91" s="40"/>
      <c r="N91" s="40"/>
      <c r="O91" s="40"/>
      <c r="P91" s="40"/>
      <c r="Q91" s="40"/>
      <c r="R91" s="40"/>
      <c r="S91" s="40"/>
      <c r="T91" s="40"/>
      <c r="U91" s="40"/>
    </row>
    <row r="92" spans="1:21" x14ac:dyDescent="0.2">
      <c r="A92" s="40"/>
      <c r="B92" s="40"/>
      <c r="C92" s="40"/>
      <c r="D92" s="40"/>
      <c r="E92" s="40"/>
      <c r="F92" s="40"/>
      <c r="G92" s="40"/>
      <c r="H92" s="40"/>
      <c r="I92" s="40"/>
      <c r="J92" s="40"/>
      <c r="K92" s="40"/>
      <c r="L92" s="40"/>
      <c r="M92" s="40"/>
      <c r="N92" s="40"/>
      <c r="O92" s="40"/>
      <c r="P92" s="40"/>
      <c r="Q92" s="40"/>
      <c r="R92" s="40"/>
      <c r="S92" s="40"/>
      <c r="T92" s="40"/>
      <c r="U92" s="40"/>
    </row>
    <row r="93" spans="1:21" x14ac:dyDescent="0.2">
      <c r="A93" s="40"/>
      <c r="B93" s="40"/>
      <c r="C93" s="40"/>
      <c r="D93" s="40"/>
      <c r="E93" s="40"/>
      <c r="F93" s="40"/>
      <c r="G93" s="40"/>
      <c r="H93" s="40"/>
      <c r="I93" s="40"/>
      <c r="J93" s="40"/>
      <c r="K93" s="40"/>
      <c r="L93" s="40"/>
      <c r="M93" s="40"/>
      <c r="N93" s="40"/>
      <c r="O93" s="40"/>
      <c r="P93" s="40"/>
      <c r="Q93" s="40"/>
      <c r="R93" s="40"/>
      <c r="S93" s="40"/>
      <c r="T93" s="40"/>
      <c r="U93" s="40"/>
    </row>
    <row r="94" spans="1:21" x14ac:dyDescent="0.2">
      <c r="A94" s="40"/>
      <c r="B94" s="40"/>
      <c r="C94" s="40"/>
      <c r="D94" s="40"/>
      <c r="E94" s="40"/>
      <c r="F94" s="40"/>
      <c r="G94" s="40"/>
      <c r="H94" s="40"/>
      <c r="I94" s="40"/>
      <c r="J94" s="40"/>
      <c r="K94" s="40"/>
      <c r="L94" s="40"/>
      <c r="M94" s="40"/>
      <c r="N94" s="40"/>
      <c r="O94" s="40"/>
      <c r="P94" s="40"/>
      <c r="Q94" s="40"/>
      <c r="R94" s="40"/>
      <c r="S94" s="40"/>
      <c r="T94" s="40"/>
      <c r="U94" s="40"/>
    </row>
    <row r="95" spans="1:21" x14ac:dyDescent="0.2">
      <c r="A95" s="40"/>
      <c r="B95" s="40"/>
      <c r="C95" s="40"/>
      <c r="D95" s="40"/>
      <c r="E95" s="40"/>
      <c r="F95" s="40"/>
      <c r="G95" s="40"/>
      <c r="H95" s="40"/>
      <c r="I95" s="40"/>
      <c r="J95" s="40"/>
      <c r="K95" s="40"/>
      <c r="L95" s="40"/>
      <c r="M95" s="40"/>
      <c r="N95" s="40"/>
      <c r="O95" s="40"/>
      <c r="P95" s="40"/>
      <c r="Q95" s="40"/>
      <c r="R95" s="40"/>
      <c r="S95" s="40"/>
      <c r="T95" s="40"/>
      <c r="U95" s="40"/>
    </row>
    <row r="96" spans="1:21" x14ac:dyDescent="0.2">
      <c r="A96" s="40"/>
      <c r="B96" s="40"/>
      <c r="C96" s="40"/>
      <c r="D96" s="40"/>
      <c r="E96" s="40"/>
      <c r="F96" s="40"/>
      <c r="G96" s="40"/>
      <c r="H96" s="40"/>
      <c r="I96" s="40"/>
      <c r="J96" s="40"/>
      <c r="K96" s="40"/>
      <c r="L96" s="40"/>
      <c r="M96" s="40"/>
      <c r="N96" s="40"/>
      <c r="O96" s="40"/>
      <c r="P96" s="40"/>
      <c r="Q96" s="40"/>
      <c r="R96" s="40"/>
      <c r="S96" s="40"/>
      <c r="T96" s="40"/>
      <c r="U96" s="40"/>
    </row>
    <row r="97" spans="1:21" x14ac:dyDescent="0.2">
      <c r="A97" s="40"/>
      <c r="B97" s="40"/>
      <c r="C97" s="40"/>
      <c r="D97" s="40"/>
      <c r="E97" s="40"/>
      <c r="F97" s="40"/>
      <c r="G97" s="40"/>
      <c r="H97" s="40"/>
      <c r="I97" s="40"/>
      <c r="J97" s="40"/>
      <c r="K97" s="40"/>
      <c r="L97" s="40"/>
      <c r="M97" s="40"/>
      <c r="N97" s="40"/>
      <c r="O97" s="40"/>
      <c r="P97" s="40"/>
      <c r="Q97" s="40"/>
      <c r="R97" s="40"/>
      <c r="S97" s="40"/>
      <c r="T97" s="40"/>
      <c r="U97" s="40"/>
    </row>
    <row r="98" spans="1:21" x14ac:dyDescent="0.2">
      <c r="A98" s="40"/>
      <c r="B98" s="40"/>
      <c r="C98" s="40"/>
      <c r="D98" s="40"/>
      <c r="E98" s="40"/>
      <c r="F98" s="40"/>
      <c r="G98" s="40"/>
      <c r="H98" s="40"/>
      <c r="I98" s="40"/>
      <c r="J98" s="40"/>
      <c r="K98" s="40"/>
      <c r="L98" s="40"/>
      <c r="M98" s="40"/>
      <c r="N98" s="40"/>
      <c r="O98" s="40"/>
      <c r="P98" s="40"/>
      <c r="Q98" s="40"/>
      <c r="R98" s="40"/>
      <c r="S98" s="40"/>
      <c r="T98" s="40"/>
      <c r="U98" s="40"/>
    </row>
    <row r="99" spans="1:21" x14ac:dyDescent="0.2">
      <c r="A99" s="40"/>
      <c r="B99" s="37"/>
      <c r="C99" s="43"/>
      <c r="D99" s="43"/>
      <c r="E99" s="43"/>
      <c r="F99" s="43"/>
      <c r="G99" s="43"/>
      <c r="H99" s="43"/>
      <c r="I99" s="43"/>
      <c r="J99" s="43"/>
      <c r="K99" s="43"/>
      <c r="L99" s="37"/>
      <c r="M99" s="35"/>
      <c r="N99" s="35"/>
      <c r="O99" s="35"/>
      <c r="P99" s="35"/>
      <c r="Q99" s="40"/>
      <c r="R99" s="43"/>
      <c r="S99" s="35"/>
      <c r="T99" s="30"/>
      <c r="U99" s="49"/>
    </row>
    <row r="100" spans="1:21" x14ac:dyDescent="0.2">
      <c r="A100" s="34"/>
      <c r="B100" s="27"/>
      <c r="C100" s="27"/>
      <c r="D100" s="34"/>
      <c r="E100" s="27"/>
      <c r="F100" s="27"/>
      <c r="G100" s="27"/>
      <c r="H100" s="34"/>
      <c r="I100" s="27"/>
      <c r="J100" s="34"/>
      <c r="K100" s="27"/>
      <c r="L100" s="27"/>
      <c r="M100" s="27"/>
      <c r="N100" s="34"/>
      <c r="O100" s="27"/>
      <c r="P100" s="27"/>
      <c r="Q100" s="27"/>
      <c r="R100" s="27"/>
      <c r="S100" s="34"/>
      <c r="T100" s="27"/>
      <c r="U100" s="27"/>
    </row>
    <row r="101" spans="1:21" x14ac:dyDescent="0.2">
      <c r="A101" s="39"/>
      <c r="B101" s="42"/>
      <c r="C101" s="42"/>
      <c r="D101" s="32"/>
      <c r="E101" s="31"/>
      <c r="F101" s="31"/>
      <c r="G101" s="31"/>
      <c r="H101" s="32"/>
      <c r="I101" s="31"/>
      <c r="J101" s="32"/>
      <c r="K101" s="31"/>
      <c r="L101" s="31"/>
      <c r="M101" s="31"/>
      <c r="N101" s="39"/>
      <c r="O101" s="42"/>
      <c r="P101" s="42"/>
      <c r="Q101" s="42"/>
      <c r="R101" s="42"/>
      <c r="S101" s="39"/>
      <c r="T101" s="42"/>
      <c r="U101" s="42"/>
    </row>
    <row r="102" spans="1:21" x14ac:dyDescent="0.2">
      <c r="A102" s="40"/>
      <c r="B102" s="40"/>
      <c r="C102" s="40"/>
      <c r="D102" s="32"/>
      <c r="E102" s="31"/>
      <c r="F102" s="31"/>
      <c r="G102" s="31"/>
      <c r="H102" s="32"/>
      <c r="I102" s="31"/>
      <c r="J102" s="32"/>
      <c r="K102" s="31"/>
      <c r="L102" s="31"/>
      <c r="M102" s="31"/>
      <c r="N102" s="40"/>
      <c r="O102" s="40"/>
      <c r="P102" s="40"/>
      <c r="Q102" s="40"/>
      <c r="R102" s="40"/>
      <c r="S102" s="40"/>
      <c r="T102" s="40"/>
      <c r="U102" s="40"/>
    </row>
    <row r="103" spans="1:21" x14ac:dyDescent="0.2">
      <c r="A103" s="40"/>
      <c r="B103" s="40"/>
      <c r="C103" s="40"/>
      <c r="D103" s="40"/>
      <c r="E103" s="40"/>
      <c r="F103" s="40"/>
      <c r="G103" s="40"/>
      <c r="H103" s="32"/>
      <c r="I103" s="31"/>
      <c r="J103" s="32"/>
      <c r="K103" s="31"/>
      <c r="L103" s="31"/>
      <c r="M103" s="31"/>
      <c r="N103" s="40"/>
      <c r="O103" s="40"/>
      <c r="P103" s="40"/>
      <c r="Q103" s="40"/>
      <c r="R103" s="40"/>
      <c r="S103" s="40"/>
      <c r="T103" s="40"/>
      <c r="U103" s="40"/>
    </row>
    <row r="104" spans="1:21" x14ac:dyDescent="0.2">
      <c r="A104" s="40"/>
      <c r="B104" s="40"/>
      <c r="C104" s="40"/>
      <c r="D104" s="40"/>
      <c r="E104" s="40"/>
      <c r="F104" s="40"/>
      <c r="G104" s="40"/>
      <c r="H104" s="32"/>
      <c r="I104" s="31"/>
      <c r="J104" s="40"/>
      <c r="K104" s="40"/>
      <c r="L104" s="40"/>
      <c r="M104" s="40"/>
      <c r="N104" s="40"/>
      <c r="O104" s="40"/>
      <c r="P104" s="40"/>
      <c r="Q104" s="40"/>
      <c r="R104" s="40"/>
      <c r="S104" s="40"/>
      <c r="T104" s="40"/>
      <c r="U104" s="40"/>
    </row>
    <row r="105" spans="1:21" x14ac:dyDescent="0.2">
      <c r="A105" s="40"/>
      <c r="B105" s="40"/>
      <c r="C105" s="40"/>
      <c r="D105" s="40"/>
      <c r="E105" s="40"/>
      <c r="F105" s="40"/>
      <c r="G105" s="40"/>
      <c r="H105" s="32"/>
      <c r="I105" s="31"/>
      <c r="J105" s="40"/>
      <c r="K105" s="40"/>
      <c r="L105" s="40"/>
      <c r="M105" s="40"/>
      <c r="N105" s="40"/>
      <c r="O105" s="40"/>
      <c r="P105" s="40"/>
      <c r="Q105" s="40"/>
      <c r="R105" s="40"/>
      <c r="S105" s="40"/>
      <c r="T105" s="40"/>
      <c r="U105" s="40"/>
    </row>
    <row r="106" spans="1:21" x14ac:dyDescent="0.2">
      <c r="A106" s="40"/>
      <c r="B106" s="37"/>
      <c r="C106" s="43"/>
      <c r="D106" s="43"/>
      <c r="E106" s="37"/>
      <c r="F106" s="43"/>
      <c r="G106" s="43"/>
      <c r="H106" s="43"/>
      <c r="I106" s="37"/>
      <c r="J106" s="43"/>
      <c r="K106" s="37"/>
      <c r="L106" s="43"/>
      <c r="M106" s="43"/>
      <c r="N106" s="43"/>
      <c r="O106" s="43"/>
      <c r="P106" s="43"/>
      <c r="Q106" s="43"/>
      <c r="R106" s="43"/>
      <c r="S106" s="43"/>
      <c r="T106" s="37"/>
      <c r="U106" s="43"/>
    </row>
    <row r="107" spans="1:21" x14ac:dyDescent="0.2">
      <c r="A107" s="40"/>
      <c r="B107" s="37"/>
      <c r="C107" s="43"/>
      <c r="D107" s="43"/>
      <c r="E107" s="37"/>
      <c r="F107" s="43"/>
      <c r="G107" s="43"/>
      <c r="H107" s="43"/>
      <c r="I107" s="37"/>
      <c r="J107" s="43"/>
      <c r="K107" s="37"/>
      <c r="L107" s="43"/>
      <c r="M107" s="43"/>
      <c r="N107" s="43"/>
      <c r="O107" s="43"/>
      <c r="P107" s="43"/>
      <c r="Q107" s="43"/>
      <c r="R107" s="43"/>
      <c r="S107" s="43"/>
      <c r="T107" s="37"/>
      <c r="U107" s="43"/>
    </row>
    <row r="108" spans="1:21" x14ac:dyDescent="0.2">
      <c r="A108" s="40"/>
      <c r="B108" s="37"/>
      <c r="C108" s="43"/>
      <c r="D108" s="43"/>
      <c r="E108" s="37"/>
      <c r="F108" s="43"/>
      <c r="G108" s="43"/>
      <c r="H108" s="43"/>
      <c r="I108" s="37"/>
      <c r="J108" s="43"/>
      <c r="K108" s="43"/>
      <c r="L108" s="43"/>
      <c r="M108" s="43"/>
      <c r="N108" s="43"/>
      <c r="O108" s="43"/>
      <c r="P108" s="43"/>
      <c r="Q108" s="43"/>
      <c r="R108" s="43"/>
      <c r="S108" s="43"/>
      <c r="T108" s="39"/>
      <c r="U108" s="42"/>
    </row>
    <row r="109" spans="1:21" x14ac:dyDescent="0.2">
      <c r="A109" s="40"/>
      <c r="B109" s="40"/>
      <c r="C109" s="40"/>
      <c r="D109" s="40"/>
      <c r="E109" s="40"/>
      <c r="F109" s="40"/>
      <c r="G109" s="40"/>
      <c r="H109" s="40"/>
      <c r="I109" s="40"/>
      <c r="J109" s="40"/>
      <c r="K109" s="40"/>
      <c r="L109" s="40"/>
      <c r="M109" s="40"/>
      <c r="N109" s="40"/>
      <c r="O109" s="40"/>
      <c r="P109" s="40"/>
      <c r="Q109" s="40"/>
      <c r="R109" s="40"/>
      <c r="S109" s="40"/>
      <c r="T109" s="40"/>
      <c r="U109" s="40"/>
    </row>
    <row r="110" spans="1:21" x14ac:dyDescent="0.2">
      <c r="A110" s="40"/>
      <c r="B110" s="40"/>
      <c r="C110" s="40"/>
      <c r="D110" s="40"/>
      <c r="E110" s="40"/>
      <c r="F110" s="40"/>
      <c r="G110" s="40"/>
      <c r="H110" s="40"/>
      <c r="I110" s="40"/>
      <c r="J110" s="40"/>
      <c r="K110" s="40"/>
      <c r="L110" s="40"/>
      <c r="M110" s="40"/>
      <c r="N110" s="40"/>
      <c r="O110" s="40"/>
      <c r="P110" s="42"/>
      <c r="Q110" s="48"/>
      <c r="R110" s="48"/>
      <c r="S110" s="46"/>
      <c r="T110" s="39"/>
      <c r="U110" s="42"/>
    </row>
    <row r="111" spans="1:21" x14ac:dyDescent="0.2">
      <c r="A111" s="40"/>
      <c r="B111" s="40"/>
      <c r="C111" s="40"/>
      <c r="D111" s="40"/>
      <c r="E111" s="40"/>
      <c r="F111" s="40"/>
      <c r="G111" s="40"/>
      <c r="H111" s="40"/>
      <c r="I111" s="40"/>
      <c r="J111" s="40"/>
      <c r="K111" s="40"/>
      <c r="L111" s="40"/>
      <c r="M111" s="40"/>
      <c r="N111" s="40"/>
      <c r="O111" s="40"/>
      <c r="P111" s="40"/>
      <c r="Q111" s="40"/>
      <c r="R111" s="40"/>
      <c r="S111" s="40"/>
      <c r="T111" s="40"/>
      <c r="U111" s="40"/>
    </row>
    <row r="112" spans="1:21" x14ac:dyDescent="0.2">
      <c r="A112" s="40"/>
      <c r="B112" s="40"/>
      <c r="C112" s="40"/>
      <c r="D112" s="40"/>
      <c r="E112" s="40"/>
      <c r="F112" s="40"/>
      <c r="G112" s="40"/>
      <c r="H112" s="40"/>
      <c r="I112" s="40"/>
      <c r="J112" s="40"/>
      <c r="K112" s="40"/>
      <c r="L112" s="40"/>
      <c r="M112" s="40"/>
      <c r="N112" s="40"/>
      <c r="O112" s="40"/>
      <c r="P112" s="40"/>
      <c r="Q112" s="40"/>
      <c r="R112" s="40"/>
      <c r="S112" s="40"/>
      <c r="T112" s="40"/>
      <c r="U112" s="40"/>
    </row>
    <row r="145" spans="2:21" x14ac:dyDescent="0.2">
      <c r="B145" s="40"/>
      <c r="C145" s="40"/>
      <c r="D145" s="40"/>
      <c r="E145" s="40"/>
      <c r="F145" s="40"/>
      <c r="G145" s="40"/>
      <c r="H145" s="40"/>
      <c r="I145" s="40"/>
      <c r="J145" s="40"/>
      <c r="K145" s="40"/>
      <c r="L145" s="40"/>
      <c r="M145" s="40"/>
      <c r="N145" s="40"/>
      <c r="O145" s="40"/>
      <c r="P145" s="40"/>
      <c r="Q145" s="40"/>
      <c r="R145" s="40"/>
      <c r="S145" s="40"/>
      <c r="T145" s="40"/>
      <c r="U145" s="40"/>
    </row>
    <row r="146" spans="2:21" x14ac:dyDescent="0.2">
      <c r="B146" s="40"/>
      <c r="C146" s="40"/>
      <c r="D146" s="40"/>
      <c r="E146" s="40"/>
      <c r="F146" s="40"/>
      <c r="G146" s="40"/>
      <c r="H146" s="40"/>
      <c r="I146" s="40"/>
      <c r="J146" s="40"/>
      <c r="K146" s="40"/>
      <c r="L146" s="40"/>
      <c r="M146" s="40"/>
      <c r="N146" s="40"/>
      <c r="O146" s="40"/>
      <c r="P146" s="40"/>
      <c r="Q146" s="40"/>
      <c r="R146" s="40"/>
      <c r="S146" s="40"/>
      <c r="T146" s="40"/>
      <c r="U146" s="40"/>
    </row>
    <row r="147" spans="2:21" x14ac:dyDescent="0.2">
      <c r="B147" s="40"/>
      <c r="C147" s="40"/>
      <c r="D147" s="40"/>
      <c r="E147" s="40"/>
      <c r="F147" s="40"/>
      <c r="G147" s="40"/>
      <c r="H147" s="40"/>
      <c r="I147" s="40"/>
      <c r="J147" s="40"/>
      <c r="K147" s="40"/>
      <c r="L147" s="40"/>
      <c r="M147" s="40"/>
      <c r="N147" s="40"/>
      <c r="O147" s="40"/>
      <c r="P147" s="40"/>
      <c r="Q147" s="40"/>
      <c r="R147" s="40"/>
      <c r="S147" s="40"/>
      <c r="T147" s="40"/>
      <c r="U147" s="40"/>
    </row>
    <row r="148" spans="2:21" x14ac:dyDescent="0.2">
      <c r="B148" s="40"/>
      <c r="C148" s="40"/>
      <c r="D148" s="40"/>
      <c r="E148" s="40"/>
      <c r="F148" s="40"/>
      <c r="G148" s="40"/>
      <c r="H148" s="40"/>
      <c r="I148" s="40"/>
      <c r="J148" s="40"/>
      <c r="K148" s="40"/>
      <c r="L148" s="40"/>
      <c r="M148" s="40"/>
      <c r="N148" s="40"/>
      <c r="O148" s="40"/>
      <c r="P148" s="40"/>
      <c r="Q148" s="40"/>
      <c r="R148" s="40"/>
      <c r="S148" s="40"/>
      <c r="T148" s="40"/>
      <c r="U148" s="40"/>
    </row>
    <row r="149" spans="2:21" x14ac:dyDescent="0.2">
      <c r="B149" s="40"/>
      <c r="C149" s="40"/>
      <c r="D149" s="40"/>
      <c r="E149" s="40"/>
      <c r="F149" s="40"/>
      <c r="G149" s="40"/>
      <c r="H149" s="40"/>
      <c r="I149" s="40"/>
      <c r="J149" s="40"/>
      <c r="K149" s="40"/>
      <c r="L149" s="40"/>
      <c r="M149" s="40"/>
      <c r="N149" s="40"/>
      <c r="O149" s="40"/>
      <c r="P149" s="40"/>
      <c r="Q149" s="40"/>
      <c r="R149" s="40"/>
      <c r="S149" s="40"/>
      <c r="T149" s="40"/>
      <c r="U149" s="40"/>
    </row>
    <row r="150" spans="2:21" x14ac:dyDescent="0.2">
      <c r="B150" s="40"/>
      <c r="C150" s="40"/>
      <c r="D150" s="40"/>
      <c r="E150" s="40"/>
      <c r="F150" s="40"/>
      <c r="G150" s="40"/>
      <c r="H150" s="40"/>
      <c r="I150" s="40"/>
      <c r="J150" s="40"/>
      <c r="K150" s="40"/>
      <c r="L150" s="40"/>
      <c r="M150" s="40"/>
      <c r="N150" s="40"/>
      <c r="O150" s="40"/>
      <c r="P150" s="40"/>
      <c r="Q150" s="40"/>
      <c r="R150" s="40"/>
      <c r="S150" s="40"/>
      <c r="T150" s="40"/>
      <c r="U150" s="40"/>
    </row>
    <row r="151" spans="2:21" x14ac:dyDescent="0.2">
      <c r="B151" s="40"/>
      <c r="C151" s="40"/>
      <c r="D151" s="40"/>
      <c r="E151" s="40"/>
      <c r="F151" s="40"/>
      <c r="G151" s="40"/>
      <c r="H151" s="40"/>
      <c r="I151" s="40"/>
      <c r="J151" s="40"/>
      <c r="K151" s="40"/>
      <c r="L151" s="40"/>
      <c r="M151" s="40"/>
      <c r="N151" s="40"/>
      <c r="O151" s="40"/>
      <c r="P151" s="40"/>
      <c r="Q151" s="40"/>
      <c r="R151" s="40"/>
      <c r="S151" s="40"/>
      <c r="T151" s="40"/>
      <c r="U151" s="40"/>
    </row>
    <row r="152" spans="2:21" x14ac:dyDescent="0.2">
      <c r="B152" s="40"/>
      <c r="C152" s="40"/>
      <c r="D152" s="40"/>
      <c r="E152" s="40"/>
      <c r="F152" s="40"/>
      <c r="G152" s="40"/>
      <c r="H152" s="40"/>
      <c r="I152" s="40"/>
      <c r="J152" s="40"/>
      <c r="K152" s="40"/>
      <c r="L152" s="40"/>
      <c r="M152" s="40"/>
      <c r="N152" s="40"/>
      <c r="O152" s="40"/>
      <c r="P152" s="40"/>
      <c r="Q152" s="40"/>
      <c r="R152" s="40"/>
      <c r="S152" s="40"/>
      <c r="T152" s="40"/>
      <c r="U152" s="40"/>
    </row>
    <row r="153" spans="2:21" x14ac:dyDescent="0.2">
      <c r="B153" s="40"/>
      <c r="C153" s="40"/>
      <c r="D153" s="40"/>
      <c r="E153" s="40"/>
      <c r="F153" s="40"/>
      <c r="G153" s="40"/>
      <c r="H153" s="40"/>
      <c r="I153" s="40"/>
      <c r="J153" s="40"/>
      <c r="K153" s="40"/>
      <c r="L153" s="40"/>
      <c r="M153" s="40"/>
      <c r="N153" s="40"/>
      <c r="O153" s="40"/>
      <c r="P153" s="40"/>
      <c r="Q153" s="40"/>
      <c r="R153" s="40"/>
      <c r="S153" s="40"/>
      <c r="T153" s="40"/>
      <c r="U153" s="40"/>
    </row>
    <row r="154" spans="2:21" x14ac:dyDescent="0.2">
      <c r="B154" s="40"/>
      <c r="C154" s="40"/>
      <c r="D154" s="40"/>
      <c r="E154" s="40"/>
      <c r="F154" s="40"/>
      <c r="G154" s="40"/>
      <c r="H154" s="40"/>
      <c r="I154" s="40"/>
      <c r="J154" s="40"/>
      <c r="K154" s="40"/>
      <c r="L154" s="40"/>
      <c r="M154" s="40"/>
      <c r="N154" s="40"/>
      <c r="O154" s="40"/>
      <c r="P154" s="40"/>
      <c r="Q154" s="40"/>
      <c r="R154" s="40"/>
      <c r="S154" s="40"/>
      <c r="T154" s="40"/>
      <c r="U154" s="40"/>
    </row>
    <row r="155" spans="2:21" x14ac:dyDescent="0.2">
      <c r="B155" s="40"/>
      <c r="C155" s="40"/>
      <c r="D155" s="40"/>
      <c r="E155" s="40"/>
      <c r="F155" s="40"/>
      <c r="G155" s="40"/>
      <c r="H155" s="40"/>
      <c r="I155" s="40"/>
      <c r="J155" s="40"/>
      <c r="K155" s="40"/>
      <c r="L155" s="40"/>
      <c r="M155" s="40"/>
      <c r="N155" s="40"/>
      <c r="O155" s="40"/>
      <c r="P155" s="40"/>
      <c r="Q155" s="40"/>
      <c r="R155" s="40"/>
      <c r="S155" s="40"/>
      <c r="T155" s="40"/>
      <c r="U155" s="40"/>
    </row>
    <row r="156" spans="2:21" x14ac:dyDescent="0.2">
      <c r="B156" s="37"/>
      <c r="C156" s="43"/>
      <c r="D156" s="43"/>
      <c r="E156" s="43"/>
      <c r="F156" s="43"/>
      <c r="G156" s="43"/>
      <c r="H156" s="43"/>
      <c r="I156" s="43"/>
      <c r="J156" s="43"/>
      <c r="K156" s="43"/>
      <c r="L156" s="37"/>
      <c r="M156" s="35"/>
      <c r="N156" s="35"/>
      <c r="O156" s="35"/>
      <c r="P156" s="35"/>
      <c r="Q156" s="40"/>
      <c r="R156" s="43"/>
      <c r="S156" s="35"/>
      <c r="T156" s="30"/>
      <c r="U156" s="4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9551-C4A0-4691-8988-C7DCAAAB3C0E}">
  <dimension ref="A1:AL134"/>
  <sheetViews>
    <sheetView workbookViewId="0">
      <selection activeCell="B1" sqref="B1"/>
    </sheetView>
  </sheetViews>
  <sheetFormatPr defaultRowHeight="12.75" x14ac:dyDescent="0.2"/>
  <sheetData>
    <row r="1" spans="1:38" x14ac:dyDescent="0.2">
      <c r="A1" t="str">
        <f>IF('Copy Arbiter Schedule Here'!A1="","",'Copy Arbiter Schedule Here'!A1)</f>
        <v/>
      </c>
      <c r="B1" s="40" t="str">
        <f>IF('Copy Arbiter Schedule Here'!B1="","",'Copy Arbiter Schedule Here'!B1)</f>
        <v/>
      </c>
      <c r="C1" s="40" t="str">
        <f>IF('Copy Arbiter Schedule Here'!C1="","",'Copy Arbiter Schedule Here'!C1)</f>
        <v/>
      </c>
      <c r="D1" s="40" t="str">
        <f>IF('Copy Arbiter Schedule Here'!D1="","",'Copy Arbiter Schedule Here'!D1)</f>
        <v/>
      </c>
      <c r="E1" s="40" t="str">
        <f>IF('Copy Arbiter Schedule Here'!E1="","",'Copy Arbiter Schedule Here'!E1)</f>
        <v/>
      </c>
      <c r="F1" s="40" t="str">
        <f>IF('Copy Arbiter Schedule Here'!F1="","",'Copy Arbiter Schedule Here'!F1)</f>
        <v/>
      </c>
      <c r="G1" s="40" t="str">
        <f>IF('Copy Arbiter Schedule Here'!G1="","",'Copy Arbiter Schedule Here'!G1)</f>
        <v/>
      </c>
      <c r="H1" s="40" t="str">
        <f>IF('Copy Arbiter Schedule Here'!H1="","",'Copy Arbiter Schedule Here'!H1)</f>
        <v/>
      </c>
      <c r="I1" s="40" t="str">
        <f>IF('Copy Arbiter Schedule Here'!I1="","",'Copy Arbiter Schedule Here'!I1)</f>
        <v/>
      </c>
      <c r="J1" s="40" t="str">
        <f>IF('Copy Arbiter Schedule Here'!J1="","",'Copy Arbiter Schedule Here'!J1)</f>
        <v/>
      </c>
      <c r="K1" s="40" t="str">
        <f>IF('Copy Arbiter Schedule Here'!K1="","",'Copy Arbiter Schedule Here'!K1)</f>
        <v/>
      </c>
      <c r="L1" s="40" t="str">
        <f>IF('Copy Arbiter Schedule Here'!L1="","",'Copy Arbiter Schedule Here'!L1)</f>
        <v/>
      </c>
      <c r="M1" s="40" t="str">
        <f>IF('Copy Arbiter Schedule Here'!M1="","",'Copy Arbiter Schedule Here'!M1)</f>
        <v/>
      </c>
      <c r="N1" s="40" t="str">
        <f>IF('Copy Arbiter Schedule Here'!N1="","",'Copy Arbiter Schedule Here'!N1)</f>
        <v/>
      </c>
      <c r="O1" s="40" t="str">
        <f>IF('Copy Arbiter Schedule Here'!O1="","",'Copy Arbiter Schedule Here'!O1)</f>
        <v/>
      </c>
      <c r="P1" s="40" t="str">
        <f>IF('Copy Arbiter Schedule Here'!P1="","",'Copy Arbiter Schedule Here'!P1)</f>
        <v/>
      </c>
      <c r="Q1" s="40" t="str">
        <f>IF('Copy Arbiter Schedule Here'!Q1="","",'Copy Arbiter Schedule Here'!Q1)</f>
        <v/>
      </c>
      <c r="R1" s="40" t="str">
        <f>IF('Copy Arbiter Schedule Here'!R1="","",'Copy Arbiter Schedule Here'!R1)</f>
        <v/>
      </c>
      <c r="S1" s="40" t="str">
        <f>IF('Copy Arbiter Schedule Here'!S1="","",'Copy Arbiter Schedule Here'!S1)</f>
        <v/>
      </c>
      <c r="T1" s="40" t="str">
        <f>IF('Copy Arbiter Schedule Here'!T1="","",'Copy Arbiter Schedule Here'!T1)</f>
        <v/>
      </c>
      <c r="U1" s="40" t="str">
        <f>IF('Copy Arbiter Schedule Here'!U1="","",'Copy Arbiter Schedule Here'!U1)</f>
        <v/>
      </c>
    </row>
    <row r="2" spans="1:38" x14ac:dyDescent="0.2">
      <c r="A2" s="40" t="str">
        <f>IF('Copy Arbiter Schedule Here'!A2="","",'Copy Arbiter Schedule Here'!A2)</f>
        <v/>
      </c>
      <c r="B2" s="40" t="str">
        <f>IF('Copy Arbiter Schedule Here'!B2="","",'Copy Arbiter Schedule Here'!B2)</f>
        <v/>
      </c>
      <c r="C2" s="40" t="str">
        <f>IF('Copy Arbiter Schedule Here'!C2="","",'Copy Arbiter Schedule Here'!C2)</f>
        <v/>
      </c>
      <c r="D2" s="40" t="str">
        <f>IF('Copy Arbiter Schedule Here'!D2="","",'Copy Arbiter Schedule Here'!D2)</f>
        <v/>
      </c>
      <c r="E2" s="40" t="str">
        <f>IF('Copy Arbiter Schedule Here'!E2="","",'Copy Arbiter Schedule Here'!E2)</f>
        <v/>
      </c>
      <c r="F2" s="40" t="str">
        <f>IF('Copy Arbiter Schedule Here'!F2="","",'Copy Arbiter Schedule Here'!F2)</f>
        <v/>
      </c>
      <c r="G2" s="40" t="str">
        <f>IF('Copy Arbiter Schedule Here'!G2="","",'Copy Arbiter Schedule Here'!G2)</f>
        <v/>
      </c>
      <c r="H2" s="40" t="str">
        <f>IF('Copy Arbiter Schedule Here'!H2="","",'Copy Arbiter Schedule Here'!H2)</f>
        <v/>
      </c>
      <c r="I2" s="40" t="str">
        <f>IF('Copy Arbiter Schedule Here'!I2="","",'Copy Arbiter Schedule Here'!I2)</f>
        <v/>
      </c>
      <c r="J2" s="40" t="str">
        <f>IF('Copy Arbiter Schedule Here'!J2="","",'Copy Arbiter Schedule Here'!J2)</f>
        <v/>
      </c>
      <c r="K2" s="40" t="str">
        <f>IF('Copy Arbiter Schedule Here'!K2="","",'Copy Arbiter Schedule Here'!K2)</f>
        <v/>
      </c>
      <c r="L2" s="40" t="str">
        <f>IF('Copy Arbiter Schedule Here'!L2="","",'Copy Arbiter Schedule Here'!L2)</f>
        <v/>
      </c>
      <c r="M2" s="40" t="str">
        <f>IF('Copy Arbiter Schedule Here'!M2="","",'Copy Arbiter Schedule Here'!M2)</f>
        <v/>
      </c>
      <c r="N2" s="40" t="str">
        <f>IF('Copy Arbiter Schedule Here'!N2="","",'Copy Arbiter Schedule Here'!N2)</f>
        <v/>
      </c>
      <c r="O2" s="40" t="str">
        <f>IF('Copy Arbiter Schedule Here'!O2="","",'Copy Arbiter Schedule Here'!O2)</f>
        <v/>
      </c>
      <c r="P2" s="40" t="str">
        <f>IF('Copy Arbiter Schedule Here'!P2="","",'Copy Arbiter Schedule Here'!P2)</f>
        <v/>
      </c>
      <c r="Q2" s="40" t="str">
        <f>IF('Copy Arbiter Schedule Here'!Q2="","",'Copy Arbiter Schedule Here'!Q2)</f>
        <v/>
      </c>
      <c r="R2" s="40" t="str">
        <f>IF('Copy Arbiter Schedule Here'!R2="","",'Copy Arbiter Schedule Here'!R2)</f>
        <v/>
      </c>
      <c r="S2" s="40" t="str">
        <f>IF('Copy Arbiter Schedule Here'!S2="","",'Copy Arbiter Schedule Here'!S2)</f>
        <v/>
      </c>
      <c r="T2" s="40" t="str">
        <f>IF('Copy Arbiter Schedule Here'!T2="","",'Copy Arbiter Schedule Here'!T2)</f>
        <v/>
      </c>
      <c r="U2" s="40" t="str">
        <f>IF('Copy Arbiter Schedule Here'!U2="","",'Copy Arbiter Schedule Here'!U2)</f>
        <v/>
      </c>
    </row>
    <row r="3" spans="1:38" x14ac:dyDescent="0.2">
      <c r="A3" s="40" t="str">
        <f>IF('Copy Arbiter Schedule Here'!A3="","",'Copy Arbiter Schedule Here'!A3)</f>
        <v/>
      </c>
      <c r="B3" s="40" t="str">
        <f>IF('Copy Arbiter Schedule Here'!B3="","",'Copy Arbiter Schedule Here'!B3)</f>
        <v/>
      </c>
      <c r="C3" s="40" t="str">
        <f>IF('Copy Arbiter Schedule Here'!C3="","",'Copy Arbiter Schedule Here'!C3)</f>
        <v/>
      </c>
      <c r="D3" s="40" t="str">
        <f>IF('Copy Arbiter Schedule Here'!D3="","",'Copy Arbiter Schedule Here'!D3)</f>
        <v/>
      </c>
      <c r="E3" s="40" t="str">
        <f>IF('Copy Arbiter Schedule Here'!E3="","",'Copy Arbiter Schedule Here'!E3)</f>
        <v/>
      </c>
      <c r="F3" s="40" t="str">
        <f>IF('Copy Arbiter Schedule Here'!F3="","",'Copy Arbiter Schedule Here'!F3)</f>
        <v/>
      </c>
      <c r="G3" s="40" t="str">
        <f>IF('Copy Arbiter Schedule Here'!G3="","",'Copy Arbiter Schedule Here'!G3)</f>
        <v/>
      </c>
      <c r="H3" s="40" t="str">
        <f>IF('Copy Arbiter Schedule Here'!H3="","",'Copy Arbiter Schedule Here'!H3)</f>
        <v/>
      </c>
      <c r="I3" s="40" t="str">
        <f>IF('Copy Arbiter Schedule Here'!I3="","",'Copy Arbiter Schedule Here'!I3)</f>
        <v/>
      </c>
      <c r="J3" s="40" t="str">
        <f>IF('Copy Arbiter Schedule Here'!J3="","",'Copy Arbiter Schedule Here'!J3)</f>
        <v/>
      </c>
      <c r="K3" s="40" t="str">
        <f>IF('Copy Arbiter Schedule Here'!K3="","",'Copy Arbiter Schedule Here'!K3)</f>
        <v/>
      </c>
      <c r="L3" s="40" t="str">
        <f>IF('Copy Arbiter Schedule Here'!L3="","",'Copy Arbiter Schedule Here'!L3)</f>
        <v/>
      </c>
      <c r="M3" s="40" t="str">
        <f>IF('Copy Arbiter Schedule Here'!M3="","",'Copy Arbiter Schedule Here'!M3)</f>
        <v/>
      </c>
      <c r="N3" s="40" t="str">
        <f>IF('Copy Arbiter Schedule Here'!N3="","",'Copy Arbiter Schedule Here'!N3)</f>
        <v/>
      </c>
      <c r="O3" s="40" t="str">
        <f>IF('Copy Arbiter Schedule Here'!O3="","",'Copy Arbiter Schedule Here'!O3)</f>
        <v/>
      </c>
      <c r="P3" s="40" t="str">
        <f>IF('Copy Arbiter Schedule Here'!P3="","",'Copy Arbiter Schedule Here'!P3)</f>
        <v/>
      </c>
      <c r="Q3" s="40" t="str">
        <f>IF('Copy Arbiter Schedule Here'!Q3="","",'Copy Arbiter Schedule Here'!Q3)</f>
        <v/>
      </c>
      <c r="R3" s="40" t="str">
        <f>IF('Copy Arbiter Schedule Here'!R3="","",'Copy Arbiter Schedule Here'!R3)</f>
        <v/>
      </c>
      <c r="S3" s="40" t="str">
        <f>IF('Copy Arbiter Schedule Here'!S3="","",'Copy Arbiter Schedule Here'!S3)</f>
        <v/>
      </c>
      <c r="T3" s="40" t="str">
        <f>IF('Copy Arbiter Schedule Here'!T3="","",'Copy Arbiter Schedule Here'!T3)</f>
        <v/>
      </c>
      <c r="U3" s="40" t="str">
        <f>IF('Copy Arbiter Schedule Here'!U3="","",'Copy Arbiter Schedule Here'!U3)</f>
        <v/>
      </c>
    </row>
    <row r="4" spans="1:38" x14ac:dyDescent="0.2">
      <c r="A4" s="40" t="str">
        <f>IF('Copy Arbiter Schedule Here'!A4="","",'Copy Arbiter Schedule Here'!A4)</f>
        <v/>
      </c>
      <c r="B4" s="40" t="str">
        <f>IF('Copy Arbiter Schedule Here'!B4="","",'Copy Arbiter Schedule Here'!B4)</f>
        <v/>
      </c>
      <c r="C4" s="40" t="str">
        <f>IF('Copy Arbiter Schedule Here'!C4="","",'Copy Arbiter Schedule Here'!C4)</f>
        <v/>
      </c>
      <c r="D4" s="40" t="str">
        <f>IF('Copy Arbiter Schedule Here'!D4="","",'Copy Arbiter Schedule Here'!D4)</f>
        <v/>
      </c>
      <c r="E4" s="40" t="str">
        <f>IF('Copy Arbiter Schedule Here'!E4="","",'Copy Arbiter Schedule Here'!E4)</f>
        <v/>
      </c>
      <c r="F4" s="40" t="str">
        <f>IF('Copy Arbiter Schedule Here'!F4="","",'Copy Arbiter Schedule Here'!F4)</f>
        <v/>
      </c>
      <c r="G4" s="40" t="str">
        <f>IF('Copy Arbiter Schedule Here'!G4="","",'Copy Arbiter Schedule Here'!G4)</f>
        <v/>
      </c>
      <c r="H4" s="40" t="str">
        <f>IF('Copy Arbiter Schedule Here'!H4="","",'Copy Arbiter Schedule Here'!H4)</f>
        <v/>
      </c>
      <c r="I4" s="40" t="str">
        <f>IF('Copy Arbiter Schedule Here'!I4="","",'Copy Arbiter Schedule Here'!I4)</f>
        <v/>
      </c>
      <c r="J4" s="40" t="str">
        <f>IF('Copy Arbiter Schedule Here'!J4="","",'Copy Arbiter Schedule Here'!J4)</f>
        <v/>
      </c>
      <c r="K4" s="40" t="str">
        <f>IF('Copy Arbiter Schedule Here'!K4="","",'Copy Arbiter Schedule Here'!K4)</f>
        <v/>
      </c>
      <c r="L4" s="40" t="str">
        <f>IF('Copy Arbiter Schedule Here'!L4="","",'Copy Arbiter Schedule Here'!L4)</f>
        <v/>
      </c>
      <c r="M4" s="40" t="str">
        <f>IF('Copy Arbiter Schedule Here'!M4="","",'Copy Arbiter Schedule Here'!M4)</f>
        <v/>
      </c>
      <c r="N4" s="40" t="str">
        <f>IF('Copy Arbiter Schedule Here'!N4="","",'Copy Arbiter Schedule Here'!N4)</f>
        <v/>
      </c>
      <c r="O4" s="40" t="str">
        <f>IF('Copy Arbiter Schedule Here'!O4="","",'Copy Arbiter Schedule Here'!O4)</f>
        <v/>
      </c>
      <c r="P4" s="40" t="str">
        <f>IF('Copy Arbiter Schedule Here'!P4="","",'Copy Arbiter Schedule Here'!P4)</f>
        <v/>
      </c>
      <c r="Q4" s="40" t="str">
        <f>IF('Copy Arbiter Schedule Here'!Q4="","",'Copy Arbiter Schedule Here'!Q4)</f>
        <v/>
      </c>
      <c r="R4" s="40" t="str">
        <f>IF('Copy Arbiter Schedule Here'!R4="","",'Copy Arbiter Schedule Here'!R4)</f>
        <v/>
      </c>
      <c r="S4" s="40" t="str">
        <f>IF('Copy Arbiter Schedule Here'!S4="","",'Copy Arbiter Schedule Here'!S4)</f>
        <v/>
      </c>
      <c r="T4" s="40" t="str">
        <f>IF('Copy Arbiter Schedule Here'!T4="","",'Copy Arbiter Schedule Here'!T4)</f>
        <v/>
      </c>
      <c r="U4" s="40" t="str">
        <f>IF('Copy Arbiter Schedule Here'!U4="","",'Copy Arbiter Schedule Here'!U4)</f>
        <v/>
      </c>
    </row>
    <row r="5" spans="1:38" x14ac:dyDescent="0.2">
      <c r="A5" s="40" t="str">
        <f>IF('Copy Arbiter Schedule Here'!A5="","",'Copy Arbiter Schedule Here'!A5)</f>
        <v/>
      </c>
      <c r="B5" s="40" t="str">
        <f>IF('Copy Arbiter Schedule Here'!B5="","",'Copy Arbiter Schedule Here'!B5)</f>
        <v/>
      </c>
      <c r="C5" s="40" t="str">
        <f>IF('Copy Arbiter Schedule Here'!C5="","",'Copy Arbiter Schedule Here'!C5)</f>
        <v/>
      </c>
      <c r="D5" s="40" t="str">
        <f>IF('Copy Arbiter Schedule Here'!D5="","",'Copy Arbiter Schedule Here'!D5)</f>
        <v/>
      </c>
      <c r="E5" s="40" t="str">
        <f>IF('Copy Arbiter Schedule Here'!E5="","",'Copy Arbiter Schedule Here'!E5)</f>
        <v/>
      </c>
      <c r="F5" s="40" t="str">
        <f>IF('Copy Arbiter Schedule Here'!F5="","",'Copy Arbiter Schedule Here'!F5)</f>
        <v/>
      </c>
      <c r="G5" s="40" t="str">
        <f>IF('Copy Arbiter Schedule Here'!G5="","",'Copy Arbiter Schedule Here'!G5)</f>
        <v/>
      </c>
      <c r="H5" s="40" t="str">
        <f>IF('Copy Arbiter Schedule Here'!H5="","",'Copy Arbiter Schedule Here'!H5)</f>
        <v/>
      </c>
      <c r="I5" s="40" t="str">
        <f>IF('Copy Arbiter Schedule Here'!I5="","",'Copy Arbiter Schedule Here'!I5)</f>
        <v/>
      </c>
      <c r="J5" s="40" t="str">
        <f>IF('Copy Arbiter Schedule Here'!J5="","",'Copy Arbiter Schedule Here'!J5)</f>
        <v/>
      </c>
      <c r="K5" s="40" t="str">
        <f>IF('Copy Arbiter Schedule Here'!K5="","",'Copy Arbiter Schedule Here'!K5)</f>
        <v/>
      </c>
      <c r="L5" s="40" t="str">
        <f>IF('Copy Arbiter Schedule Here'!L5="","",'Copy Arbiter Schedule Here'!L5)</f>
        <v/>
      </c>
      <c r="M5" s="40" t="str">
        <f>IF('Copy Arbiter Schedule Here'!M5="","",'Copy Arbiter Schedule Here'!M5)</f>
        <v/>
      </c>
      <c r="N5" s="40" t="str">
        <f>IF('Copy Arbiter Schedule Here'!N5="","",'Copy Arbiter Schedule Here'!N5)</f>
        <v/>
      </c>
      <c r="O5" s="40" t="str">
        <f>IF('Copy Arbiter Schedule Here'!O5="","",'Copy Arbiter Schedule Here'!O5)</f>
        <v/>
      </c>
      <c r="P5" s="40" t="str">
        <f>IF('Copy Arbiter Schedule Here'!P5="","",'Copy Arbiter Schedule Here'!P5)</f>
        <v/>
      </c>
      <c r="Q5" s="40" t="str">
        <f>IF('Copy Arbiter Schedule Here'!Q5="","",'Copy Arbiter Schedule Here'!Q5)</f>
        <v/>
      </c>
      <c r="R5" s="40" t="str">
        <f>IF('Copy Arbiter Schedule Here'!R5="","",'Copy Arbiter Schedule Here'!R5)</f>
        <v/>
      </c>
      <c r="S5" s="40" t="str">
        <f>IF('Copy Arbiter Schedule Here'!S5="","",'Copy Arbiter Schedule Here'!S5)</f>
        <v/>
      </c>
      <c r="T5" s="40" t="str">
        <f>IF('Copy Arbiter Schedule Here'!T5="","",'Copy Arbiter Schedule Here'!T5)</f>
        <v/>
      </c>
      <c r="U5" s="40" t="str">
        <f>IF('Copy Arbiter Schedule Here'!U5="","",'Copy Arbiter Schedule Here'!U5)</f>
        <v/>
      </c>
    </row>
    <row r="6" spans="1:38" ht="15" x14ac:dyDescent="0.2">
      <c r="A6" s="40" t="str">
        <f>IF('Copy Arbiter Schedule Here'!A6="","",'Copy Arbiter Schedule Here'!A6)</f>
        <v/>
      </c>
      <c r="B6" s="40" t="str">
        <f>IF('Copy Arbiter Schedule Here'!B6="","",'Copy Arbiter Schedule Here'!B6)</f>
        <v/>
      </c>
      <c r="C6" s="40" t="str">
        <f>IF('Copy Arbiter Schedule Here'!C6="","",'Copy Arbiter Schedule Here'!C6)</f>
        <v/>
      </c>
      <c r="D6" s="40" t="str">
        <f>IF('Copy Arbiter Schedule Here'!D6="","",'Copy Arbiter Schedule Here'!D6)</f>
        <v/>
      </c>
      <c r="E6" s="40" t="str">
        <f>IF('Copy Arbiter Schedule Here'!E6="","",'Copy Arbiter Schedule Here'!E6)</f>
        <v/>
      </c>
      <c r="F6" s="40" t="str">
        <f>IF('Copy Arbiter Schedule Here'!F6="","",'Copy Arbiter Schedule Here'!F6)</f>
        <v/>
      </c>
      <c r="G6" s="40" t="str">
        <f>IF('Copy Arbiter Schedule Here'!G6="","",'Copy Arbiter Schedule Here'!G6)</f>
        <v/>
      </c>
      <c r="H6" s="40" t="str">
        <f>IF('Copy Arbiter Schedule Here'!H6="","",'Copy Arbiter Schedule Here'!H6)</f>
        <v/>
      </c>
      <c r="I6" s="40" t="str">
        <f>IF('Copy Arbiter Schedule Here'!I6="","",'Copy Arbiter Schedule Here'!I6)</f>
        <v/>
      </c>
      <c r="J6" s="40" t="str">
        <f>IF('Copy Arbiter Schedule Here'!J6="","",'Copy Arbiter Schedule Here'!J6)</f>
        <v/>
      </c>
      <c r="K6" s="40" t="str">
        <f>IF('Copy Arbiter Schedule Here'!K6="","",'Copy Arbiter Schedule Here'!K6)</f>
        <v/>
      </c>
      <c r="L6" s="40" t="str">
        <f>IF('Copy Arbiter Schedule Here'!L6="","",'Copy Arbiter Schedule Here'!L6)</f>
        <v/>
      </c>
      <c r="M6" s="40" t="str">
        <f>IF('Copy Arbiter Schedule Here'!M6="","",'Copy Arbiter Schedule Here'!M6)</f>
        <v/>
      </c>
      <c r="N6" s="40" t="str">
        <f>IF('Copy Arbiter Schedule Here'!N6="","",'Copy Arbiter Schedule Here'!N6)</f>
        <v/>
      </c>
      <c r="O6" s="40" t="str">
        <f>IF('Copy Arbiter Schedule Here'!O6="","",'Copy Arbiter Schedule Here'!O6)</f>
        <v/>
      </c>
      <c r="P6" s="40" t="str">
        <f>IF('Copy Arbiter Schedule Here'!P6="","",'Copy Arbiter Schedule Here'!P6)</f>
        <v/>
      </c>
      <c r="Q6" s="40" t="str">
        <f>IF('Copy Arbiter Schedule Here'!Q6="","",'Copy Arbiter Schedule Here'!Q6)</f>
        <v/>
      </c>
      <c r="R6" s="40" t="str">
        <f>IF('Copy Arbiter Schedule Here'!R6="","",'Copy Arbiter Schedule Here'!R6)</f>
        <v/>
      </c>
      <c r="S6" s="40" t="str">
        <f>IF('Copy Arbiter Schedule Here'!S6="","",'Copy Arbiter Schedule Here'!S6)</f>
        <v/>
      </c>
      <c r="T6" s="40" t="str">
        <f>IF('Copy Arbiter Schedule Here'!T6="","",'Copy Arbiter Schedule Here'!T6)</f>
        <v/>
      </c>
      <c r="U6" s="40" t="str">
        <f>IF('Copy Arbiter Schedule Here'!U6="","",'Copy Arbiter Schedule Here'!U6)</f>
        <v/>
      </c>
      <c r="V6" s="11"/>
    </row>
    <row r="7" spans="1:38" x14ac:dyDescent="0.2">
      <c r="A7" s="40" t="str">
        <f>IF('Copy Arbiter Schedule Here'!A7="","",'Copy Arbiter Schedule Here'!A7)</f>
        <v/>
      </c>
      <c r="B7" s="40" t="str">
        <f>IF('Copy Arbiter Schedule Here'!B7="","",'Copy Arbiter Schedule Here'!B7)</f>
        <v/>
      </c>
      <c r="C7" s="40" t="str">
        <f>IF('Copy Arbiter Schedule Here'!C7="","",'Copy Arbiter Schedule Here'!C7)</f>
        <v/>
      </c>
      <c r="D7" s="40" t="str">
        <f>IF('Copy Arbiter Schedule Here'!D7="","",'Copy Arbiter Schedule Here'!D7)</f>
        <v/>
      </c>
      <c r="E7" s="40" t="str">
        <f>IF('Copy Arbiter Schedule Here'!E7="","",'Copy Arbiter Schedule Here'!E7)</f>
        <v/>
      </c>
      <c r="F7" s="40" t="str">
        <f>IF('Copy Arbiter Schedule Here'!F7="","",'Copy Arbiter Schedule Here'!F7)</f>
        <v/>
      </c>
      <c r="G7" s="40" t="str">
        <f>IF('Copy Arbiter Schedule Here'!G7="","",'Copy Arbiter Schedule Here'!G7)</f>
        <v/>
      </c>
      <c r="H7" s="40" t="str">
        <f>IF('Copy Arbiter Schedule Here'!H7="","",'Copy Arbiter Schedule Here'!H7)</f>
        <v/>
      </c>
      <c r="I7" s="40" t="str">
        <f>IF('Copy Arbiter Schedule Here'!I7="","",'Copy Arbiter Schedule Here'!I7)</f>
        <v/>
      </c>
      <c r="J7" s="40" t="str">
        <f>IF('Copy Arbiter Schedule Here'!J7="","",'Copy Arbiter Schedule Here'!J7)</f>
        <v/>
      </c>
      <c r="K7" s="40" t="str">
        <f>IF('Copy Arbiter Schedule Here'!K7="","",'Copy Arbiter Schedule Here'!K7)</f>
        <v/>
      </c>
      <c r="L7" s="40" t="str">
        <f>IF('Copy Arbiter Schedule Here'!L7="","",'Copy Arbiter Schedule Here'!L7)</f>
        <v/>
      </c>
      <c r="M7" s="40" t="str">
        <f>IF('Copy Arbiter Schedule Here'!M7="","",'Copy Arbiter Schedule Here'!M7)</f>
        <v/>
      </c>
      <c r="N7" s="40" t="str">
        <f>IF('Copy Arbiter Schedule Here'!N7="","",'Copy Arbiter Schedule Here'!N7)</f>
        <v/>
      </c>
      <c r="O7" s="40" t="str">
        <f>IF('Copy Arbiter Schedule Here'!O7="","",'Copy Arbiter Schedule Here'!O7)</f>
        <v/>
      </c>
      <c r="P7" s="40" t="str">
        <f>IF('Copy Arbiter Schedule Here'!P7="","",'Copy Arbiter Schedule Here'!P7)</f>
        <v/>
      </c>
      <c r="Q7" s="40" t="str">
        <f>IF('Copy Arbiter Schedule Here'!Q7="","",'Copy Arbiter Schedule Here'!Q7)</f>
        <v/>
      </c>
      <c r="R7" s="40" t="str">
        <f>IF('Copy Arbiter Schedule Here'!R7="","",'Copy Arbiter Schedule Here'!R7)</f>
        <v/>
      </c>
      <c r="S7" s="40" t="str">
        <f>IF('Copy Arbiter Schedule Here'!S7="","",'Copy Arbiter Schedule Here'!S7)</f>
        <v/>
      </c>
      <c r="T7" s="40" t="str">
        <f>IF('Copy Arbiter Schedule Here'!T7="","",'Copy Arbiter Schedule Here'!T7)</f>
        <v/>
      </c>
      <c r="U7" s="40" t="str">
        <f>IF('Copy Arbiter Schedule Here'!U7="","",'Copy Arbiter Schedule Here'!U7)</f>
        <v/>
      </c>
      <c r="V7" s="12"/>
    </row>
    <row r="8" spans="1:38" x14ac:dyDescent="0.2">
      <c r="A8" s="40" t="str">
        <f>IF('Copy Arbiter Schedule Here'!A8="","",'Copy Arbiter Schedule Here'!A8)</f>
        <v/>
      </c>
      <c r="B8" s="40" t="str">
        <f>IF('Copy Arbiter Schedule Here'!B8="","",'Copy Arbiter Schedule Here'!B8)</f>
        <v/>
      </c>
      <c r="C8" s="40" t="str">
        <f>IF('Copy Arbiter Schedule Here'!C8="","",'Copy Arbiter Schedule Here'!C8)</f>
        <v/>
      </c>
      <c r="D8" s="40" t="str">
        <f>IF('Copy Arbiter Schedule Here'!D8="","",'Copy Arbiter Schedule Here'!D8)</f>
        <v/>
      </c>
      <c r="E8" s="40" t="str">
        <f>IF('Copy Arbiter Schedule Here'!E8="","",'Copy Arbiter Schedule Here'!E8)</f>
        <v/>
      </c>
      <c r="F8" s="40" t="str">
        <f>IF('Copy Arbiter Schedule Here'!F8="","",'Copy Arbiter Schedule Here'!F8)</f>
        <v/>
      </c>
      <c r="G8" s="40" t="str">
        <f>IF('Copy Arbiter Schedule Here'!G8="","",'Copy Arbiter Schedule Here'!G8)</f>
        <v/>
      </c>
      <c r="H8" s="40" t="str">
        <f>IF('Copy Arbiter Schedule Here'!H8="","",'Copy Arbiter Schedule Here'!H8)</f>
        <v/>
      </c>
      <c r="I8" s="40" t="str">
        <f>IF('Copy Arbiter Schedule Here'!I8="","",'Copy Arbiter Schedule Here'!I8)</f>
        <v/>
      </c>
      <c r="J8" s="40" t="str">
        <f>IF('Copy Arbiter Schedule Here'!J8="","",'Copy Arbiter Schedule Here'!J8)</f>
        <v/>
      </c>
      <c r="K8" s="40" t="str">
        <f>IF('Copy Arbiter Schedule Here'!K8="","",'Copy Arbiter Schedule Here'!K8)</f>
        <v/>
      </c>
      <c r="L8" s="40" t="str">
        <f>IF('Copy Arbiter Schedule Here'!L8="","",'Copy Arbiter Schedule Here'!L8)</f>
        <v/>
      </c>
      <c r="M8" s="40" t="str">
        <f>IF('Copy Arbiter Schedule Here'!M8="","",'Copy Arbiter Schedule Here'!M8)</f>
        <v/>
      </c>
      <c r="N8" s="40" t="str">
        <f>IF('Copy Arbiter Schedule Here'!N8="","",'Copy Arbiter Schedule Here'!N8)</f>
        <v/>
      </c>
      <c r="O8" s="40" t="str">
        <f>IF('Copy Arbiter Schedule Here'!O8="","",'Copy Arbiter Schedule Here'!O8)</f>
        <v/>
      </c>
      <c r="P8" s="40" t="str">
        <f>IF('Copy Arbiter Schedule Here'!P8="","",'Copy Arbiter Schedule Here'!P8)</f>
        <v/>
      </c>
      <c r="Q8" s="40" t="str">
        <f>IF('Copy Arbiter Schedule Here'!Q8="","",'Copy Arbiter Schedule Here'!Q8)</f>
        <v/>
      </c>
      <c r="R8" s="40" t="str">
        <f>IF('Copy Arbiter Schedule Here'!R8="","",'Copy Arbiter Schedule Here'!R8)</f>
        <v/>
      </c>
      <c r="S8" s="40" t="str">
        <f>IF('Copy Arbiter Schedule Here'!S8="","",'Copy Arbiter Schedule Here'!S8)</f>
        <v/>
      </c>
      <c r="T8" s="40" t="str">
        <f>IF('Copy Arbiter Schedule Here'!T8="","",'Copy Arbiter Schedule Here'!T8)</f>
        <v/>
      </c>
      <c r="U8" s="40" t="str">
        <f>IF('Copy Arbiter Schedule Here'!U8="","",'Copy Arbiter Schedule Here'!U8)</f>
        <v/>
      </c>
      <c r="V8" s="12"/>
    </row>
    <row r="9" spans="1:38" x14ac:dyDescent="0.2">
      <c r="A9" s="40" t="str">
        <f>IF('Copy Arbiter Schedule Here'!A9="","",'Copy Arbiter Schedule Here'!A9)</f>
        <v/>
      </c>
      <c r="B9" s="40" t="str">
        <f>IF('Copy Arbiter Schedule Here'!B9="","",'Copy Arbiter Schedule Here'!B9)</f>
        <v/>
      </c>
      <c r="C9" s="40" t="str">
        <f>IF('Copy Arbiter Schedule Here'!C9="","",'Copy Arbiter Schedule Here'!C9)</f>
        <v/>
      </c>
      <c r="D9" s="40" t="str">
        <f>IF('Copy Arbiter Schedule Here'!D9="","",'Copy Arbiter Schedule Here'!D9)</f>
        <v/>
      </c>
      <c r="E9" s="40" t="str">
        <f>IF('Copy Arbiter Schedule Here'!E9="","",'Copy Arbiter Schedule Here'!E9)</f>
        <v/>
      </c>
      <c r="F9" s="40" t="str">
        <f>IF('Copy Arbiter Schedule Here'!F9="","",'Copy Arbiter Schedule Here'!F9)</f>
        <v/>
      </c>
      <c r="G9" s="40" t="str">
        <f>IF('Copy Arbiter Schedule Here'!G9="","",'Copy Arbiter Schedule Here'!G9)</f>
        <v/>
      </c>
      <c r="H9" s="40" t="str">
        <f>IF('Copy Arbiter Schedule Here'!H9="","",'Copy Arbiter Schedule Here'!H9)</f>
        <v/>
      </c>
      <c r="I9" s="40" t="str">
        <f>IF('Copy Arbiter Schedule Here'!I9="","",'Copy Arbiter Schedule Here'!I9)</f>
        <v/>
      </c>
      <c r="J9" s="40" t="str">
        <f>IF('Copy Arbiter Schedule Here'!J9="","",'Copy Arbiter Schedule Here'!J9)</f>
        <v/>
      </c>
      <c r="K9" s="40" t="str">
        <f>IF('Copy Arbiter Schedule Here'!K9="","",'Copy Arbiter Schedule Here'!K9)</f>
        <v/>
      </c>
      <c r="L9" s="40" t="str">
        <f>IF('Copy Arbiter Schedule Here'!L9="","",'Copy Arbiter Schedule Here'!L9)</f>
        <v/>
      </c>
      <c r="M9" s="40" t="str">
        <f>IF('Copy Arbiter Schedule Here'!M9="","",'Copy Arbiter Schedule Here'!M9)</f>
        <v/>
      </c>
      <c r="N9" s="40" t="str">
        <f>IF('Copy Arbiter Schedule Here'!N9="","",'Copy Arbiter Schedule Here'!N9)</f>
        <v/>
      </c>
      <c r="O9" s="40" t="str">
        <f>IF('Copy Arbiter Schedule Here'!O9="","",'Copy Arbiter Schedule Here'!O9)</f>
        <v/>
      </c>
      <c r="P9" s="40" t="str">
        <f>IF('Copy Arbiter Schedule Here'!P9="","",'Copy Arbiter Schedule Here'!P9)</f>
        <v/>
      </c>
      <c r="Q9" s="40" t="str">
        <f>IF('Copy Arbiter Schedule Here'!Q9="","",'Copy Arbiter Schedule Here'!Q9)</f>
        <v/>
      </c>
      <c r="R9" s="40" t="str">
        <f>IF('Copy Arbiter Schedule Here'!R9="","",'Copy Arbiter Schedule Here'!R9)</f>
        <v/>
      </c>
      <c r="S9" s="40" t="str">
        <f>IF('Copy Arbiter Schedule Here'!S9="","",'Copy Arbiter Schedule Here'!S9)</f>
        <v/>
      </c>
      <c r="T9" s="40" t="str">
        <f>IF('Copy Arbiter Schedule Here'!T9="","",'Copy Arbiter Schedule Here'!T9)</f>
        <v/>
      </c>
      <c r="U9" s="40" t="str">
        <f>IF('Copy Arbiter Schedule Here'!U9="","",'Copy Arbiter Schedule Here'!U9)</f>
        <v/>
      </c>
    </row>
    <row r="10" spans="1:38" x14ac:dyDescent="0.2">
      <c r="A10" s="40" t="str">
        <f>IF('Copy Arbiter Schedule Here'!A10="","",'Copy Arbiter Schedule Here'!A10)</f>
        <v/>
      </c>
      <c r="B10" s="40" t="str">
        <f>IF('Copy Arbiter Schedule Here'!B10="","",'Copy Arbiter Schedule Here'!B10)</f>
        <v/>
      </c>
      <c r="C10" s="40" t="str">
        <f>IF('Copy Arbiter Schedule Here'!C10="","",'Copy Arbiter Schedule Here'!C10)</f>
        <v/>
      </c>
      <c r="D10" s="40" t="str">
        <f>IF('Copy Arbiter Schedule Here'!D10="","",'Copy Arbiter Schedule Here'!D10)</f>
        <v/>
      </c>
      <c r="E10" s="40" t="str">
        <f>IF('Copy Arbiter Schedule Here'!E10="","",'Copy Arbiter Schedule Here'!E10)</f>
        <v/>
      </c>
      <c r="F10" s="40" t="str">
        <f>IF('Copy Arbiter Schedule Here'!F10="","",'Copy Arbiter Schedule Here'!F10)</f>
        <v/>
      </c>
      <c r="G10" s="40" t="str">
        <f>IF('Copy Arbiter Schedule Here'!G10="","",'Copy Arbiter Schedule Here'!G10)</f>
        <v/>
      </c>
      <c r="H10" s="40" t="str">
        <f>IF('Copy Arbiter Schedule Here'!H10="","",'Copy Arbiter Schedule Here'!H10)</f>
        <v/>
      </c>
      <c r="I10" s="40" t="str">
        <f>IF('Copy Arbiter Schedule Here'!I10="","",'Copy Arbiter Schedule Here'!I10)</f>
        <v/>
      </c>
      <c r="J10" s="40" t="str">
        <f>IF('Copy Arbiter Schedule Here'!J10="","",'Copy Arbiter Schedule Here'!J10)</f>
        <v/>
      </c>
      <c r="K10" s="40" t="str">
        <f>IF('Copy Arbiter Schedule Here'!K10="","",'Copy Arbiter Schedule Here'!K10)</f>
        <v/>
      </c>
      <c r="L10" s="40" t="str">
        <f>IF('Copy Arbiter Schedule Here'!L10="","",'Copy Arbiter Schedule Here'!L10)</f>
        <v/>
      </c>
      <c r="M10" s="40" t="str">
        <f>IF('Copy Arbiter Schedule Here'!M10="","",'Copy Arbiter Schedule Here'!M10)</f>
        <v/>
      </c>
      <c r="N10" s="40" t="str">
        <f>IF('Copy Arbiter Schedule Here'!N10="","",'Copy Arbiter Schedule Here'!N10)</f>
        <v/>
      </c>
      <c r="O10" s="40" t="str">
        <f>IF('Copy Arbiter Schedule Here'!O10="","",'Copy Arbiter Schedule Here'!O10)</f>
        <v/>
      </c>
      <c r="P10" s="40" t="str">
        <f>IF('Copy Arbiter Schedule Here'!P10="","",'Copy Arbiter Schedule Here'!P10)</f>
        <v/>
      </c>
      <c r="Q10" s="40" t="str">
        <f>IF('Copy Arbiter Schedule Here'!Q10="","",'Copy Arbiter Schedule Here'!Q10)</f>
        <v/>
      </c>
      <c r="R10" s="40" t="str">
        <f>IF('Copy Arbiter Schedule Here'!R10="","",'Copy Arbiter Schedule Here'!R10)</f>
        <v/>
      </c>
      <c r="S10" s="40" t="str">
        <f>IF('Copy Arbiter Schedule Here'!S10="","",'Copy Arbiter Schedule Here'!S10)</f>
        <v/>
      </c>
      <c r="T10" s="40" t="str">
        <f>IF('Copy Arbiter Schedule Here'!T10="","",'Copy Arbiter Schedule Here'!T10)</f>
        <v/>
      </c>
      <c r="U10" s="40" t="str">
        <f>IF('Copy Arbiter Schedule Here'!U10="","",'Copy Arbiter Schedule Here'!U10)</f>
        <v/>
      </c>
      <c r="V10" s="13">
        <f>IF(A10&lt;&gt;"",IF(A10="Game",V9,V9+1),V9)</f>
        <v>0</v>
      </c>
      <c r="W10">
        <f t="shared" ref="W10:W15" si="0">IF(A10&lt;&gt;"",A10,W9)</f>
        <v>0</v>
      </c>
      <c r="X10" t="str">
        <f>IF(B10="AR1",CONCATENATE(W10,"Asst. Ref 1"),IF(B10="AR2",CONCATENATE(W10,"Asst. Ref 2"),CONCATENATE(W10,B10)))</f>
        <v>0</v>
      </c>
      <c r="Z10" t="str">
        <f t="shared" ref="Z10:Z15" si="1">E10</f>
        <v/>
      </c>
      <c r="AA10" t="str">
        <f t="shared" ref="AA10:AA15" si="2">CONCATENATE(K10," ",O10)</f>
        <v xml:space="preserve"> </v>
      </c>
      <c r="AB10">
        <f t="shared" ref="AB10:AB15" si="3">IF(A10&lt;&gt;"",N10,AB9)</f>
        <v>0</v>
      </c>
      <c r="AC10">
        <f t="shared" ref="AC10:AC15" si="4">IF(A10&lt;&gt;"",S10,AB9)</f>
        <v>0</v>
      </c>
      <c r="AD10">
        <f t="shared" ref="AD10:AD15" si="5">IF(ISERROR(DATEVALUE(D10)),AD9,D10)</f>
        <v>0</v>
      </c>
      <c r="AE10" t="str">
        <f t="shared" ref="AE10:AE15" si="6">IF(ISERROR(TIMEVALUE(MID(D10,FIND(" ",D10),LEN(D10)))),"",CONCATENATE(W10,"Time"))</f>
        <v/>
      </c>
      <c r="AF10">
        <f t="shared" ref="AF10:AF15" si="7">IF(ISERROR(TIMEVALUE(MID(D10,FIND(" ",D10),LEN(D10)))),AF9,MID(D10,FIND(" ",D10),LEN(D10)))</f>
        <v>0</v>
      </c>
      <c r="AG10" t="str">
        <f t="shared" ref="AG10:AG15" si="8">IF(A10&lt;&gt;"",CONCATENATE(W10,"Venue"),"")</f>
        <v/>
      </c>
      <c r="AH10" t="str">
        <f>IF(AG10&lt;&gt;"",IF(J12="",CONCATENATE(J10,J11),CONCATENATE(J10,J12)),"")</f>
        <v/>
      </c>
      <c r="AI10" t="str">
        <f t="shared" ref="AI10:AI15" si="9">IF(AND(H11="",H10&lt;&gt;""),W10,"")</f>
        <v/>
      </c>
      <c r="AJ10" t="str">
        <f t="shared" ref="AJ10:AJ15" si="10">IF(AND(H11="",H10&lt;&gt;""),H10,"")</f>
        <v/>
      </c>
      <c r="AK10" t="str">
        <f t="shared" ref="AK10:AK15" si="11">IF(A10&lt;&gt;"",CONCATENATE(W10,"League"),"")</f>
        <v/>
      </c>
      <c r="AL10" t="str">
        <f t="shared" ref="AL10:AL15" si="12">IF(A10&lt;&gt;"",CONCATENATE(H10,H11),"")</f>
        <v/>
      </c>
    </row>
    <row r="11" spans="1:38" x14ac:dyDescent="0.2">
      <c r="A11" s="40" t="str">
        <f>IF('Copy Arbiter Schedule Here'!A11="","",'Copy Arbiter Schedule Here'!A11)</f>
        <v/>
      </c>
      <c r="B11" s="40" t="str">
        <f>IF('Copy Arbiter Schedule Here'!B11="","",'Copy Arbiter Schedule Here'!B11)</f>
        <v/>
      </c>
      <c r="C11" s="40" t="str">
        <f>IF('Copy Arbiter Schedule Here'!C11="","",'Copy Arbiter Schedule Here'!C11)</f>
        <v/>
      </c>
      <c r="D11" s="40" t="str">
        <f>IF('Copy Arbiter Schedule Here'!D11="","",'Copy Arbiter Schedule Here'!D11)</f>
        <v/>
      </c>
      <c r="E11" s="40" t="str">
        <f>IF('Copy Arbiter Schedule Here'!E11="","",'Copy Arbiter Schedule Here'!E11)</f>
        <v/>
      </c>
      <c r="F11" s="40" t="str">
        <f>IF('Copy Arbiter Schedule Here'!F11="","",'Copy Arbiter Schedule Here'!F11)</f>
        <v/>
      </c>
      <c r="G11" s="40" t="str">
        <f>IF('Copy Arbiter Schedule Here'!G11="","",'Copy Arbiter Schedule Here'!G11)</f>
        <v/>
      </c>
      <c r="H11" s="40" t="str">
        <f>IF('Copy Arbiter Schedule Here'!H11="","",'Copy Arbiter Schedule Here'!H11)</f>
        <v/>
      </c>
      <c r="I11" s="40" t="str">
        <f>IF('Copy Arbiter Schedule Here'!I11="","",'Copy Arbiter Schedule Here'!I11)</f>
        <v/>
      </c>
      <c r="J11" s="40" t="str">
        <f>IF('Copy Arbiter Schedule Here'!J11="","",'Copy Arbiter Schedule Here'!J11)</f>
        <v/>
      </c>
      <c r="K11" s="40" t="str">
        <f>IF('Copy Arbiter Schedule Here'!K11="","",'Copy Arbiter Schedule Here'!K11)</f>
        <v/>
      </c>
      <c r="L11" s="40" t="str">
        <f>IF('Copy Arbiter Schedule Here'!L11="","",'Copy Arbiter Schedule Here'!L11)</f>
        <v/>
      </c>
      <c r="M11" s="40" t="str">
        <f>IF('Copy Arbiter Schedule Here'!M11="","",'Copy Arbiter Schedule Here'!M11)</f>
        <v/>
      </c>
      <c r="N11" s="40" t="str">
        <f>IF('Copy Arbiter Schedule Here'!N11="","",'Copy Arbiter Schedule Here'!N11)</f>
        <v/>
      </c>
      <c r="O11" s="40" t="str">
        <f>IF('Copy Arbiter Schedule Here'!O11="","",'Copy Arbiter Schedule Here'!O11)</f>
        <v/>
      </c>
      <c r="P11" s="40" t="str">
        <f>IF('Copy Arbiter Schedule Here'!P11="","",'Copy Arbiter Schedule Here'!P11)</f>
        <v/>
      </c>
      <c r="Q11" s="40" t="str">
        <f>IF('Copy Arbiter Schedule Here'!Q11="","",'Copy Arbiter Schedule Here'!Q11)</f>
        <v/>
      </c>
      <c r="R11" s="40" t="str">
        <f>IF('Copy Arbiter Schedule Here'!R11="","",'Copy Arbiter Schedule Here'!R11)</f>
        <v/>
      </c>
      <c r="S11" s="40" t="str">
        <f>IF('Copy Arbiter Schedule Here'!S11="","",'Copy Arbiter Schedule Here'!S11)</f>
        <v/>
      </c>
      <c r="T11" s="40" t="str">
        <f>IF('Copy Arbiter Schedule Here'!T11="","",'Copy Arbiter Schedule Here'!T11)</f>
        <v/>
      </c>
      <c r="U11" s="40" t="str">
        <f>IF('Copy Arbiter Schedule Here'!U11="","",'Copy Arbiter Schedule Here'!U11)</f>
        <v/>
      </c>
      <c r="V11" s="13">
        <f t="shared" ref="V11:V74" si="13">IF(A11&lt;&gt;"",IF(A11="Game",V10,V10+1),V10)</f>
        <v>0</v>
      </c>
      <c r="W11">
        <f t="shared" si="0"/>
        <v>0</v>
      </c>
      <c r="X11" t="str">
        <f t="shared" ref="X11:X74" si="14">IF(B11="AR1",CONCATENATE(W11,"Asst. Ref 1"),IF(B11="AR2",CONCATENATE(W11,"Asst. Ref 2"),CONCATENATE(W11,B11)))</f>
        <v>0</v>
      </c>
      <c r="Z11" t="str">
        <f t="shared" si="1"/>
        <v/>
      </c>
      <c r="AA11" t="str">
        <f t="shared" si="2"/>
        <v xml:space="preserve"> </v>
      </c>
      <c r="AB11">
        <f t="shared" si="3"/>
        <v>0</v>
      </c>
      <c r="AC11">
        <f t="shared" si="4"/>
        <v>0</v>
      </c>
      <c r="AD11">
        <f t="shared" si="5"/>
        <v>0</v>
      </c>
      <c r="AE11" t="str">
        <f t="shared" si="6"/>
        <v/>
      </c>
      <c r="AF11">
        <f t="shared" si="7"/>
        <v>0</v>
      </c>
      <c r="AG11" t="str">
        <f t="shared" si="8"/>
        <v/>
      </c>
      <c r="AH11" t="str">
        <f t="shared" ref="AH11:AH74" si="15">IF(AG11&lt;&gt;"",IF(J13="",CONCATENATE(J11,J12),CONCATENATE(J11,J13)),"")</f>
        <v/>
      </c>
      <c r="AI11" t="str">
        <f t="shared" si="9"/>
        <v/>
      </c>
      <c r="AJ11" t="str">
        <f t="shared" si="10"/>
        <v/>
      </c>
      <c r="AK11" t="str">
        <f t="shared" si="11"/>
        <v/>
      </c>
      <c r="AL11" t="str">
        <f t="shared" si="12"/>
        <v/>
      </c>
    </row>
    <row r="12" spans="1:38" x14ac:dyDescent="0.2">
      <c r="A12" s="40" t="str">
        <f>IF('Copy Arbiter Schedule Here'!A12="","",'Copy Arbiter Schedule Here'!A12)</f>
        <v/>
      </c>
      <c r="B12" s="40" t="str">
        <f>IF('Copy Arbiter Schedule Here'!B12="","",'Copy Arbiter Schedule Here'!B12)</f>
        <v/>
      </c>
      <c r="C12" s="40" t="str">
        <f>IF('Copy Arbiter Schedule Here'!C12="","",'Copy Arbiter Schedule Here'!C12)</f>
        <v/>
      </c>
      <c r="D12" s="40" t="str">
        <f>IF('Copy Arbiter Schedule Here'!D12="","",'Copy Arbiter Schedule Here'!D12)</f>
        <v/>
      </c>
      <c r="E12" s="40" t="str">
        <f>IF('Copy Arbiter Schedule Here'!E12="","",'Copy Arbiter Schedule Here'!E12)</f>
        <v/>
      </c>
      <c r="F12" s="40" t="str">
        <f>IF('Copy Arbiter Schedule Here'!F12="","",'Copy Arbiter Schedule Here'!F12)</f>
        <v/>
      </c>
      <c r="G12" s="40" t="str">
        <f>IF('Copy Arbiter Schedule Here'!G12="","",'Copy Arbiter Schedule Here'!G12)</f>
        <v/>
      </c>
      <c r="H12" s="40" t="str">
        <f>IF('Copy Arbiter Schedule Here'!H12="","",'Copy Arbiter Schedule Here'!H12)</f>
        <v/>
      </c>
      <c r="I12" s="40" t="str">
        <f>IF('Copy Arbiter Schedule Here'!I12="","",'Copy Arbiter Schedule Here'!I12)</f>
        <v/>
      </c>
      <c r="J12" s="40" t="str">
        <f>IF('Copy Arbiter Schedule Here'!J12="","",'Copy Arbiter Schedule Here'!J12)</f>
        <v/>
      </c>
      <c r="K12" s="40" t="str">
        <f>IF('Copy Arbiter Schedule Here'!K12="","",'Copy Arbiter Schedule Here'!K12)</f>
        <v/>
      </c>
      <c r="L12" s="40" t="str">
        <f>IF('Copy Arbiter Schedule Here'!L12="","",'Copy Arbiter Schedule Here'!L12)</f>
        <v/>
      </c>
      <c r="M12" s="40" t="str">
        <f>IF('Copy Arbiter Schedule Here'!M12="","",'Copy Arbiter Schedule Here'!M12)</f>
        <v/>
      </c>
      <c r="N12" s="40" t="str">
        <f>IF('Copy Arbiter Schedule Here'!N12="","",'Copy Arbiter Schedule Here'!N12)</f>
        <v/>
      </c>
      <c r="O12" s="40" t="str">
        <f>IF('Copy Arbiter Schedule Here'!O12="","",'Copy Arbiter Schedule Here'!O12)</f>
        <v/>
      </c>
      <c r="P12" s="40" t="str">
        <f>IF('Copy Arbiter Schedule Here'!P12="","",'Copy Arbiter Schedule Here'!P12)</f>
        <v/>
      </c>
      <c r="Q12" s="40" t="str">
        <f>IF('Copy Arbiter Schedule Here'!Q12="","",'Copy Arbiter Schedule Here'!Q12)</f>
        <v/>
      </c>
      <c r="R12" s="40" t="str">
        <f>IF('Copy Arbiter Schedule Here'!R12="","",'Copy Arbiter Schedule Here'!R12)</f>
        <v/>
      </c>
      <c r="S12" s="40" t="str">
        <f>IF('Copy Arbiter Schedule Here'!S12="","",'Copy Arbiter Schedule Here'!S12)</f>
        <v/>
      </c>
      <c r="T12" s="40" t="str">
        <f>IF('Copy Arbiter Schedule Here'!T12="","",'Copy Arbiter Schedule Here'!T12)</f>
        <v/>
      </c>
      <c r="U12" s="40" t="str">
        <f>IF('Copy Arbiter Schedule Here'!U12="","",'Copy Arbiter Schedule Here'!U12)</f>
        <v/>
      </c>
      <c r="V12" s="13">
        <f t="shared" si="13"/>
        <v>0</v>
      </c>
      <c r="W12">
        <f t="shared" si="0"/>
        <v>0</v>
      </c>
      <c r="X12" t="str">
        <f t="shared" si="14"/>
        <v>0</v>
      </c>
      <c r="Z12" t="str">
        <f t="shared" si="1"/>
        <v/>
      </c>
      <c r="AA12" t="str">
        <f t="shared" si="2"/>
        <v xml:space="preserve"> </v>
      </c>
      <c r="AB12">
        <f t="shared" si="3"/>
        <v>0</v>
      </c>
      <c r="AC12">
        <f t="shared" si="4"/>
        <v>0</v>
      </c>
      <c r="AD12">
        <f t="shared" si="5"/>
        <v>0</v>
      </c>
      <c r="AE12" t="str">
        <f t="shared" si="6"/>
        <v/>
      </c>
      <c r="AF12">
        <f t="shared" si="7"/>
        <v>0</v>
      </c>
      <c r="AG12" t="str">
        <f t="shared" si="8"/>
        <v/>
      </c>
      <c r="AH12" t="str">
        <f t="shared" si="15"/>
        <v/>
      </c>
      <c r="AI12" t="str">
        <f t="shared" si="9"/>
        <v/>
      </c>
      <c r="AJ12" t="str">
        <f t="shared" si="10"/>
        <v/>
      </c>
      <c r="AK12" t="str">
        <f t="shared" si="11"/>
        <v/>
      </c>
      <c r="AL12" t="str">
        <f t="shared" si="12"/>
        <v/>
      </c>
    </row>
    <row r="13" spans="1:38" x14ac:dyDescent="0.2">
      <c r="A13" s="40" t="str">
        <f>IF('Copy Arbiter Schedule Here'!A13="","",'Copy Arbiter Schedule Here'!A13)</f>
        <v/>
      </c>
      <c r="B13" s="40" t="str">
        <f>IF('Copy Arbiter Schedule Here'!B13="","",'Copy Arbiter Schedule Here'!B13)</f>
        <v/>
      </c>
      <c r="C13" s="40" t="str">
        <f>IF('Copy Arbiter Schedule Here'!C13="","",'Copy Arbiter Schedule Here'!C13)</f>
        <v/>
      </c>
      <c r="D13" s="40" t="str">
        <f>IF('Copy Arbiter Schedule Here'!D13="","",'Copy Arbiter Schedule Here'!D13)</f>
        <v/>
      </c>
      <c r="E13" s="40" t="str">
        <f>IF('Copy Arbiter Schedule Here'!E13="","",'Copy Arbiter Schedule Here'!E13)</f>
        <v/>
      </c>
      <c r="F13" s="40" t="str">
        <f>IF('Copy Arbiter Schedule Here'!F13="","",'Copy Arbiter Schedule Here'!F13)</f>
        <v/>
      </c>
      <c r="G13" s="40" t="str">
        <f>IF('Copy Arbiter Schedule Here'!G13="","",'Copy Arbiter Schedule Here'!G13)</f>
        <v/>
      </c>
      <c r="H13" s="40" t="str">
        <f>IF('Copy Arbiter Schedule Here'!H13="","",'Copy Arbiter Schedule Here'!H13)</f>
        <v/>
      </c>
      <c r="I13" s="40" t="str">
        <f>IF('Copy Arbiter Schedule Here'!I13="","",'Copy Arbiter Schedule Here'!I13)</f>
        <v/>
      </c>
      <c r="J13" s="40" t="str">
        <f>IF('Copy Arbiter Schedule Here'!J13="","",'Copy Arbiter Schedule Here'!J13)</f>
        <v/>
      </c>
      <c r="K13" s="40" t="str">
        <f>IF('Copy Arbiter Schedule Here'!K13="","",'Copy Arbiter Schedule Here'!K13)</f>
        <v/>
      </c>
      <c r="L13" s="40" t="str">
        <f>IF('Copy Arbiter Schedule Here'!L13="","",'Copy Arbiter Schedule Here'!L13)</f>
        <v/>
      </c>
      <c r="M13" s="40" t="str">
        <f>IF('Copy Arbiter Schedule Here'!M13="","",'Copy Arbiter Schedule Here'!M13)</f>
        <v/>
      </c>
      <c r="N13" s="40" t="str">
        <f>IF('Copy Arbiter Schedule Here'!N13="","",'Copy Arbiter Schedule Here'!N13)</f>
        <v/>
      </c>
      <c r="O13" s="40" t="str">
        <f>IF('Copy Arbiter Schedule Here'!O13="","",'Copy Arbiter Schedule Here'!O13)</f>
        <v/>
      </c>
      <c r="P13" s="40" t="str">
        <f>IF('Copy Arbiter Schedule Here'!P13="","",'Copy Arbiter Schedule Here'!P13)</f>
        <v/>
      </c>
      <c r="Q13" s="40" t="str">
        <f>IF('Copy Arbiter Schedule Here'!Q13="","",'Copy Arbiter Schedule Here'!Q13)</f>
        <v/>
      </c>
      <c r="R13" s="40" t="str">
        <f>IF('Copy Arbiter Schedule Here'!R13="","",'Copy Arbiter Schedule Here'!R13)</f>
        <v/>
      </c>
      <c r="S13" s="40" t="str">
        <f>IF('Copy Arbiter Schedule Here'!S13="","",'Copy Arbiter Schedule Here'!S13)</f>
        <v/>
      </c>
      <c r="T13" s="40" t="str">
        <f>IF('Copy Arbiter Schedule Here'!T13="","",'Copy Arbiter Schedule Here'!T13)</f>
        <v/>
      </c>
      <c r="U13" s="40" t="str">
        <f>IF('Copy Arbiter Schedule Here'!U13="","",'Copy Arbiter Schedule Here'!U13)</f>
        <v/>
      </c>
      <c r="V13" s="13">
        <f t="shared" si="13"/>
        <v>0</v>
      </c>
      <c r="W13">
        <f t="shared" si="0"/>
        <v>0</v>
      </c>
      <c r="X13" t="str">
        <f t="shared" si="14"/>
        <v>0</v>
      </c>
      <c r="Z13" t="str">
        <f t="shared" si="1"/>
        <v/>
      </c>
      <c r="AA13" t="str">
        <f t="shared" si="2"/>
        <v xml:space="preserve"> </v>
      </c>
      <c r="AB13">
        <f t="shared" si="3"/>
        <v>0</v>
      </c>
      <c r="AC13">
        <f t="shared" si="4"/>
        <v>0</v>
      </c>
      <c r="AD13">
        <f t="shared" si="5"/>
        <v>0</v>
      </c>
      <c r="AE13" t="str">
        <f t="shared" si="6"/>
        <v/>
      </c>
      <c r="AF13">
        <f t="shared" si="7"/>
        <v>0</v>
      </c>
      <c r="AG13" t="str">
        <f t="shared" si="8"/>
        <v/>
      </c>
      <c r="AH13" t="str">
        <f t="shared" si="15"/>
        <v/>
      </c>
      <c r="AI13" t="str">
        <f t="shared" si="9"/>
        <v/>
      </c>
      <c r="AJ13" t="str">
        <f t="shared" si="10"/>
        <v/>
      </c>
      <c r="AK13" t="str">
        <f t="shared" si="11"/>
        <v/>
      </c>
      <c r="AL13" t="str">
        <f t="shared" si="12"/>
        <v/>
      </c>
    </row>
    <row r="14" spans="1:38" x14ac:dyDescent="0.2">
      <c r="A14" s="40" t="str">
        <f>IF('Copy Arbiter Schedule Here'!A14="","",'Copy Arbiter Schedule Here'!A14)</f>
        <v/>
      </c>
      <c r="B14" s="40" t="str">
        <f>IF('Copy Arbiter Schedule Here'!B14="","",'Copy Arbiter Schedule Here'!B14)</f>
        <v/>
      </c>
      <c r="C14" s="40" t="str">
        <f>IF('Copy Arbiter Schedule Here'!C14="","",'Copy Arbiter Schedule Here'!C14)</f>
        <v/>
      </c>
      <c r="D14" s="40" t="str">
        <f>IF('Copy Arbiter Schedule Here'!D14="","",'Copy Arbiter Schedule Here'!D14)</f>
        <v/>
      </c>
      <c r="E14" s="40" t="str">
        <f>IF('Copy Arbiter Schedule Here'!E14="","",'Copy Arbiter Schedule Here'!E14)</f>
        <v/>
      </c>
      <c r="F14" s="40" t="str">
        <f>IF('Copy Arbiter Schedule Here'!F14="","",'Copy Arbiter Schedule Here'!F14)</f>
        <v/>
      </c>
      <c r="G14" s="40" t="str">
        <f>IF('Copy Arbiter Schedule Here'!G14="","",'Copy Arbiter Schedule Here'!G14)</f>
        <v/>
      </c>
      <c r="H14" s="40" t="str">
        <f>IF('Copy Arbiter Schedule Here'!H14="","",'Copy Arbiter Schedule Here'!H14)</f>
        <v/>
      </c>
      <c r="I14" s="40" t="str">
        <f>IF('Copy Arbiter Schedule Here'!I14="","",'Copy Arbiter Schedule Here'!I14)</f>
        <v/>
      </c>
      <c r="J14" s="40" t="str">
        <f>IF('Copy Arbiter Schedule Here'!J14="","",'Copy Arbiter Schedule Here'!J14)</f>
        <v/>
      </c>
      <c r="K14" s="40" t="str">
        <f>IF('Copy Arbiter Schedule Here'!K14="","",'Copy Arbiter Schedule Here'!K14)</f>
        <v/>
      </c>
      <c r="L14" s="40" t="str">
        <f>IF('Copy Arbiter Schedule Here'!L14="","",'Copy Arbiter Schedule Here'!L14)</f>
        <v/>
      </c>
      <c r="M14" s="40" t="str">
        <f>IF('Copy Arbiter Schedule Here'!M14="","",'Copy Arbiter Schedule Here'!M14)</f>
        <v/>
      </c>
      <c r="N14" s="40" t="str">
        <f>IF('Copy Arbiter Schedule Here'!N14="","",'Copy Arbiter Schedule Here'!N14)</f>
        <v/>
      </c>
      <c r="O14" s="40" t="str">
        <f>IF('Copy Arbiter Schedule Here'!O14="","",'Copy Arbiter Schedule Here'!O14)</f>
        <v/>
      </c>
      <c r="P14" s="40" t="str">
        <f>IF('Copy Arbiter Schedule Here'!P14="","",'Copy Arbiter Schedule Here'!P14)</f>
        <v/>
      </c>
      <c r="Q14" s="40" t="str">
        <f>IF('Copy Arbiter Schedule Here'!Q14="","",'Copy Arbiter Schedule Here'!Q14)</f>
        <v/>
      </c>
      <c r="R14" s="40" t="str">
        <f>IF('Copy Arbiter Schedule Here'!R14="","",'Copy Arbiter Schedule Here'!R14)</f>
        <v/>
      </c>
      <c r="S14" s="40" t="str">
        <f>IF('Copy Arbiter Schedule Here'!S14="","",'Copy Arbiter Schedule Here'!S14)</f>
        <v/>
      </c>
      <c r="T14" s="40" t="str">
        <f>IF('Copy Arbiter Schedule Here'!T14="","",'Copy Arbiter Schedule Here'!T14)</f>
        <v/>
      </c>
      <c r="U14" s="40" t="str">
        <f>IF('Copy Arbiter Schedule Here'!U14="","",'Copy Arbiter Schedule Here'!U14)</f>
        <v/>
      </c>
      <c r="V14" s="13">
        <f t="shared" si="13"/>
        <v>0</v>
      </c>
      <c r="W14">
        <f t="shared" si="0"/>
        <v>0</v>
      </c>
      <c r="X14" t="str">
        <f t="shared" si="14"/>
        <v>0</v>
      </c>
      <c r="Z14" t="str">
        <f t="shared" si="1"/>
        <v/>
      </c>
      <c r="AA14" t="str">
        <f t="shared" si="2"/>
        <v xml:space="preserve"> </v>
      </c>
      <c r="AB14">
        <f t="shared" si="3"/>
        <v>0</v>
      </c>
      <c r="AC14">
        <f t="shared" si="4"/>
        <v>0</v>
      </c>
      <c r="AD14">
        <f t="shared" si="5"/>
        <v>0</v>
      </c>
      <c r="AE14" t="str">
        <f t="shared" si="6"/>
        <v/>
      </c>
      <c r="AF14">
        <f t="shared" si="7"/>
        <v>0</v>
      </c>
      <c r="AG14" t="str">
        <f t="shared" si="8"/>
        <v/>
      </c>
      <c r="AH14" t="str">
        <f t="shared" si="15"/>
        <v/>
      </c>
      <c r="AI14" t="str">
        <f t="shared" si="9"/>
        <v/>
      </c>
      <c r="AJ14" t="str">
        <f t="shared" si="10"/>
        <v/>
      </c>
      <c r="AK14" t="str">
        <f t="shared" si="11"/>
        <v/>
      </c>
      <c r="AL14" t="str">
        <f t="shared" si="12"/>
        <v/>
      </c>
    </row>
    <row r="15" spans="1:38" x14ac:dyDescent="0.2">
      <c r="A15" s="40" t="str">
        <f>IF('Copy Arbiter Schedule Here'!A15="","",'Copy Arbiter Schedule Here'!A15)</f>
        <v/>
      </c>
      <c r="B15" s="40" t="str">
        <f>IF('Copy Arbiter Schedule Here'!B15="","",'Copy Arbiter Schedule Here'!B15)</f>
        <v/>
      </c>
      <c r="C15" s="40" t="str">
        <f>IF('Copy Arbiter Schedule Here'!C15="","",'Copy Arbiter Schedule Here'!C15)</f>
        <v/>
      </c>
      <c r="D15" s="40" t="str">
        <f>IF('Copy Arbiter Schedule Here'!D15="","",'Copy Arbiter Schedule Here'!D15)</f>
        <v/>
      </c>
      <c r="E15" s="40" t="str">
        <f>IF('Copy Arbiter Schedule Here'!E15="","",'Copy Arbiter Schedule Here'!E15)</f>
        <v/>
      </c>
      <c r="F15" s="40" t="str">
        <f>IF('Copy Arbiter Schedule Here'!F15="","",'Copy Arbiter Schedule Here'!F15)</f>
        <v/>
      </c>
      <c r="G15" s="40" t="str">
        <f>IF('Copy Arbiter Schedule Here'!G15="","",'Copy Arbiter Schedule Here'!G15)</f>
        <v/>
      </c>
      <c r="H15" s="40" t="str">
        <f>IF('Copy Arbiter Schedule Here'!H15="","",'Copy Arbiter Schedule Here'!H15)</f>
        <v/>
      </c>
      <c r="I15" s="40" t="str">
        <f>IF('Copy Arbiter Schedule Here'!I15="","",'Copy Arbiter Schedule Here'!I15)</f>
        <v/>
      </c>
      <c r="J15" s="40" t="str">
        <f>IF('Copy Arbiter Schedule Here'!J15="","",'Copy Arbiter Schedule Here'!J15)</f>
        <v/>
      </c>
      <c r="K15" s="40" t="str">
        <f>IF('Copy Arbiter Schedule Here'!K15="","",'Copy Arbiter Schedule Here'!K15)</f>
        <v/>
      </c>
      <c r="L15" s="40" t="str">
        <f>IF('Copy Arbiter Schedule Here'!L15="","",'Copy Arbiter Schedule Here'!L15)</f>
        <v/>
      </c>
      <c r="M15" s="40" t="str">
        <f>IF('Copy Arbiter Schedule Here'!M15="","",'Copy Arbiter Schedule Here'!M15)</f>
        <v/>
      </c>
      <c r="N15" s="40" t="str">
        <f>IF('Copy Arbiter Schedule Here'!N15="","",'Copy Arbiter Schedule Here'!N15)</f>
        <v/>
      </c>
      <c r="O15" s="40" t="str">
        <f>IF('Copy Arbiter Schedule Here'!O15="","",'Copy Arbiter Schedule Here'!O15)</f>
        <v/>
      </c>
      <c r="P15" s="40" t="str">
        <f>IF('Copy Arbiter Schedule Here'!P15="","",'Copy Arbiter Schedule Here'!P15)</f>
        <v/>
      </c>
      <c r="Q15" s="40" t="str">
        <f>IF('Copy Arbiter Schedule Here'!Q15="","",'Copy Arbiter Schedule Here'!Q15)</f>
        <v/>
      </c>
      <c r="R15" s="40" t="str">
        <f>IF('Copy Arbiter Schedule Here'!R15="","",'Copy Arbiter Schedule Here'!R15)</f>
        <v/>
      </c>
      <c r="S15" s="40" t="str">
        <f>IF('Copy Arbiter Schedule Here'!S15="","",'Copy Arbiter Schedule Here'!S15)</f>
        <v/>
      </c>
      <c r="T15" s="40" t="str">
        <f>IF('Copy Arbiter Schedule Here'!T15="","",'Copy Arbiter Schedule Here'!T15)</f>
        <v/>
      </c>
      <c r="U15" s="40" t="str">
        <f>IF('Copy Arbiter Schedule Here'!U15="","",'Copy Arbiter Schedule Here'!U15)</f>
        <v/>
      </c>
      <c r="V15" s="13">
        <f t="shared" si="13"/>
        <v>0</v>
      </c>
      <c r="W15">
        <f t="shared" si="0"/>
        <v>0</v>
      </c>
      <c r="X15" t="str">
        <f t="shared" si="14"/>
        <v>0</v>
      </c>
      <c r="Z15" t="str">
        <f t="shared" si="1"/>
        <v/>
      </c>
      <c r="AA15" t="str">
        <f t="shared" si="2"/>
        <v xml:space="preserve"> </v>
      </c>
      <c r="AB15">
        <f t="shared" si="3"/>
        <v>0</v>
      </c>
      <c r="AC15">
        <f t="shared" si="4"/>
        <v>0</v>
      </c>
      <c r="AD15">
        <f t="shared" si="5"/>
        <v>0</v>
      </c>
      <c r="AE15" t="str">
        <f t="shared" si="6"/>
        <v/>
      </c>
      <c r="AF15">
        <f t="shared" si="7"/>
        <v>0</v>
      </c>
      <c r="AG15" t="str">
        <f t="shared" si="8"/>
        <v/>
      </c>
      <c r="AH15" t="str">
        <f t="shared" si="15"/>
        <v/>
      </c>
      <c r="AI15" t="str">
        <f t="shared" si="9"/>
        <v/>
      </c>
      <c r="AJ15" t="str">
        <f t="shared" si="10"/>
        <v/>
      </c>
      <c r="AK15" t="str">
        <f t="shared" si="11"/>
        <v/>
      </c>
      <c r="AL15" t="str">
        <f t="shared" si="12"/>
        <v/>
      </c>
    </row>
    <row r="16" spans="1:38" x14ac:dyDescent="0.2">
      <c r="A16" s="40" t="str">
        <f>IF('Copy Arbiter Schedule Here'!A16="","",'Copy Arbiter Schedule Here'!A16)</f>
        <v/>
      </c>
      <c r="B16" s="40" t="str">
        <f>IF('Copy Arbiter Schedule Here'!B16="","",'Copy Arbiter Schedule Here'!B16)</f>
        <v/>
      </c>
      <c r="C16" s="40" t="str">
        <f>IF('Copy Arbiter Schedule Here'!C16="","",'Copy Arbiter Schedule Here'!C16)</f>
        <v/>
      </c>
      <c r="D16" s="40" t="str">
        <f>IF('Copy Arbiter Schedule Here'!D16="","",'Copy Arbiter Schedule Here'!D16)</f>
        <v/>
      </c>
      <c r="E16" s="40" t="str">
        <f>IF('Copy Arbiter Schedule Here'!E16="","",'Copy Arbiter Schedule Here'!E16)</f>
        <v/>
      </c>
      <c r="F16" s="40" t="str">
        <f>IF('Copy Arbiter Schedule Here'!F16="","",'Copy Arbiter Schedule Here'!F16)</f>
        <v/>
      </c>
      <c r="G16" s="40" t="str">
        <f>IF('Copy Arbiter Schedule Here'!G16="","",'Copy Arbiter Schedule Here'!G16)</f>
        <v/>
      </c>
      <c r="H16" s="40" t="str">
        <f>IF('Copy Arbiter Schedule Here'!H16="","",'Copy Arbiter Schedule Here'!H16)</f>
        <v/>
      </c>
      <c r="I16" s="40" t="str">
        <f>IF('Copy Arbiter Schedule Here'!I16="","",'Copy Arbiter Schedule Here'!I16)</f>
        <v/>
      </c>
      <c r="J16" s="40" t="str">
        <f>IF('Copy Arbiter Schedule Here'!J16="","",'Copy Arbiter Schedule Here'!J16)</f>
        <v/>
      </c>
      <c r="K16" s="40" t="str">
        <f>IF('Copy Arbiter Schedule Here'!K16="","",'Copy Arbiter Schedule Here'!K16)</f>
        <v/>
      </c>
      <c r="L16" s="40" t="str">
        <f>IF('Copy Arbiter Schedule Here'!L16="","",'Copy Arbiter Schedule Here'!L16)</f>
        <v/>
      </c>
      <c r="M16" s="40" t="str">
        <f>IF('Copy Arbiter Schedule Here'!M16="","",'Copy Arbiter Schedule Here'!M16)</f>
        <v/>
      </c>
      <c r="N16" s="40" t="str">
        <f>IF('Copy Arbiter Schedule Here'!N16="","",'Copy Arbiter Schedule Here'!N16)</f>
        <v/>
      </c>
      <c r="O16" s="40" t="str">
        <f>IF('Copy Arbiter Schedule Here'!O16="","",'Copy Arbiter Schedule Here'!O16)</f>
        <v/>
      </c>
      <c r="P16" s="40" t="str">
        <f>IF('Copy Arbiter Schedule Here'!P16="","",'Copy Arbiter Schedule Here'!P16)</f>
        <v/>
      </c>
      <c r="Q16" s="40" t="str">
        <f>IF('Copy Arbiter Schedule Here'!Q16="","",'Copy Arbiter Schedule Here'!Q16)</f>
        <v/>
      </c>
      <c r="R16" s="40" t="str">
        <f>IF('Copy Arbiter Schedule Here'!R16="","",'Copy Arbiter Schedule Here'!R16)</f>
        <v/>
      </c>
      <c r="S16" s="40" t="str">
        <f>IF('Copy Arbiter Schedule Here'!S16="","",'Copy Arbiter Schedule Here'!S16)</f>
        <v/>
      </c>
      <c r="T16" s="40" t="str">
        <f>IF('Copy Arbiter Schedule Here'!T16="","",'Copy Arbiter Schedule Here'!T16)</f>
        <v/>
      </c>
      <c r="U16" s="40" t="str">
        <f>IF('Copy Arbiter Schedule Here'!U16="","",'Copy Arbiter Schedule Here'!U16)</f>
        <v/>
      </c>
      <c r="V16" s="13">
        <f t="shared" si="13"/>
        <v>0</v>
      </c>
      <c r="W16">
        <f t="shared" ref="W16" si="16">IF(A16&lt;&gt;"",A16,W15)</f>
        <v>0</v>
      </c>
      <c r="X16" t="str">
        <f t="shared" si="14"/>
        <v>0</v>
      </c>
      <c r="Z16" t="str">
        <f>E16</f>
        <v/>
      </c>
      <c r="AA16" t="str">
        <f>CONCATENATE(K16," ",O16)</f>
        <v xml:space="preserve"> </v>
      </c>
      <c r="AB16">
        <f t="shared" ref="AB16" si="17">IF(A16&lt;&gt;"",N16,AB15)</f>
        <v>0</v>
      </c>
      <c r="AC16">
        <f t="shared" ref="AC16" si="18">IF(A16&lt;&gt;"",S16,AB15)</f>
        <v>0</v>
      </c>
      <c r="AD16">
        <f t="shared" ref="AD16" si="19">IF(ISERROR(DATEVALUE(D16)),AD15,D16)</f>
        <v>0</v>
      </c>
      <c r="AE16" t="str">
        <f t="shared" ref="AE16" si="20">IF(ISERROR(TIMEVALUE(MID(D16,FIND(" ",D16),LEN(D16)))),"",CONCATENATE(W16,"Time"))</f>
        <v/>
      </c>
      <c r="AF16">
        <f t="shared" ref="AF16" si="21">IF(ISERROR(TIMEVALUE(MID(D16,FIND(" ",D16),LEN(D16)))),AF15,MID(D16,FIND(" ",D16),LEN(D16)))</f>
        <v>0</v>
      </c>
      <c r="AG16" t="str">
        <f t="shared" ref="AG16" si="22">IF(A16&lt;&gt;"",CONCATENATE(W16,"Venue"),"")</f>
        <v/>
      </c>
      <c r="AH16" t="str">
        <f t="shared" si="15"/>
        <v/>
      </c>
      <c r="AI16" t="str">
        <f t="shared" ref="AI16" si="23">IF(AND(H17="",H16&lt;&gt;""),W16,"")</f>
        <v/>
      </c>
      <c r="AJ16" t="str">
        <f t="shared" ref="AJ16" si="24">IF(AND(H17="",H16&lt;&gt;""),H16,"")</f>
        <v/>
      </c>
      <c r="AK16" t="str">
        <f t="shared" ref="AK16" si="25">IF(A16&lt;&gt;"",CONCATENATE(W16,"League"),"")</f>
        <v/>
      </c>
      <c r="AL16" t="str">
        <f t="shared" ref="AL16" si="26">IF(A16&lt;&gt;"",CONCATENATE(H16,H17),"")</f>
        <v/>
      </c>
    </row>
    <row r="17" spans="1:38" x14ac:dyDescent="0.2">
      <c r="A17" s="40" t="str">
        <f>IF('Copy Arbiter Schedule Here'!A17="","",'Copy Arbiter Schedule Here'!A17)</f>
        <v/>
      </c>
      <c r="B17" s="40" t="str">
        <f>IF('Copy Arbiter Schedule Here'!B17="","",'Copy Arbiter Schedule Here'!B17)</f>
        <v/>
      </c>
      <c r="C17" s="40" t="str">
        <f>IF('Copy Arbiter Schedule Here'!C17="","",'Copy Arbiter Schedule Here'!C17)</f>
        <v/>
      </c>
      <c r="D17" s="40" t="str">
        <f>IF('Copy Arbiter Schedule Here'!D17="","",'Copy Arbiter Schedule Here'!D17)</f>
        <v/>
      </c>
      <c r="E17" s="40" t="str">
        <f>IF('Copy Arbiter Schedule Here'!E17="","",'Copy Arbiter Schedule Here'!E17)</f>
        <v/>
      </c>
      <c r="F17" s="40" t="str">
        <f>IF('Copy Arbiter Schedule Here'!F17="","",'Copy Arbiter Schedule Here'!F17)</f>
        <v/>
      </c>
      <c r="G17" s="40" t="str">
        <f>IF('Copy Arbiter Schedule Here'!G17="","",'Copy Arbiter Schedule Here'!G17)</f>
        <v/>
      </c>
      <c r="H17" s="40" t="str">
        <f>IF('Copy Arbiter Schedule Here'!H17="","",'Copy Arbiter Schedule Here'!H17)</f>
        <v/>
      </c>
      <c r="I17" s="40" t="str">
        <f>IF('Copy Arbiter Schedule Here'!I17="","",'Copy Arbiter Schedule Here'!I17)</f>
        <v/>
      </c>
      <c r="J17" s="40" t="str">
        <f>IF('Copy Arbiter Schedule Here'!J17="","",'Copy Arbiter Schedule Here'!J17)</f>
        <v/>
      </c>
      <c r="K17" s="40" t="str">
        <f>IF('Copy Arbiter Schedule Here'!K17="","",'Copy Arbiter Schedule Here'!K17)</f>
        <v/>
      </c>
      <c r="L17" s="40" t="str">
        <f>IF('Copy Arbiter Schedule Here'!L17="","",'Copy Arbiter Schedule Here'!L17)</f>
        <v/>
      </c>
      <c r="M17" s="40" t="str">
        <f>IF('Copy Arbiter Schedule Here'!M17="","",'Copy Arbiter Schedule Here'!M17)</f>
        <v/>
      </c>
      <c r="N17" s="40" t="str">
        <f>IF('Copy Arbiter Schedule Here'!N17="","",'Copy Arbiter Schedule Here'!N17)</f>
        <v/>
      </c>
      <c r="O17" s="40" t="str">
        <f>IF('Copy Arbiter Schedule Here'!O17="","",'Copy Arbiter Schedule Here'!O17)</f>
        <v/>
      </c>
      <c r="P17" s="40" t="str">
        <f>IF('Copy Arbiter Schedule Here'!P17="","",'Copy Arbiter Schedule Here'!P17)</f>
        <v/>
      </c>
      <c r="Q17" s="40" t="str">
        <f>IF('Copy Arbiter Schedule Here'!Q17="","",'Copy Arbiter Schedule Here'!Q17)</f>
        <v/>
      </c>
      <c r="R17" s="40" t="str">
        <f>IF('Copy Arbiter Schedule Here'!R17="","",'Copy Arbiter Schedule Here'!R17)</f>
        <v/>
      </c>
      <c r="S17" s="40" t="str">
        <f>IF('Copy Arbiter Schedule Here'!S17="","",'Copy Arbiter Schedule Here'!S17)</f>
        <v/>
      </c>
      <c r="T17" s="40" t="str">
        <f>IF('Copy Arbiter Schedule Here'!T17="","",'Copy Arbiter Schedule Here'!T17)</f>
        <v/>
      </c>
      <c r="U17" s="40" t="str">
        <f>IF('Copy Arbiter Schedule Here'!U17="","",'Copy Arbiter Schedule Here'!U17)</f>
        <v/>
      </c>
      <c r="V17" s="13">
        <f t="shared" si="13"/>
        <v>0</v>
      </c>
      <c r="W17">
        <f t="shared" ref="W17:W80" si="27">IF(A17&lt;&gt;"",A17,W16)</f>
        <v>0</v>
      </c>
      <c r="X17" t="str">
        <f t="shared" si="14"/>
        <v>0</v>
      </c>
      <c r="Z17" t="str">
        <f t="shared" ref="Z17:Z80" si="28">E17</f>
        <v/>
      </c>
      <c r="AA17" t="str">
        <f t="shared" ref="AA17:AA80" si="29">CONCATENATE(K17," ",O17)</f>
        <v xml:space="preserve"> </v>
      </c>
      <c r="AB17">
        <f t="shared" ref="AB17:AB80" si="30">IF(A17&lt;&gt;"",N17,AB16)</f>
        <v>0</v>
      </c>
      <c r="AC17">
        <f t="shared" ref="AC17:AC80" si="31">IF(A17&lt;&gt;"",S17,AB16)</f>
        <v>0</v>
      </c>
      <c r="AD17">
        <f t="shared" ref="AD17:AD80" si="32">IF(ISERROR(DATEVALUE(D17)),AD16,D17)</f>
        <v>0</v>
      </c>
      <c r="AE17" t="str">
        <f t="shared" ref="AE17:AE80" si="33">IF(ISERROR(TIMEVALUE(MID(D17,FIND(" ",D17),LEN(D17)))),"",CONCATENATE(W17,"Time"))</f>
        <v/>
      </c>
      <c r="AF17">
        <f t="shared" ref="AF17:AF80" si="34">IF(ISERROR(TIMEVALUE(MID(D17,FIND(" ",D17),LEN(D17)))),AF16,MID(D17,FIND(" ",D17),LEN(D17)))</f>
        <v>0</v>
      </c>
      <c r="AG17" t="str">
        <f t="shared" ref="AG17:AG80" si="35">IF(A17&lt;&gt;"",CONCATENATE(W17,"Venue"),"")</f>
        <v/>
      </c>
      <c r="AH17" t="str">
        <f t="shared" si="15"/>
        <v/>
      </c>
      <c r="AI17" t="str">
        <f t="shared" ref="AI17:AI80" si="36">IF(AND(H18="",H17&lt;&gt;""),W17,"")</f>
        <v/>
      </c>
      <c r="AJ17" t="str">
        <f t="shared" ref="AJ17:AJ80" si="37">IF(AND(H18="",H17&lt;&gt;""),H17,"")</f>
        <v/>
      </c>
      <c r="AK17" t="str">
        <f t="shared" ref="AK17:AK80" si="38">IF(A17&lt;&gt;"",CONCATENATE(W17,"League"),"")</f>
        <v/>
      </c>
      <c r="AL17" t="str">
        <f t="shared" ref="AL17:AL80" si="39">IF(A17&lt;&gt;"",CONCATENATE(H17,H18),"")</f>
        <v/>
      </c>
    </row>
    <row r="18" spans="1:38" x14ac:dyDescent="0.2">
      <c r="A18" s="40" t="str">
        <f>IF('Copy Arbiter Schedule Here'!A18="","",'Copy Arbiter Schedule Here'!A18)</f>
        <v/>
      </c>
      <c r="B18" s="40" t="str">
        <f>IF('Copy Arbiter Schedule Here'!B18="","",'Copy Arbiter Schedule Here'!B18)</f>
        <v/>
      </c>
      <c r="C18" s="40" t="str">
        <f>IF('Copy Arbiter Schedule Here'!C18="","",'Copy Arbiter Schedule Here'!C18)</f>
        <v/>
      </c>
      <c r="D18" s="40" t="str">
        <f>IF('Copy Arbiter Schedule Here'!D18="","",'Copy Arbiter Schedule Here'!D18)</f>
        <v/>
      </c>
      <c r="E18" s="40" t="str">
        <f>IF('Copy Arbiter Schedule Here'!E18="","",'Copy Arbiter Schedule Here'!E18)</f>
        <v/>
      </c>
      <c r="F18" s="40" t="str">
        <f>IF('Copy Arbiter Schedule Here'!F18="","",'Copy Arbiter Schedule Here'!F18)</f>
        <v/>
      </c>
      <c r="G18" s="40" t="str">
        <f>IF('Copy Arbiter Schedule Here'!G18="","",'Copy Arbiter Schedule Here'!G18)</f>
        <v/>
      </c>
      <c r="H18" s="40" t="str">
        <f>IF('Copy Arbiter Schedule Here'!H18="","",'Copy Arbiter Schedule Here'!H18)</f>
        <v/>
      </c>
      <c r="I18" s="40" t="str">
        <f>IF('Copy Arbiter Schedule Here'!I18="","",'Copy Arbiter Schedule Here'!I18)</f>
        <v/>
      </c>
      <c r="J18" s="40" t="str">
        <f>IF('Copy Arbiter Schedule Here'!J18="","",'Copy Arbiter Schedule Here'!J18)</f>
        <v/>
      </c>
      <c r="K18" s="40" t="str">
        <f>IF('Copy Arbiter Schedule Here'!K18="","",'Copy Arbiter Schedule Here'!K18)</f>
        <v/>
      </c>
      <c r="L18" s="40" t="str">
        <f>IF('Copy Arbiter Schedule Here'!L18="","",'Copy Arbiter Schedule Here'!L18)</f>
        <v/>
      </c>
      <c r="M18" s="40" t="str">
        <f>IF('Copy Arbiter Schedule Here'!M18="","",'Copy Arbiter Schedule Here'!M18)</f>
        <v/>
      </c>
      <c r="N18" s="40" t="str">
        <f>IF('Copy Arbiter Schedule Here'!N18="","",'Copy Arbiter Schedule Here'!N18)</f>
        <v/>
      </c>
      <c r="O18" s="40" t="str">
        <f>IF('Copy Arbiter Schedule Here'!O18="","",'Copy Arbiter Schedule Here'!O18)</f>
        <v/>
      </c>
      <c r="P18" s="40" t="str">
        <f>IF('Copy Arbiter Schedule Here'!P18="","",'Copy Arbiter Schedule Here'!P18)</f>
        <v/>
      </c>
      <c r="Q18" s="40" t="str">
        <f>IF('Copy Arbiter Schedule Here'!Q18="","",'Copy Arbiter Schedule Here'!Q18)</f>
        <v/>
      </c>
      <c r="R18" s="40" t="str">
        <f>IF('Copy Arbiter Schedule Here'!R18="","",'Copy Arbiter Schedule Here'!R18)</f>
        <v/>
      </c>
      <c r="S18" s="40" t="str">
        <f>IF('Copy Arbiter Schedule Here'!S18="","",'Copy Arbiter Schedule Here'!S18)</f>
        <v/>
      </c>
      <c r="T18" s="40" t="str">
        <f>IF('Copy Arbiter Schedule Here'!T18="","",'Copy Arbiter Schedule Here'!T18)</f>
        <v/>
      </c>
      <c r="U18" s="40" t="str">
        <f>IF('Copy Arbiter Schedule Here'!U18="","",'Copy Arbiter Schedule Here'!U18)</f>
        <v/>
      </c>
      <c r="V18" s="13">
        <f t="shared" si="13"/>
        <v>0</v>
      </c>
      <c r="W18">
        <f t="shared" si="27"/>
        <v>0</v>
      </c>
      <c r="X18" t="str">
        <f t="shared" si="14"/>
        <v>0</v>
      </c>
      <c r="Z18" t="str">
        <f t="shared" si="28"/>
        <v/>
      </c>
      <c r="AA18" t="str">
        <f t="shared" si="29"/>
        <v xml:space="preserve"> </v>
      </c>
      <c r="AB18">
        <f t="shared" si="30"/>
        <v>0</v>
      </c>
      <c r="AC18">
        <f t="shared" si="31"/>
        <v>0</v>
      </c>
      <c r="AD18">
        <f t="shared" si="32"/>
        <v>0</v>
      </c>
      <c r="AE18" t="str">
        <f t="shared" si="33"/>
        <v/>
      </c>
      <c r="AF18">
        <f t="shared" si="34"/>
        <v>0</v>
      </c>
      <c r="AG18" t="str">
        <f t="shared" si="35"/>
        <v/>
      </c>
      <c r="AH18" t="str">
        <f t="shared" si="15"/>
        <v/>
      </c>
      <c r="AI18" t="str">
        <f t="shared" si="36"/>
        <v/>
      </c>
      <c r="AJ18" t="str">
        <f t="shared" si="37"/>
        <v/>
      </c>
      <c r="AK18" t="str">
        <f t="shared" si="38"/>
        <v/>
      </c>
      <c r="AL18" t="str">
        <f t="shared" si="39"/>
        <v/>
      </c>
    </row>
    <row r="19" spans="1:38" x14ac:dyDescent="0.2">
      <c r="A19" s="40" t="str">
        <f>IF('Copy Arbiter Schedule Here'!A19="","",'Copy Arbiter Schedule Here'!A19)</f>
        <v/>
      </c>
      <c r="B19" s="40" t="str">
        <f>IF('Copy Arbiter Schedule Here'!B19="","",'Copy Arbiter Schedule Here'!B19)</f>
        <v/>
      </c>
      <c r="C19" s="40" t="str">
        <f>IF('Copy Arbiter Schedule Here'!C19="","",'Copy Arbiter Schedule Here'!C19)</f>
        <v/>
      </c>
      <c r="D19" s="40" t="str">
        <f>IF('Copy Arbiter Schedule Here'!D19="","",'Copy Arbiter Schedule Here'!D19)</f>
        <v/>
      </c>
      <c r="E19" s="40" t="str">
        <f>IF('Copy Arbiter Schedule Here'!E19="","",'Copy Arbiter Schedule Here'!E19)</f>
        <v/>
      </c>
      <c r="F19" s="40" t="str">
        <f>IF('Copy Arbiter Schedule Here'!F19="","",'Copy Arbiter Schedule Here'!F19)</f>
        <v/>
      </c>
      <c r="G19" s="40" t="str">
        <f>IF('Copy Arbiter Schedule Here'!G19="","",'Copy Arbiter Schedule Here'!G19)</f>
        <v/>
      </c>
      <c r="H19" s="40" t="str">
        <f>IF('Copy Arbiter Schedule Here'!H19="","",'Copy Arbiter Schedule Here'!H19)</f>
        <v/>
      </c>
      <c r="I19" s="40" t="str">
        <f>IF('Copy Arbiter Schedule Here'!I19="","",'Copy Arbiter Schedule Here'!I19)</f>
        <v/>
      </c>
      <c r="J19" s="40" t="str">
        <f>IF('Copy Arbiter Schedule Here'!J19="","",'Copy Arbiter Schedule Here'!J19)</f>
        <v/>
      </c>
      <c r="K19" s="40" t="str">
        <f>IF('Copy Arbiter Schedule Here'!K19="","",'Copy Arbiter Schedule Here'!K19)</f>
        <v/>
      </c>
      <c r="L19" s="40" t="str">
        <f>IF('Copy Arbiter Schedule Here'!L19="","",'Copy Arbiter Schedule Here'!L19)</f>
        <v/>
      </c>
      <c r="M19" s="40" t="str">
        <f>IF('Copy Arbiter Schedule Here'!M19="","",'Copy Arbiter Schedule Here'!M19)</f>
        <v/>
      </c>
      <c r="N19" s="40" t="str">
        <f>IF('Copy Arbiter Schedule Here'!N19="","",'Copy Arbiter Schedule Here'!N19)</f>
        <v/>
      </c>
      <c r="O19" s="40" t="str">
        <f>IF('Copy Arbiter Schedule Here'!O19="","",'Copy Arbiter Schedule Here'!O19)</f>
        <v/>
      </c>
      <c r="P19" s="40" t="str">
        <f>IF('Copy Arbiter Schedule Here'!P19="","",'Copy Arbiter Schedule Here'!P19)</f>
        <v/>
      </c>
      <c r="Q19" s="40" t="str">
        <f>IF('Copy Arbiter Schedule Here'!Q19="","",'Copy Arbiter Schedule Here'!Q19)</f>
        <v/>
      </c>
      <c r="R19" s="40" t="str">
        <f>IF('Copy Arbiter Schedule Here'!R19="","",'Copy Arbiter Schedule Here'!R19)</f>
        <v/>
      </c>
      <c r="S19" s="40" t="str">
        <f>IF('Copy Arbiter Schedule Here'!S19="","",'Copy Arbiter Schedule Here'!S19)</f>
        <v/>
      </c>
      <c r="T19" s="40" t="str">
        <f>IF('Copy Arbiter Schedule Here'!T19="","",'Copy Arbiter Schedule Here'!T19)</f>
        <v/>
      </c>
      <c r="U19" s="40" t="str">
        <f>IF('Copy Arbiter Schedule Here'!U19="","",'Copy Arbiter Schedule Here'!U19)</f>
        <v/>
      </c>
      <c r="V19" s="13">
        <f t="shared" si="13"/>
        <v>0</v>
      </c>
      <c r="W19">
        <f t="shared" si="27"/>
        <v>0</v>
      </c>
      <c r="X19" t="str">
        <f t="shared" si="14"/>
        <v>0</v>
      </c>
      <c r="Z19" t="str">
        <f t="shared" si="28"/>
        <v/>
      </c>
      <c r="AA19" t="str">
        <f t="shared" si="29"/>
        <v xml:space="preserve"> </v>
      </c>
      <c r="AB19">
        <f t="shared" si="30"/>
        <v>0</v>
      </c>
      <c r="AC19">
        <f t="shared" si="31"/>
        <v>0</v>
      </c>
      <c r="AD19">
        <f t="shared" si="32"/>
        <v>0</v>
      </c>
      <c r="AE19" t="str">
        <f t="shared" si="33"/>
        <v/>
      </c>
      <c r="AF19">
        <f t="shared" si="34"/>
        <v>0</v>
      </c>
      <c r="AG19" t="str">
        <f t="shared" si="35"/>
        <v/>
      </c>
      <c r="AH19" t="str">
        <f t="shared" si="15"/>
        <v/>
      </c>
      <c r="AI19" t="str">
        <f t="shared" si="36"/>
        <v/>
      </c>
      <c r="AJ19" t="str">
        <f t="shared" si="37"/>
        <v/>
      </c>
      <c r="AK19" t="str">
        <f t="shared" si="38"/>
        <v/>
      </c>
      <c r="AL19" t="str">
        <f t="shared" si="39"/>
        <v/>
      </c>
    </row>
    <row r="20" spans="1:38" x14ac:dyDescent="0.2">
      <c r="A20" s="40" t="str">
        <f>IF('Copy Arbiter Schedule Here'!A20="","",'Copy Arbiter Schedule Here'!A20)</f>
        <v/>
      </c>
      <c r="B20" s="40" t="str">
        <f>IF('Copy Arbiter Schedule Here'!B20="","",'Copy Arbiter Schedule Here'!B20)</f>
        <v/>
      </c>
      <c r="C20" s="40" t="str">
        <f>IF('Copy Arbiter Schedule Here'!C20="","",'Copy Arbiter Schedule Here'!C20)</f>
        <v/>
      </c>
      <c r="D20" s="40" t="str">
        <f>IF('Copy Arbiter Schedule Here'!D20="","",'Copy Arbiter Schedule Here'!D20)</f>
        <v/>
      </c>
      <c r="E20" s="40" t="str">
        <f>IF('Copy Arbiter Schedule Here'!E20="","",'Copy Arbiter Schedule Here'!E20)</f>
        <v/>
      </c>
      <c r="F20" s="40" t="str">
        <f>IF('Copy Arbiter Schedule Here'!F20="","",'Copy Arbiter Schedule Here'!F20)</f>
        <v/>
      </c>
      <c r="G20" s="40" t="str">
        <f>IF('Copy Arbiter Schedule Here'!G20="","",'Copy Arbiter Schedule Here'!G20)</f>
        <v/>
      </c>
      <c r="H20" s="40" t="str">
        <f>IF('Copy Arbiter Schedule Here'!H20="","",'Copy Arbiter Schedule Here'!H20)</f>
        <v/>
      </c>
      <c r="I20" s="40" t="str">
        <f>IF('Copy Arbiter Schedule Here'!I20="","",'Copy Arbiter Schedule Here'!I20)</f>
        <v/>
      </c>
      <c r="J20" s="40" t="str">
        <f>IF('Copy Arbiter Schedule Here'!J20="","",'Copy Arbiter Schedule Here'!J20)</f>
        <v/>
      </c>
      <c r="K20" s="40" t="str">
        <f>IF('Copy Arbiter Schedule Here'!K20="","",'Copy Arbiter Schedule Here'!K20)</f>
        <v/>
      </c>
      <c r="L20" s="40" t="str">
        <f>IF('Copy Arbiter Schedule Here'!L20="","",'Copy Arbiter Schedule Here'!L20)</f>
        <v/>
      </c>
      <c r="M20" s="40" t="str">
        <f>IF('Copy Arbiter Schedule Here'!M20="","",'Copy Arbiter Schedule Here'!M20)</f>
        <v/>
      </c>
      <c r="N20" s="40" t="str">
        <f>IF('Copy Arbiter Schedule Here'!N20="","",'Copy Arbiter Schedule Here'!N20)</f>
        <v/>
      </c>
      <c r="O20" s="40" t="str">
        <f>IF('Copy Arbiter Schedule Here'!O20="","",'Copy Arbiter Schedule Here'!O20)</f>
        <v/>
      </c>
      <c r="P20" s="40" t="str">
        <f>IF('Copy Arbiter Schedule Here'!P20="","",'Copy Arbiter Schedule Here'!P20)</f>
        <v/>
      </c>
      <c r="Q20" s="40" t="str">
        <f>IF('Copy Arbiter Schedule Here'!Q20="","",'Copy Arbiter Schedule Here'!Q20)</f>
        <v/>
      </c>
      <c r="R20" s="40" t="str">
        <f>IF('Copy Arbiter Schedule Here'!R20="","",'Copy Arbiter Schedule Here'!R20)</f>
        <v/>
      </c>
      <c r="S20" s="40" t="str">
        <f>IF('Copy Arbiter Schedule Here'!S20="","",'Copy Arbiter Schedule Here'!S20)</f>
        <v/>
      </c>
      <c r="T20" s="40" t="str">
        <f>IF('Copy Arbiter Schedule Here'!T20="","",'Copy Arbiter Schedule Here'!T20)</f>
        <v/>
      </c>
      <c r="U20" s="40" t="str">
        <f>IF('Copy Arbiter Schedule Here'!U20="","",'Copy Arbiter Schedule Here'!U20)</f>
        <v/>
      </c>
      <c r="V20" s="13">
        <f t="shared" si="13"/>
        <v>0</v>
      </c>
      <c r="W20">
        <f t="shared" si="27"/>
        <v>0</v>
      </c>
      <c r="X20" t="str">
        <f t="shared" si="14"/>
        <v>0</v>
      </c>
      <c r="Z20" t="str">
        <f t="shared" si="28"/>
        <v/>
      </c>
      <c r="AA20" t="str">
        <f t="shared" si="29"/>
        <v xml:space="preserve"> </v>
      </c>
      <c r="AB20">
        <f t="shared" si="30"/>
        <v>0</v>
      </c>
      <c r="AC20">
        <f t="shared" si="31"/>
        <v>0</v>
      </c>
      <c r="AD20">
        <f t="shared" si="32"/>
        <v>0</v>
      </c>
      <c r="AE20" t="str">
        <f t="shared" si="33"/>
        <v/>
      </c>
      <c r="AF20">
        <f t="shared" si="34"/>
        <v>0</v>
      </c>
      <c r="AG20" t="str">
        <f t="shared" si="35"/>
        <v/>
      </c>
      <c r="AH20" t="str">
        <f t="shared" si="15"/>
        <v/>
      </c>
      <c r="AI20" t="str">
        <f t="shared" si="36"/>
        <v/>
      </c>
      <c r="AJ20" t="str">
        <f t="shared" si="37"/>
        <v/>
      </c>
      <c r="AK20" t="str">
        <f t="shared" si="38"/>
        <v/>
      </c>
      <c r="AL20" t="str">
        <f t="shared" si="39"/>
        <v/>
      </c>
    </row>
    <row r="21" spans="1:38" x14ac:dyDescent="0.2">
      <c r="A21" s="40" t="str">
        <f>IF('Copy Arbiter Schedule Here'!A21="","",'Copy Arbiter Schedule Here'!A21)</f>
        <v/>
      </c>
      <c r="B21" s="40" t="str">
        <f>IF('Copy Arbiter Schedule Here'!B21="","",'Copy Arbiter Schedule Here'!B21)</f>
        <v/>
      </c>
      <c r="C21" s="40" t="str">
        <f>IF('Copy Arbiter Schedule Here'!C21="","",'Copy Arbiter Schedule Here'!C21)</f>
        <v/>
      </c>
      <c r="D21" s="40" t="str">
        <f>IF('Copy Arbiter Schedule Here'!D21="","",'Copy Arbiter Schedule Here'!D21)</f>
        <v/>
      </c>
      <c r="E21" s="40" t="str">
        <f>IF('Copy Arbiter Schedule Here'!E21="","",'Copy Arbiter Schedule Here'!E21)</f>
        <v/>
      </c>
      <c r="F21" s="40" t="str">
        <f>IF('Copy Arbiter Schedule Here'!F21="","",'Copy Arbiter Schedule Here'!F21)</f>
        <v/>
      </c>
      <c r="G21" s="40" t="str">
        <f>IF('Copy Arbiter Schedule Here'!G21="","",'Copy Arbiter Schedule Here'!G21)</f>
        <v/>
      </c>
      <c r="H21" s="40" t="str">
        <f>IF('Copy Arbiter Schedule Here'!H21="","",'Copy Arbiter Schedule Here'!H21)</f>
        <v/>
      </c>
      <c r="I21" s="40" t="str">
        <f>IF('Copy Arbiter Schedule Here'!I21="","",'Copy Arbiter Schedule Here'!I21)</f>
        <v/>
      </c>
      <c r="J21" s="40" t="str">
        <f>IF('Copy Arbiter Schedule Here'!J21="","",'Copy Arbiter Schedule Here'!J21)</f>
        <v/>
      </c>
      <c r="K21" s="40" t="str">
        <f>IF('Copy Arbiter Schedule Here'!K21="","",'Copy Arbiter Schedule Here'!K21)</f>
        <v/>
      </c>
      <c r="L21" s="40" t="str">
        <f>IF('Copy Arbiter Schedule Here'!L21="","",'Copy Arbiter Schedule Here'!L21)</f>
        <v/>
      </c>
      <c r="M21" s="40" t="str">
        <f>IF('Copy Arbiter Schedule Here'!M21="","",'Copy Arbiter Schedule Here'!M21)</f>
        <v/>
      </c>
      <c r="N21" s="40" t="str">
        <f>IF('Copy Arbiter Schedule Here'!N21="","",'Copy Arbiter Schedule Here'!N21)</f>
        <v/>
      </c>
      <c r="O21" s="40" t="str">
        <f>IF('Copy Arbiter Schedule Here'!O21="","",'Copy Arbiter Schedule Here'!O21)</f>
        <v/>
      </c>
      <c r="P21" s="40" t="str">
        <f>IF('Copy Arbiter Schedule Here'!P21="","",'Copy Arbiter Schedule Here'!P21)</f>
        <v/>
      </c>
      <c r="Q21" s="40" t="str">
        <f>IF('Copy Arbiter Schedule Here'!Q21="","",'Copy Arbiter Schedule Here'!Q21)</f>
        <v/>
      </c>
      <c r="R21" s="40" t="str">
        <f>IF('Copy Arbiter Schedule Here'!R21="","",'Copy Arbiter Schedule Here'!R21)</f>
        <v/>
      </c>
      <c r="S21" s="40" t="str">
        <f>IF('Copy Arbiter Schedule Here'!S21="","",'Copy Arbiter Schedule Here'!S21)</f>
        <v/>
      </c>
      <c r="T21" s="40" t="str">
        <f>IF('Copy Arbiter Schedule Here'!T21="","",'Copy Arbiter Schedule Here'!T21)</f>
        <v/>
      </c>
      <c r="U21" s="40" t="str">
        <f>IF('Copy Arbiter Schedule Here'!U21="","",'Copy Arbiter Schedule Here'!U21)</f>
        <v/>
      </c>
      <c r="V21" s="13">
        <f t="shared" si="13"/>
        <v>0</v>
      </c>
      <c r="W21">
        <f t="shared" si="27"/>
        <v>0</v>
      </c>
      <c r="X21" t="str">
        <f t="shared" si="14"/>
        <v>0</v>
      </c>
      <c r="Z21" t="str">
        <f t="shared" si="28"/>
        <v/>
      </c>
      <c r="AA21" t="str">
        <f t="shared" si="29"/>
        <v xml:space="preserve"> </v>
      </c>
      <c r="AB21">
        <f t="shared" si="30"/>
        <v>0</v>
      </c>
      <c r="AC21">
        <f t="shared" si="31"/>
        <v>0</v>
      </c>
      <c r="AD21">
        <f t="shared" si="32"/>
        <v>0</v>
      </c>
      <c r="AE21" t="str">
        <f t="shared" si="33"/>
        <v/>
      </c>
      <c r="AF21">
        <f t="shared" si="34"/>
        <v>0</v>
      </c>
      <c r="AG21" t="str">
        <f t="shared" si="35"/>
        <v/>
      </c>
      <c r="AH21" t="str">
        <f t="shared" si="15"/>
        <v/>
      </c>
      <c r="AI21" t="str">
        <f t="shared" si="36"/>
        <v/>
      </c>
      <c r="AJ21" t="str">
        <f t="shared" si="37"/>
        <v/>
      </c>
      <c r="AK21" t="str">
        <f t="shared" si="38"/>
        <v/>
      </c>
      <c r="AL21" t="str">
        <f t="shared" si="39"/>
        <v/>
      </c>
    </row>
    <row r="22" spans="1:38" x14ac:dyDescent="0.2">
      <c r="A22" s="40" t="str">
        <f>IF('Copy Arbiter Schedule Here'!A22="","",'Copy Arbiter Schedule Here'!A22)</f>
        <v/>
      </c>
      <c r="B22" s="40" t="str">
        <f>IF('Copy Arbiter Schedule Here'!B22="","",'Copy Arbiter Schedule Here'!B22)</f>
        <v/>
      </c>
      <c r="C22" s="40" t="str">
        <f>IF('Copy Arbiter Schedule Here'!C22="","",'Copy Arbiter Schedule Here'!C22)</f>
        <v/>
      </c>
      <c r="D22" s="40" t="str">
        <f>IF('Copy Arbiter Schedule Here'!D22="","",'Copy Arbiter Schedule Here'!D22)</f>
        <v/>
      </c>
      <c r="E22" s="40" t="str">
        <f>IF('Copy Arbiter Schedule Here'!E22="","",'Copy Arbiter Schedule Here'!E22)</f>
        <v/>
      </c>
      <c r="F22" s="40" t="str">
        <f>IF('Copy Arbiter Schedule Here'!F22="","",'Copy Arbiter Schedule Here'!F22)</f>
        <v/>
      </c>
      <c r="G22" s="40" t="str">
        <f>IF('Copy Arbiter Schedule Here'!G22="","",'Copy Arbiter Schedule Here'!G22)</f>
        <v/>
      </c>
      <c r="H22" s="40" t="str">
        <f>IF('Copy Arbiter Schedule Here'!H22="","",'Copy Arbiter Schedule Here'!H22)</f>
        <v/>
      </c>
      <c r="I22" s="40" t="str">
        <f>IF('Copy Arbiter Schedule Here'!I22="","",'Copy Arbiter Schedule Here'!I22)</f>
        <v/>
      </c>
      <c r="J22" s="40" t="str">
        <f>IF('Copy Arbiter Schedule Here'!J22="","",'Copy Arbiter Schedule Here'!J22)</f>
        <v/>
      </c>
      <c r="K22" s="40" t="str">
        <f>IF('Copy Arbiter Schedule Here'!K22="","",'Copy Arbiter Schedule Here'!K22)</f>
        <v/>
      </c>
      <c r="L22" s="40" t="str">
        <f>IF('Copy Arbiter Schedule Here'!L22="","",'Copy Arbiter Schedule Here'!L22)</f>
        <v/>
      </c>
      <c r="M22" s="40" t="str">
        <f>IF('Copy Arbiter Schedule Here'!M22="","",'Copy Arbiter Schedule Here'!M22)</f>
        <v/>
      </c>
      <c r="N22" s="40" t="str">
        <f>IF('Copy Arbiter Schedule Here'!N22="","",'Copy Arbiter Schedule Here'!N22)</f>
        <v/>
      </c>
      <c r="O22" s="40" t="str">
        <f>IF('Copy Arbiter Schedule Here'!O22="","",'Copy Arbiter Schedule Here'!O22)</f>
        <v/>
      </c>
      <c r="P22" s="40" t="str">
        <f>IF('Copy Arbiter Schedule Here'!P22="","",'Copy Arbiter Schedule Here'!P22)</f>
        <v/>
      </c>
      <c r="Q22" s="40" t="str">
        <f>IF('Copy Arbiter Schedule Here'!Q22="","",'Copy Arbiter Schedule Here'!Q22)</f>
        <v/>
      </c>
      <c r="R22" s="40" t="str">
        <f>IF('Copy Arbiter Schedule Here'!R22="","",'Copy Arbiter Schedule Here'!R22)</f>
        <v/>
      </c>
      <c r="S22" s="40" t="str">
        <f>IF('Copy Arbiter Schedule Here'!S22="","",'Copy Arbiter Schedule Here'!S22)</f>
        <v/>
      </c>
      <c r="T22" s="40" t="str">
        <f>IF('Copy Arbiter Schedule Here'!T22="","",'Copy Arbiter Schedule Here'!T22)</f>
        <v/>
      </c>
      <c r="U22" s="40" t="str">
        <f>IF('Copy Arbiter Schedule Here'!U22="","",'Copy Arbiter Schedule Here'!U22)</f>
        <v/>
      </c>
      <c r="V22" s="13">
        <f t="shared" si="13"/>
        <v>0</v>
      </c>
      <c r="W22">
        <f t="shared" si="27"/>
        <v>0</v>
      </c>
      <c r="X22" t="str">
        <f t="shared" si="14"/>
        <v>0</v>
      </c>
      <c r="Z22" t="str">
        <f t="shared" si="28"/>
        <v/>
      </c>
      <c r="AA22" t="str">
        <f t="shared" si="29"/>
        <v xml:space="preserve"> </v>
      </c>
      <c r="AB22">
        <f t="shared" si="30"/>
        <v>0</v>
      </c>
      <c r="AC22">
        <f t="shared" si="31"/>
        <v>0</v>
      </c>
      <c r="AD22">
        <f t="shared" si="32"/>
        <v>0</v>
      </c>
      <c r="AE22" t="str">
        <f t="shared" si="33"/>
        <v/>
      </c>
      <c r="AF22">
        <f t="shared" si="34"/>
        <v>0</v>
      </c>
      <c r="AG22" t="str">
        <f t="shared" si="35"/>
        <v/>
      </c>
      <c r="AH22" t="str">
        <f t="shared" si="15"/>
        <v/>
      </c>
      <c r="AI22" t="str">
        <f t="shared" si="36"/>
        <v/>
      </c>
      <c r="AJ22" t="str">
        <f t="shared" si="37"/>
        <v/>
      </c>
      <c r="AK22" t="str">
        <f t="shared" si="38"/>
        <v/>
      </c>
      <c r="AL22" t="str">
        <f t="shared" si="39"/>
        <v/>
      </c>
    </row>
    <row r="23" spans="1:38" x14ac:dyDescent="0.2">
      <c r="A23" s="40" t="str">
        <f>IF('Copy Arbiter Schedule Here'!A23="","",'Copy Arbiter Schedule Here'!A23)</f>
        <v/>
      </c>
      <c r="B23" s="40" t="str">
        <f>IF('Copy Arbiter Schedule Here'!B23="","",'Copy Arbiter Schedule Here'!B23)</f>
        <v/>
      </c>
      <c r="C23" s="40" t="str">
        <f>IF('Copy Arbiter Schedule Here'!C23="","",'Copy Arbiter Schedule Here'!C23)</f>
        <v/>
      </c>
      <c r="D23" s="40" t="str">
        <f>IF('Copy Arbiter Schedule Here'!D23="","",'Copy Arbiter Schedule Here'!D23)</f>
        <v/>
      </c>
      <c r="E23" s="40" t="str">
        <f>IF('Copy Arbiter Schedule Here'!E23="","",'Copy Arbiter Schedule Here'!E23)</f>
        <v/>
      </c>
      <c r="F23" s="40" t="str">
        <f>IF('Copy Arbiter Schedule Here'!F23="","",'Copy Arbiter Schedule Here'!F23)</f>
        <v/>
      </c>
      <c r="G23" s="40" t="str">
        <f>IF('Copy Arbiter Schedule Here'!G23="","",'Copy Arbiter Schedule Here'!G23)</f>
        <v/>
      </c>
      <c r="H23" s="40" t="str">
        <f>IF('Copy Arbiter Schedule Here'!H23="","",'Copy Arbiter Schedule Here'!H23)</f>
        <v/>
      </c>
      <c r="I23" s="40" t="str">
        <f>IF('Copy Arbiter Schedule Here'!I23="","",'Copy Arbiter Schedule Here'!I23)</f>
        <v/>
      </c>
      <c r="J23" s="40" t="str">
        <f>IF('Copy Arbiter Schedule Here'!J23="","",'Copy Arbiter Schedule Here'!J23)</f>
        <v/>
      </c>
      <c r="K23" s="40" t="str">
        <f>IF('Copy Arbiter Schedule Here'!K23="","",'Copy Arbiter Schedule Here'!K23)</f>
        <v/>
      </c>
      <c r="L23" s="40" t="str">
        <f>IF('Copy Arbiter Schedule Here'!L23="","",'Copy Arbiter Schedule Here'!L23)</f>
        <v/>
      </c>
      <c r="M23" s="40" t="str">
        <f>IF('Copy Arbiter Schedule Here'!M23="","",'Copy Arbiter Schedule Here'!M23)</f>
        <v/>
      </c>
      <c r="N23" s="40" t="str">
        <f>IF('Copy Arbiter Schedule Here'!N23="","",'Copy Arbiter Schedule Here'!N23)</f>
        <v/>
      </c>
      <c r="O23" s="40" t="str">
        <f>IF('Copy Arbiter Schedule Here'!O23="","",'Copy Arbiter Schedule Here'!O23)</f>
        <v/>
      </c>
      <c r="P23" s="40" t="str">
        <f>IF('Copy Arbiter Schedule Here'!P23="","",'Copy Arbiter Schedule Here'!P23)</f>
        <v/>
      </c>
      <c r="Q23" s="40" t="str">
        <f>IF('Copy Arbiter Schedule Here'!Q23="","",'Copy Arbiter Schedule Here'!Q23)</f>
        <v/>
      </c>
      <c r="R23" s="40" t="str">
        <f>IF('Copy Arbiter Schedule Here'!R23="","",'Copy Arbiter Schedule Here'!R23)</f>
        <v/>
      </c>
      <c r="S23" s="40" t="str">
        <f>IF('Copy Arbiter Schedule Here'!S23="","",'Copy Arbiter Schedule Here'!S23)</f>
        <v/>
      </c>
      <c r="T23" s="40" t="str">
        <f>IF('Copy Arbiter Schedule Here'!T23="","",'Copy Arbiter Schedule Here'!T23)</f>
        <v/>
      </c>
      <c r="U23" s="40" t="str">
        <f>IF('Copy Arbiter Schedule Here'!U23="","",'Copy Arbiter Schedule Here'!U23)</f>
        <v/>
      </c>
      <c r="V23" s="13">
        <f t="shared" si="13"/>
        <v>0</v>
      </c>
      <c r="W23">
        <f t="shared" si="27"/>
        <v>0</v>
      </c>
      <c r="X23" t="str">
        <f t="shared" si="14"/>
        <v>0</v>
      </c>
      <c r="Z23" t="str">
        <f t="shared" si="28"/>
        <v/>
      </c>
      <c r="AA23" t="str">
        <f t="shared" si="29"/>
        <v xml:space="preserve"> </v>
      </c>
      <c r="AB23">
        <f t="shared" si="30"/>
        <v>0</v>
      </c>
      <c r="AC23">
        <f t="shared" si="31"/>
        <v>0</v>
      </c>
      <c r="AD23">
        <f t="shared" si="32"/>
        <v>0</v>
      </c>
      <c r="AE23" t="str">
        <f t="shared" si="33"/>
        <v/>
      </c>
      <c r="AF23">
        <f t="shared" si="34"/>
        <v>0</v>
      </c>
      <c r="AG23" t="str">
        <f t="shared" si="35"/>
        <v/>
      </c>
      <c r="AH23" t="str">
        <f t="shared" si="15"/>
        <v/>
      </c>
      <c r="AI23" t="str">
        <f t="shared" si="36"/>
        <v/>
      </c>
      <c r="AJ23" t="str">
        <f t="shared" si="37"/>
        <v/>
      </c>
      <c r="AK23" t="str">
        <f t="shared" si="38"/>
        <v/>
      </c>
      <c r="AL23" t="str">
        <f t="shared" si="39"/>
        <v/>
      </c>
    </row>
    <row r="24" spans="1:38" x14ac:dyDescent="0.2">
      <c r="A24" s="40" t="str">
        <f>IF('Copy Arbiter Schedule Here'!A24="","",'Copy Arbiter Schedule Here'!A24)</f>
        <v/>
      </c>
      <c r="B24" s="40" t="str">
        <f>IF('Copy Arbiter Schedule Here'!B24="","",'Copy Arbiter Schedule Here'!B24)</f>
        <v/>
      </c>
      <c r="C24" s="40" t="str">
        <f>IF('Copy Arbiter Schedule Here'!C24="","",'Copy Arbiter Schedule Here'!C24)</f>
        <v/>
      </c>
      <c r="D24" s="40" t="str">
        <f>IF('Copy Arbiter Schedule Here'!D24="","",'Copy Arbiter Schedule Here'!D24)</f>
        <v/>
      </c>
      <c r="E24" s="40" t="str">
        <f>IF('Copy Arbiter Schedule Here'!E24="","",'Copy Arbiter Schedule Here'!E24)</f>
        <v/>
      </c>
      <c r="F24" s="40" t="str">
        <f>IF('Copy Arbiter Schedule Here'!F24="","",'Copy Arbiter Schedule Here'!F24)</f>
        <v/>
      </c>
      <c r="G24" s="40" t="str">
        <f>IF('Copy Arbiter Schedule Here'!G24="","",'Copy Arbiter Schedule Here'!G24)</f>
        <v/>
      </c>
      <c r="H24" s="40" t="str">
        <f>IF('Copy Arbiter Schedule Here'!H24="","",'Copy Arbiter Schedule Here'!H24)</f>
        <v/>
      </c>
      <c r="I24" s="40" t="str">
        <f>IF('Copy Arbiter Schedule Here'!I24="","",'Copy Arbiter Schedule Here'!I24)</f>
        <v/>
      </c>
      <c r="J24" s="40" t="str">
        <f>IF('Copy Arbiter Schedule Here'!J24="","",'Copy Arbiter Schedule Here'!J24)</f>
        <v/>
      </c>
      <c r="K24" s="40" t="str">
        <f>IF('Copy Arbiter Schedule Here'!K24="","",'Copy Arbiter Schedule Here'!K24)</f>
        <v/>
      </c>
      <c r="L24" s="40" t="str">
        <f>IF('Copy Arbiter Schedule Here'!L24="","",'Copy Arbiter Schedule Here'!L24)</f>
        <v/>
      </c>
      <c r="M24" s="40" t="str">
        <f>IF('Copy Arbiter Schedule Here'!M24="","",'Copy Arbiter Schedule Here'!M24)</f>
        <v/>
      </c>
      <c r="N24" s="40" t="str">
        <f>IF('Copy Arbiter Schedule Here'!N24="","",'Copy Arbiter Schedule Here'!N24)</f>
        <v/>
      </c>
      <c r="O24" s="40" t="str">
        <f>IF('Copy Arbiter Schedule Here'!O24="","",'Copy Arbiter Schedule Here'!O24)</f>
        <v/>
      </c>
      <c r="P24" s="40" t="str">
        <f>IF('Copy Arbiter Schedule Here'!P24="","",'Copy Arbiter Schedule Here'!P24)</f>
        <v/>
      </c>
      <c r="Q24" s="40" t="str">
        <f>IF('Copy Arbiter Schedule Here'!Q24="","",'Copy Arbiter Schedule Here'!Q24)</f>
        <v/>
      </c>
      <c r="R24" s="40" t="str">
        <f>IF('Copy Arbiter Schedule Here'!R24="","",'Copy Arbiter Schedule Here'!R24)</f>
        <v/>
      </c>
      <c r="S24" s="40" t="str">
        <f>IF('Copy Arbiter Schedule Here'!S24="","",'Copy Arbiter Schedule Here'!S24)</f>
        <v/>
      </c>
      <c r="T24" s="40" t="str">
        <f>IF('Copy Arbiter Schedule Here'!T24="","",'Copy Arbiter Schedule Here'!T24)</f>
        <v/>
      </c>
      <c r="U24" s="40" t="str">
        <f>IF('Copy Arbiter Schedule Here'!U24="","",'Copy Arbiter Schedule Here'!U24)</f>
        <v/>
      </c>
      <c r="V24" s="13">
        <f t="shared" si="13"/>
        <v>0</v>
      </c>
      <c r="W24">
        <f t="shared" si="27"/>
        <v>0</v>
      </c>
      <c r="X24" t="str">
        <f t="shared" si="14"/>
        <v>0</v>
      </c>
      <c r="Z24" t="str">
        <f t="shared" si="28"/>
        <v/>
      </c>
      <c r="AA24" t="str">
        <f t="shared" si="29"/>
        <v xml:space="preserve"> </v>
      </c>
      <c r="AB24">
        <f t="shared" si="30"/>
        <v>0</v>
      </c>
      <c r="AC24">
        <f t="shared" si="31"/>
        <v>0</v>
      </c>
      <c r="AD24">
        <f t="shared" si="32"/>
        <v>0</v>
      </c>
      <c r="AE24" t="str">
        <f t="shared" si="33"/>
        <v/>
      </c>
      <c r="AF24">
        <f t="shared" si="34"/>
        <v>0</v>
      </c>
      <c r="AG24" t="str">
        <f t="shared" si="35"/>
        <v/>
      </c>
      <c r="AH24" t="str">
        <f t="shared" si="15"/>
        <v/>
      </c>
      <c r="AI24" t="str">
        <f t="shared" si="36"/>
        <v/>
      </c>
      <c r="AJ24" t="str">
        <f t="shared" si="37"/>
        <v/>
      </c>
      <c r="AK24" t="str">
        <f t="shared" si="38"/>
        <v/>
      </c>
      <c r="AL24" t="str">
        <f t="shared" si="39"/>
        <v/>
      </c>
    </row>
    <row r="25" spans="1:38" x14ac:dyDescent="0.2">
      <c r="A25" s="40" t="str">
        <f>IF('Copy Arbiter Schedule Here'!A25="","",'Copy Arbiter Schedule Here'!A25)</f>
        <v/>
      </c>
      <c r="B25" s="40" t="str">
        <f>IF('Copy Arbiter Schedule Here'!B25="","",'Copy Arbiter Schedule Here'!B25)</f>
        <v/>
      </c>
      <c r="C25" s="40" t="str">
        <f>IF('Copy Arbiter Schedule Here'!C25="","",'Copy Arbiter Schedule Here'!C25)</f>
        <v/>
      </c>
      <c r="D25" s="40" t="str">
        <f>IF('Copy Arbiter Schedule Here'!D25="","",'Copy Arbiter Schedule Here'!D25)</f>
        <v/>
      </c>
      <c r="E25" s="40" t="str">
        <f>IF('Copy Arbiter Schedule Here'!E25="","",'Copy Arbiter Schedule Here'!E25)</f>
        <v/>
      </c>
      <c r="F25" s="40" t="str">
        <f>IF('Copy Arbiter Schedule Here'!F25="","",'Copy Arbiter Schedule Here'!F25)</f>
        <v/>
      </c>
      <c r="G25" s="40" t="str">
        <f>IF('Copy Arbiter Schedule Here'!G25="","",'Copy Arbiter Schedule Here'!G25)</f>
        <v/>
      </c>
      <c r="H25" s="40" t="str">
        <f>IF('Copy Arbiter Schedule Here'!H25="","",'Copy Arbiter Schedule Here'!H25)</f>
        <v/>
      </c>
      <c r="I25" s="40" t="str">
        <f>IF('Copy Arbiter Schedule Here'!I25="","",'Copy Arbiter Schedule Here'!I25)</f>
        <v/>
      </c>
      <c r="J25" s="40" t="str">
        <f>IF('Copy Arbiter Schedule Here'!J25="","",'Copy Arbiter Schedule Here'!J25)</f>
        <v/>
      </c>
      <c r="K25" s="40" t="str">
        <f>IF('Copy Arbiter Schedule Here'!K25="","",'Copy Arbiter Schedule Here'!K25)</f>
        <v/>
      </c>
      <c r="L25" s="40" t="str">
        <f>IF('Copy Arbiter Schedule Here'!L25="","",'Copy Arbiter Schedule Here'!L25)</f>
        <v/>
      </c>
      <c r="M25" s="40" t="str">
        <f>IF('Copy Arbiter Schedule Here'!M25="","",'Copy Arbiter Schedule Here'!M25)</f>
        <v/>
      </c>
      <c r="N25" s="40" t="str">
        <f>IF('Copy Arbiter Schedule Here'!N25="","",'Copy Arbiter Schedule Here'!N25)</f>
        <v/>
      </c>
      <c r="O25" s="40" t="str">
        <f>IF('Copy Arbiter Schedule Here'!O25="","",'Copy Arbiter Schedule Here'!O25)</f>
        <v/>
      </c>
      <c r="P25" s="40" t="str">
        <f>IF('Copy Arbiter Schedule Here'!P25="","",'Copy Arbiter Schedule Here'!P25)</f>
        <v/>
      </c>
      <c r="Q25" s="40" t="str">
        <f>IF('Copy Arbiter Schedule Here'!Q25="","",'Copy Arbiter Schedule Here'!Q25)</f>
        <v/>
      </c>
      <c r="R25" s="40" t="str">
        <f>IF('Copy Arbiter Schedule Here'!R25="","",'Copy Arbiter Schedule Here'!R25)</f>
        <v/>
      </c>
      <c r="S25" s="40" t="str">
        <f>IF('Copy Arbiter Schedule Here'!S25="","",'Copy Arbiter Schedule Here'!S25)</f>
        <v/>
      </c>
      <c r="T25" s="40" t="str">
        <f>IF('Copy Arbiter Schedule Here'!T25="","",'Copy Arbiter Schedule Here'!T25)</f>
        <v/>
      </c>
      <c r="U25" s="40" t="str">
        <f>IF('Copy Arbiter Schedule Here'!U25="","",'Copy Arbiter Schedule Here'!U25)</f>
        <v/>
      </c>
      <c r="V25" s="13">
        <f t="shared" si="13"/>
        <v>0</v>
      </c>
      <c r="W25">
        <f t="shared" si="27"/>
        <v>0</v>
      </c>
      <c r="X25" t="str">
        <f t="shared" si="14"/>
        <v>0</v>
      </c>
      <c r="Z25" t="str">
        <f t="shared" si="28"/>
        <v/>
      </c>
      <c r="AA25" t="str">
        <f t="shared" si="29"/>
        <v xml:space="preserve"> </v>
      </c>
      <c r="AB25">
        <f t="shared" si="30"/>
        <v>0</v>
      </c>
      <c r="AC25">
        <f t="shared" si="31"/>
        <v>0</v>
      </c>
      <c r="AD25">
        <f t="shared" si="32"/>
        <v>0</v>
      </c>
      <c r="AE25" t="str">
        <f t="shared" si="33"/>
        <v/>
      </c>
      <c r="AF25">
        <f t="shared" si="34"/>
        <v>0</v>
      </c>
      <c r="AG25" t="str">
        <f t="shared" si="35"/>
        <v/>
      </c>
      <c r="AH25" t="str">
        <f t="shared" si="15"/>
        <v/>
      </c>
      <c r="AI25" t="str">
        <f t="shared" si="36"/>
        <v/>
      </c>
      <c r="AJ25" t="str">
        <f t="shared" si="37"/>
        <v/>
      </c>
      <c r="AK25" t="str">
        <f t="shared" si="38"/>
        <v/>
      </c>
      <c r="AL25" t="str">
        <f t="shared" si="39"/>
        <v/>
      </c>
    </row>
    <row r="26" spans="1:38" x14ac:dyDescent="0.2">
      <c r="A26" s="40" t="str">
        <f>IF('Copy Arbiter Schedule Here'!A26="","",'Copy Arbiter Schedule Here'!A26)</f>
        <v/>
      </c>
      <c r="B26" s="40" t="str">
        <f>IF('Copy Arbiter Schedule Here'!B26="","",'Copy Arbiter Schedule Here'!B26)</f>
        <v/>
      </c>
      <c r="C26" s="40" t="str">
        <f>IF('Copy Arbiter Schedule Here'!C26="","",'Copy Arbiter Schedule Here'!C26)</f>
        <v/>
      </c>
      <c r="D26" s="40" t="str">
        <f>IF('Copy Arbiter Schedule Here'!D26="","",'Copy Arbiter Schedule Here'!D26)</f>
        <v/>
      </c>
      <c r="E26" s="40" t="str">
        <f>IF('Copy Arbiter Schedule Here'!E26="","",'Copy Arbiter Schedule Here'!E26)</f>
        <v/>
      </c>
      <c r="F26" s="40" t="str">
        <f>IF('Copy Arbiter Schedule Here'!F26="","",'Copy Arbiter Schedule Here'!F26)</f>
        <v/>
      </c>
      <c r="G26" s="40" t="str">
        <f>IF('Copy Arbiter Schedule Here'!G26="","",'Copy Arbiter Schedule Here'!G26)</f>
        <v/>
      </c>
      <c r="H26" s="40" t="str">
        <f>IF('Copy Arbiter Schedule Here'!H26="","",'Copy Arbiter Schedule Here'!H26)</f>
        <v/>
      </c>
      <c r="I26" s="40" t="str">
        <f>IF('Copy Arbiter Schedule Here'!I26="","",'Copy Arbiter Schedule Here'!I26)</f>
        <v/>
      </c>
      <c r="J26" s="40" t="str">
        <f>IF('Copy Arbiter Schedule Here'!J26="","",'Copy Arbiter Schedule Here'!J26)</f>
        <v/>
      </c>
      <c r="K26" s="40" t="str">
        <f>IF('Copy Arbiter Schedule Here'!K26="","",'Copy Arbiter Schedule Here'!K26)</f>
        <v/>
      </c>
      <c r="L26" s="40" t="str">
        <f>IF('Copy Arbiter Schedule Here'!L26="","",'Copy Arbiter Schedule Here'!L26)</f>
        <v/>
      </c>
      <c r="M26" s="40" t="str">
        <f>IF('Copy Arbiter Schedule Here'!M26="","",'Copy Arbiter Schedule Here'!M26)</f>
        <v/>
      </c>
      <c r="N26" s="40" t="str">
        <f>IF('Copy Arbiter Schedule Here'!N26="","",'Copy Arbiter Schedule Here'!N26)</f>
        <v/>
      </c>
      <c r="O26" s="40" t="str">
        <f>IF('Copy Arbiter Schedule Here'!O26="","",'Copy Arbiter Schedule Here'!O26)</f>
        <v/>
      </c>
      <c r="P26" s="40" t="str">
        <f>IF('Copy Arbiter Schedule Here'!P26="","",'Copy Arbiter Schedule Here'!P26)</f>
        <v/>
      </c>
      <c r="Q26" s="40" t="str">
        <f>IF('Copy Arbiter Schedule Here'!Q26="","",'Copy Arbiter Schedule Here'!Q26)</f>
        <v/>
      </c>
      <c r="R26" s="40" t="str">
        <f>IF('Copy Arbiter Schedule Here'!R26="","",'Copy Arbiter Schedule Here'!R26)</f>
        <v/>
      </c>
      <c r="S26" s="40" t="str">
        <f>IF('Copy Arbiter Schedule Here'!S26="","",'Copy Arbiter Schedule Here'!S26)</f>
        <v/>
      </c>
      <c r="T26" s="40" t="str">
        <f>IF('Copy Arbiter Schedule Here'!T26="","",'Copy Arbiter Schedule Here'!T26)</f>
        <v/>
      </c>
      <c r="U26" s="40" t="str">
        <f>IF('Copy Arbiter Schedule Here'!U26="","",'Copy Arbiter Schedule Here'!U26)</f>
        <v/>
      </c>
      <c r="V26" s="13">
        <f t="shared" si="13"/>
        <v>0</v>
      </c>
      <c r="W26">
        <f t="shared" si="27"/>
        <v>0</v>
      </c>
      <c r="X26" t="str">
        <f t="shared" si="14"/>
        <v>0</v>
      </c>
      <c r="Z26" t="str">
        <f t="shared" si="28"/>
        <v/>
      </c>
      <c r="AA26" t="str">
        <f t="shared" si="29"/>
        <v xml:space="preserve"> </v>
      </c>
      <c r="AB26">
        <f t="shared" si="30"/>
        <v>0</v>
      </c>
      <c r="AC26">
        <f t="shared" si="31"/>
        <v>0</v>
      </c>
      <c r="AD26">
        <f t="shared" si="32"/>
        <v>0</v>
      </c>
      <c r="AE26" t="str">
        <f t="shared" si="33"/>
        <v/>
      </c>
      <c r="AF26">
        <f t="shared" si="34"/>
        <v>0</v>
      </c>
      <c r="AG26" t="str">
        <f t="shared" si="35"/>
        <v/>
      </c>
      <c r="AH26" t="str">
        <f t="shared" si="15"/>
        <v/>
      </c>
      <c r="AI26" t="str">
        <f t="shared" si="36"/>
        <v/>
      </c>
      <c r="AJ26" t="str">
        <f t="shared" si="37"/>
        <v/>
      </c>
      <c r="AK26" t="str">
        <f t="shared" si="38"/>
        <v/>
      </c>
      <c r="AL26" t="str">
        <f t="shared" si="39"/>
        <v/>
      </c>
    </row>
    <row r="27" spans="1:38" x14ac:dyDescent="0.2">
      <c r="A27" s="40" t="str">
        <f>IF('Copy Arbiter Schedule Here'!A27="","",'Copy Arbiter Schedule Here'!A27)</f>
        <v/>
      </c>
      <c r="B27" s="40" t="str">
        <f>IF('Copy Arbiter Schedule Here'!B27="","",'Copy Arbiter Schedule Here'!B27)</f>
        <v/>
      </c>
      <c r="C27" s="40" t="str">
        <f>IF('Copy Arbiter Schedule Here'!C27="","",'Copy Arbiter Schedule Here'!C27)</f>
        <v/>
      </c>
      <c r="D27" s="40" t="str">
        <f>IF('Copy Arbiter Schedule Here'!D27="","",'Copy Arbiter Schedule Here'!D27)</f>
        <v/>
      </c>
      <c r="E27" s="40" t="str">
        <f>IF('Copy Arbiter Schedule Here'!E27="","",'Copy Arbiter Schedule Here'!E27)</f>
        <v/>
      </c>
      <c r="F27" s="40" t="str">
        <f>IF('Copy Arbiter Schedule Here'!F27="","",'Copy Arbiter Schedule Here'!F27)</f>
        <v/>
      </c>
      <c r="G27" s="40" t="str">
        <f>IF('Copy Arbiter Schedule Here'!G27="","",'Copy Arbiter Schedule Here'!G27)</f>
        <v/>
      </c>
      <c r="H27" s="40" t="str">
        <f>IF('Copy Arbiter Schedule Here'!H27="","",'Copy Arbiter Schedule Here'!H27)</f>
        <v/>
      </c>
      <c r="I27" s="40" t="str">
        <f>IF('Copy Arbiter Schedule Here'!I27="","",'Copy Arbiter Schedule Here'!I27)</f>
        <v/>
      </c>
      <c r="J27" s="40" t="str">
        <f>IF('Copy Arbiter Schedule Here'!J27="","",'Copy Arbiter Schedule Here'!J27)</f>
        <v/>
      </c>
      <c r="K27" s="40" t="str">
        <f>IF('Copy Arbiter Schedule Here'!K27="","",'Copy Arbiter Schedule Here'!K27)</f>
        <v/>
      </c>
      <c r="L27" s="40" t="str">
        <f>IF('Copy Arbiter Schedule Here'!L27="","",'Copy Arbiter Schedule Here'!L27)</f>
        <v/>
      </c>
      <c r="M27" s="40" t="str">
        <f>IF('Copy Arbiter Schedule Here'!M27="","",'Copy Arbiter Schedule Here'!M27)</f>
        <v/>
      </c>
      <c r="N27" s="40" t="str">
        <f>IF('Copy Arbiter Schedule Here'!N27="","",'Copy Arbiter Schedule Here'!N27)</f>
        <v/>
      </c>
      <c r="O27" s="40" t="str">
        <f>IF('Copy Arbiter Schedule Here'!O27="","",'Copy Arbiter Schedule Here'!O27)</f>
        <v/>
      </c>
      <c r="P27" s="40" t="str">
        <f>IF('Copy Arbiter Schedule Here'!P27="","",'Copy Arbiter Schedule Here'!P27)</f>
        <v/>
      </c>
      <c r="Q27" s="40" t="str">
        <f>IF('Copy Arbiter Schedule Here'!Q27="","",'Copy Arbiter Schedule Here'!Q27)</f>
        <v/>
      </c>
      <c r="R27" s="40" t="str">
        <f>IF('Copy Arbiter Schedule Here'!R27="","",'Copy Arbiter Schedule Here'!R27)</f>
        <v/>
      </c>
      <c r="S27" s="40" t="str">
        <f>IF('Copy Arbiter Schedule Here'!S27="","",'Copy Arbiter Schedule Here'!S27)</f>
        <v/>
      </c>
      <c r="T27" s="40" t="str">
        <f>IF('Copy Arbiter Schedule Here'!T27="","",'Copy Arbiter Schedule Here'!T27)</f>
        <v/>
      </c>
      <c r="U27" s="40" t="str">
        <f>IF('Copy Arbiter Schedule Here'!U27="","",'Copy Arbiter Schedule Here'!U27)</f>
        <v/>
      </c>
      <c r="V27" s="13">
        <f t="shared" si="13"/>
        <v>0</v>
      </c>
      <c r="W27">
        <f t="shared" si="27"/>
        <v>0</v>
      </c>
      <c r="X27" t="str">
        <f t="shared" si="14"/>
        <v>0</v>
      </c>
      <c r="Z27" t="str">
        <f t="shared" si="28"/>
        <v/>
      </c>
      <c r="AA27" t="str">
        <f t="shared" si="29"/>
        <v xml:space="preserve"> </v>
      </c>
      <c r="AB27">
        <f t="shared" si="30"/>
        <v>0</v>
      </c>
      <c r="AC27">
        <f t="shared" si="31"/>
        <v>0</v>
      </c>
      <c r="AD27">
        <f t="shared" si="32"/>
        <v>0</v>
      </c>
      <c r="AE27" t="str">
        <f t="shared" si="33"/>
        <v/>
      </c>
      <c r="AF27">
        <f t="shared" si="34"/>
        <v>0</v>
      </c>
      <c r="AG27" t="str">
        <f t="shared" si="35"/>
        <v/>
      </c>
      <c r="AH27" t="str">
        <f t="shared" si="15"/>
        <v/>
      </c>
      <c r="AI27" t="str">
        <f t="shared" si="36"/>
        <v/>
      </c>
      <c r="AJ27" t="str">
        <f t="shared" si="37"/>
        <v/>
      </c>
      <c r="AK27" t="str">
        <f t="shared" si="38"/>
        <v/>
      </c>
      <c r="AL27" t="str">
        <f t="shared" si="39"/>
        <v/>
      </c>
    </row>
    <row r="28" spans="1:38" x14ac:dyDescent="0.2">
      <c r="A28" s="40" t="str">
        <f>IF('Copy Arbiter Schedule Here'!A28="","",'Copy Arbiter Schedule Here'!A28)</f>
        <v/>
      </c>
      <c r="B28" s="40" t="str">
        <f>IF('Copy Arbiter Schedule Here'!B28="","",'Copy Arbiter Schedule Here'!B28)</f>
        <v/>
      </c>
      <c r="C28" s="40" t="str">
        <f>IF('Copy Arbiter Schedule Here'!C28="","",'Copy Arbiter Schedule Here'!C28)</f>
        <v/>
      </c>
      <c r="D28" s="40" t="str">
        <f>IF('Copy Arbiter Schedule Here'!D28="","",'Copy Arbiter Schedule Here'!D28)</f>
        <v/>
      </c>
      <c r="E28" s="40" t="str">
        <f>IF('Copy Arbiter Schedule Here'!E28="","",'Copy Arbiter Schedule Here'!E28)</f>
        <v/>
      </c>
      <c r="F28" s="40" t="str">
        <f>IF('Copy Arbiter Schedule Here'!F28="","",'Copy Arbiter Schedule Here'!F28)</f>
        <v/>
      </c>
      <c r="G28" s="40" t="str">
        <f>IF('Copy Arbiter Schedule Here'!G28="","",'Copy Arbiter Schedule Here'!G28)</f>
        <v/>
      </c>
      <c r="H28" s="40" t="str">
        <f>IF('Copy Arbiter Schedule Here'!H28="","",'Copy Arbiter Schedule Here'!H28)</f>
        <v/>
      </c>
      <c r="I28" s="40" t="str">
        <f>IF('Copy Arbiter Schedule Here'!I28="","",'Copy Arbiter Schedule Here'!I28)</f>
        <v/>
      </c>
      <c r="J28" s="40" t="str">
        <f>IF('Copy Arbiter Schedule Here'!J28="","",'Copy Arbiter Schedule Here'!J28)</f>
        <v/>
      </c>
      <c r="K28" s="40" t="str">
        <f>IF('Copy Arbiter Schedule Here'!K28="","",'Copy Arbiter Schedule Here'!K28)</f>
        <v/>
      </c>
      <c r="L28" s="40" t="str">
        <f>IF('Copy Arbiter Schedule Here'!L28="","",'Copy Arbiter Schedule Here'!L28)</f>
        <v/>
      </c>
      <c r="M28" s="40" t="str">
        <f>IF('Copy Arbiter Schedule Here'!M28="","",'Copy Arbiter Schedule Here'!M28)</f>
        <v/>
      </c>
      <c r="N28" s="40" t="str">
        <f>IF('Copy Arbiter Schedule Here'!N28="","",'Copy Arbiter Schedule Here'!N28)</f>
        <v/>
      </c>
      <c r="O28" s="40" t="str">
        <f>IF('Copy Arbiter Schedule Here'!O28="","",'Copy Arbiter Schedule Here'!O28)</f>
        <v/>
      </c>
      <c r="P28" s="40" t="str">
        <f>IF('Copy Arbiter Schedule Here'!P28="","",'Copy Arbiter Schedule Here'!P28)</f>
        <v/>
      </c>
      <c r="Q28" s="40" t="str">
        <f>IF('Copy Arbiter Schedule Here'!Q28="","",'Copy Arbiter Schedule Here'!Q28)</f>
        <v/>
      </c>
      <c r="R28" s="40" t="str">
        <f>IF('Copy Arbiter Schedule Here'!R28="","",'Copy Arbiter Schedule Here'!R28)</f>
        <v/>
      </c>
      <c r="S28" s="40" t="str">
        <f>IF('Copy Arbiter Schedule Here'!S28="","",'Copy Arbiter Schedule Here'!S28)</f>
        <v/>
      </c>
      <c r="T28" s="40" t="str">
        <f>IF('Copy Arbiter Schedule Here'!T28="","",'Copy Arbiter Schedule Here'!T28)</f>
        <v/>
      </c>
      <c r="U28" s="40" t="str">
        <f>IF('Copy Arbiter Schedule Here'!U28="","",'Copy Arbiter Schedule Here'!U28)</f>
        <v/>
      </c>
      <c r="V28" s="13">
        <f t="shared" si="13"/>
        <v>0</v>
      </c>
      <c r="W28">
        <f t="shared" si="27"/>
        <v>0</v>
      </c>
      <c r="X28" t="str">
        <f t="shared" si="14"/>
        <v>0</v>
      </c>
      <c r="Z28" t="str">
        <f t="shared" si="28"/>
        <v/>
      </c>
      <c r="AA28" t="str">
        <f t="shared" si="29"/>
        <v xml:space="preserve"> </v>
      </c>
      <c r="AB28">
        <f t="shared" si="30"/>
        <v>0</v>
      </c>
      <c r="AC28">
        <f t="shared" si="31"/>
        <v>0</v>
      </c>
      <c r="AD28">
        <f t="shared" si="32"/>
        <v>0</v>
      </c>
      <c r="AE28" t="str">
        <f t="shared" si="33"/>
        <v/>
      </c>
      <c r="AF28">
        <f t="shared" si="34"/>
        <v>0</v>
      </c>
      <c r="AG28" t="str">
        <f t="shared" si="35"/>
        <v/>
      </c>
      <c r="AH28" t="str">
        <f t="shared" si="15"/>
        <v/>
      </c>
      <c r="AI28" t="str">
        <f t="shared" si="36"/>
        <v/>
      </c>
      <c r="AJ28" t="str">
        <f t="shared" si="37"/>
        <v/>
      </c>
      <c r="AK28" t="str">
        <f t="shared" si="38"/>
        <v/>
      </c>
      <c r="AL28" t="str">
        <f t="shared" si="39"/>
        <v/>
      </c>
    </row>
    <row r="29" spans="1:38" x14ac:dyDescent="0.2">
      <c r="A29" s="40" t="str">
        <f>IF('Copy Arbiter Schedule Here'!A29="","",'Copy Arbiter Schedule Here'!A29)</f>
        <v/>
      </c>
      <c r="B29" s="40" t="str">
        <f>IF('Copy Arbiter Schedule Here'!B29="","",'Copy Arbiter Schedule Here'!B29)</f>
        <v/>
      </c>
      <c r="C29" s="40" t="str">
        <f>IF('Copy Arbiter Schedule Here'!C29="","",'Copy Arbiter Schedule Here'!C29)</f>
        <v/>
      </c>
      <c r="D29" s="40" t="str">
        <f>IF('Copy Arbiter Schedule Here'!D29="","",'Copy Arbiter Schedule Here'!D29)</f>
        <v/>
      </c>
      <c r="E29" s="40" t="str">
        <f>IF('Copy Arbiter Schedule Here'!E29="","",'Copy Arbiter Schedule Here'!E29)</f>
        <v/>
      </c>
      <c r="F29" s="40" t="str">
        <f>IF('Copy Arbiter Schedule Here'!F29="","",'Copy Arbiter Schedule Here'!F29)</f>
        <v/>
      </c>
      <c r="G29" s="40" t="str">
        <f>IF('Copy Arbiter Schedule Here'!G29="","",'Copy Arbiter Schedule Here'!G29)</f>
        <v/>
      </c>
      <c r="H29" s="40" t="str">
        <f>IF('Copy Arbiter Schedule Here'!H29="","",'Copy Arbiter Schedule Here'!H29)</f>
        <v/>
      </c>
      <c r="I29" s="40" t="str">
        <f>IF('Copy Arbiter Schedule Here'!I29="","",'Copy Arbiter Schedule Here'!I29)</f>
        <v/>
      </c>
      <c r="J29" s="40" t="str">
        <f>IF('Copy Arbiter Schedule Here'!J29="","",'Copy Arbiter Schedule Here'!J29)</f>
        <v/>
      </c>
      <c r="K29" s="40" t="str">
        <f>IF('Copy Arbiter Schedule Here'!K29="","",'Copy Arbiter Schedule Here'!K29)</f>
        <v/>
      </c>
      <c r="L29" s="40" t="str">
        <f>IF('Copy Arbiter Schedule Here'!L29="","",'Copy Arbiter Schedule Here'!L29)</f>
        <v/>
      </c>
      <c r="M29" s="40" t="str">
        <f>IF('Copy Arbiter Schedule Here'!M29="","",'Copy Arbiter Schedule Here'!M29)</f>
        <v/>
      </c>
      <c r="N29" s="40" t="str">
        <f>IF('Copy Arbiter Schedule Here'!N29="","",'Copy Arbiter Schedule Here'!N29)</f>
        <v/>
      </c>
      <c r="O29" s="40" t="str">
        <f>IF('Copy Arbiter Schedule Here'!O29="","",'Copy Arbiter Schedule Here'!O29)</f>
        <v/>
      </c>
      <c r="P29" s="40" t="str">
        <f>IF('Copy Arbiter Schedule Here'!P29="","",'Copy Arbiter Schedule Here'!P29)</f>
        <v/>
      </c>
      <c r="Q29" s="40" t="str">
        <f>IF('Copy Arbiter Schedule Here'!Q29="","",'Copy Arbiter Schedule Here'!Q29)</f>
        <v/>
      </c>
      <c r="R29" s="40" t="str">
        <f>IF('Copy Arbiter Schedule Here'!R29="","",'Copy Arbiter Schedule Here'!R29)</f>
        <v/>
      </c>
      <c r="S29" s="40" t="str">
        <f>IF('Copy Arbiter Schedule Here'!S29="","",'Copy Arbiter Schedule Here'!S29)</f>
        <v/>
      </c>
      <c r="T29" s="40" t="str">
        <f>IF('Copy Arbiter Schedule Here'!T29="","",'Copy Arbiter Schedule Here'!T29)</f>
        <v/>
      </c>
      <c r="U29" s="40" t="str">
        <f>IF('Copy Arbiter Schedule Here'!U29="","",'Copy Arbiter Schedule Here'!U29)</f>
        <v/>
      </c>
      <c r="V29" s="13">
        <f t="shared" si="13"/>
        <v>0</v>
      </c>
      <c r="W29">
        <f t="shared" si="27"/>
        <v>0</v>
      </c>
      <c r="X29" t="str">
        <f t="shared" si="14"/>
        <v>0</v>
      </c>
      <c r="Z29" t="str">
        <f t="shared" si="28"/>
        <v/>
      </c>
      <c r="AA29" t="str">
        <f t="shared" si="29"/>
        <v xml:space="preserve"> </v>
      </c>
      <c r="AB29">
        <f t="shared" si="30"/>
        <v>0</v>
      </c>
      <c r="AC29">
        <f t="shared" si="31"/>
        <v>0</v>
      </c>
      <c r="AD29">
        <f t="shared" si="32"/>
        <v>0</v>
      </c>
      <c r="AE29" t="str">
        <f t="shared" si="33"/>
        <v/>
      </c>
      <c r="AF29">
        <f t="shared" si="34"/>
        <v>0</v>
      </c>
      <c r="AG29" t="str">
        <f t="shared" si="35"/>
        <v/>
      </c>
      <c r="AH29" t="str">
        <f t="shared" si="15"/>
        <v/>
      </c>
      <c r="AI29" t="str">
        <f t="shared" si="36"/>
        <v/>
      </c>
      <c r="AJ29" t="str">
        <f t="shared" si="37"/>
        <v/>
      </c>
      <c r="AK29" t="str">
        <f t="shared" si="38"/>
        <v/>
      </c>
      <c r="AL29" t="str">
        <f t="shared" si="39"/>
        <v/>
      </c>
    </row>
    <row r="30" spans="1:38" x14ac:dyDescent="0.2">
      <c r="A30" s="40" t="str">
        <f>IF('Copy Arbiter Schedule Here'!A30="","",'Copy Arbiter Schedule Here'!A30)</f>
        <v/>
      </c>
      <c r="B30" s="40" t="str">
        <f>IF('Copy Arbiter Schedule Here'!B30="","",'Copy Arbiter Schedule Here'!B30)</f>
        <v/>
      </c>
      <c r="C30" s="40" t="str">
        <f>IF('Copy Arbiter Schedule Here'!C30="","",'Copy Arbiter Schedule Here'!C30)</f>
        <v/>
      </c>
      <c r="D30" s="40" t="str">
        <f>IF('Copy Arbiter Schedule Here'!D30="","",'Copy Arbiter Schedule Here'!D30)</f>
        <v/>
      </c>
      <c r="E30" s="40" t="str">
        <f>IF('Copy Arbiter Schedule Here'!E30="","",'Copy Arbiter Schedule Here'!E30)</f>
        <v/>
      </c>
      <c r="F30" s="40" t="str">
        <f>IF('Copy Arbiter Schedule Here'!F30="","",'Copy Arbiter Schedule Here'!F30)</f>
        <v/>
      </c>
      <c r="G30" s="40" t="str">
        <f>IF('Copy Arbiter Schedule Here'!G30="","",'Copy Arbiter Schedule Here'!G30)</f>
        <v/>
      </c>
      <c r="H30" s="40" t="str">
        <f>IF('Copy Arbiter Schedule Here'!H30="","",'Copy Arbiter Schedule Here'!H30)</f>
        <v/>
      </c>
      <c r="I30" s="40" t="str">
        <f>IF('Copy Arbiter Schedule Here'!I30="","",'Copy Arbiter Schedule Here'!I30)</f>
        <v/>
      </c>
      <c r="J30" s="40" t="str">
        <f>IF('Copy Arbiter Schedule Here'!J30="","",'Copy Arbiter Schedule Here'!J30)</f>
        <v/>
      </c>
      <c r="K30" s="40" t="str">
        <f>IF('Copy Arbiter Schedule Here'!K30="","",'Copy Arbiter Schedule Here'!K30)</f>
        <v/>
      </c>
      <c r="L30" s="40" t="str">
        <f>IF('Copy Arbiter Schedule Here'!L30="","",'Copy Arbiter Schedule Here'!L30)</f>
        <v/>
      </c>
      <c r="M30" s="40" t="str">
        <f>IF('Copy Arbiter Schedule Here'!M30="","",'Copy Arbiter Schedule Here'!M30)</f>
        <v/>
      </c>
      <c r="N30" s="40" t="str">
        <f>IF('Copy Arbiter Schedule Here'!N30="","",'Copy Arbiter Schedule Here'!N30)</f>
        <v/>
      </c>
      <c r="O30" s="40" t="str">
        <f>IF('Copy Arbiter Schedule Here'!O30="","",'Copy Arbiter Schedule Here'!O30)</f>
        <v/>
      </c>
      <c r="P30" s="40" t="str">
        <f>IF('Copy Arbiter Schedule Here'!P30="","",'Copy Arbiter Schedule Here'!P30)</f>
        <v/>
      </c>
      <c r="Q30" s="40" t="str">
        <f>IF('Copy Arbiter Schedule Here'!Q30="","",'Copy Arbiter Schedule Here'!Q30)</f>
        <v/>
      </c>
      <c r="R30" s="40" t="str">
        <f>IF('Copy Arbiter Schedule Here'!R30="","",'Copy Arbiter Schedule Here'!R30)</f>
        <v/>
      </c>
      <c r="S30" s="40" t="str">
        <f>IF('Copy Arbiter Schedule Here'!S30="","",'Copy Arbiter Schedule Here'!S30)</f>
        <v/>
      </c>
      <c r="T30" s="40" t="str">
        <f>IF('Copy Arbiter Schedule Here'!T30="","",'Copy Arbiter Schedule Here'!T30)</f>
        <v/>
      </c>
      <c r="U30" s="40" t="str">
        <f>IF('Copy Arbiter Schedule Here'!U30="","",'Copy Arbiter Schedule Here'!U30)</f>
        <v/>
      </c>
      <c r="V30" s="13">
        <f t="shared" si="13"/>
        <v>0</v>
      </c>
      <c r="W30">
        <f t="shared" si="27"/>
        <v>0</v>
      </c>
      <c r="X30" t="str">
        <f t="shared" si="14"/>
        <v>0</v>
      </c>
      <c r="Z30" t="str">
        <f t="shared" si="28"/>
        <v/>
      </c>
      <c r="AA30" t="str">
        <f t="shared" si="29"/>
        <v xml:space="preserve"> </v>
      </c>
      <c r="AB30">
        <f t="shared" si="30"/>
        <v>0</v>
      </c>
      <c r="AC30">
        <f t="shared" si="31"/>
        <v>0</v>
      </c>
      <c r="AD30">
        <f t="shared" si="32"/>
        <v>0</v>
      </c>
      <c r="AE30" t="str">
        <f t="shared" si="33"/>
        <v/>
      </c>
      <c r="AF30">
        <f t="shared" si="34"/>
        <v>0</v>
      </c>
      <c r="AG30" t="str">
        <f t="shared" si="35"/>
        <v/>
      </c>
      <c r="AH30" t="str">
        <f t="shared" si="15"/>
        <v/>
      </c>
      <c r="AI30" t="str">
        <f t="shared" si="36"/>
        <v/>
      </c>
      <c r="AJ30" t="str">
        <f t="shared" si="37"/>
        <v/>
      </c>
      <c r="AK30" t="str">
        <f t="shared" si="38"/>
        <v/>
      </c>
      <c r="AL30" t="str">
        <f t="shared" si="39"/>
        <v/>
      </c>
    </row>
    <row r="31" spans="1:38" x14ac:dyDescent="0.2">
      <c r="A31" s="40" t="str">
        <f>IF('Copy Arbiter Schedule Here'!A31="","",'Copy Arbiter Schedule Here'!A31)</f>
        <v/>
      </c>
      <c r="B31" s="40" t="str">
        <f>IF('Copy Arbiter Schedule Here'!B31="","",'Copy Arbiter Schedule Here'!B31)</f>
        <v/>
      </c>
      <c r="C31" s="40" t="str">
        <f>IF('Copy Arbiter Schedule Here'!C31="","",'Copy Arbiter Schedule Here'!C31)</f>
        <v/>
      </c>
      <c r="D31" s="40" t="str">
        <f>IF('Copy Arbiter Schedule Here'!D31="","",'Copy Arbiter Schedule Here'!D31)</f>
        <v/>
      </c>
      <c r="E31" s="40" t="str">
        <f>IF('Copy Arbiter Schedule Here'!E31="","",'Copy Arbiter Schedule Here'!E31)</f>
        <v/>
      </c>
      <c r="F31" s="40" t="str">
        <f>IF('Copy Arbiter Schedule Here'!F31="","",'Copy Arbiter Schedule Here'!F31)</f>
        <v/>
      </c>
      <c r="G31" s="40" t="str">
        <f>IF('Copy Arbiter Schedule Here'!G31="","",'Copy Arbiter Schedule Here'!G31)</f>
        <v/>
      </c>
      <c r="H31" s="40" t="str">
        <f>IF('Copy Arbiter Schedule Here'!H31="","",'Copy Arbiter Schedule Here'!H31)</f>
        <v/>
      </c>
      <c r="I31" s="40" t="str">
        <f>IF('Copy Arbiter Schedule Here'!I31="","",'Copy Arbiter Schedule Here'!I31)</f>
        <v/>
      </c>
      <c r="J31" s="40" t="str">
        <f>IF('Copy Arbiter Schedule Here'!J31="","",'Copy Arbiter Schedule Here'!J31)</f>
        <v/>
      </c>
      <c r="K31" s="40" t="str">
        <f>IF('Copy Arbiter Schedule Here'!K31="","",'Copy Arbiter Schedule Here'!K31)</f>
        <v/>
      </c>
      <c r="L31" s="40" t="str">
        <f>IF('Copy Arbiter Schedule Here'!L31="","",'Copy Arbiter Schedule Here'!L31)</f>
        <v/>
      </c>
      <c r="M31" s="40" t="str">
        <f>IF('Copy Arbiter Schedule Here'!M31="","",'Copy Arbiter Schedule Here'!M31)</f>
        <v/>
      </c>
      <c r="N31" s="40" t="str">
        <f>IF('Copy Arbiter Schedule Here'!N31="","",'Copy Arbiter Schedule Here'!N31)</f>
        <v/>
      </c>
      <c r="O31" s="40" t="str">
        <f>IF('Copy Arbiter Schedule Here'!O31="","",'Copy Arbiter Schedule Here'!O31)</f>
        <v/>
      </c>
      <c r="P31" s="40" t="str">
        <f>IF('Copy Arbiter Schedule Here'!P31="","",'Copy Arbiter Schedule Here'!P31)</f>
        <v/>
      </c>
      <c r="Q31" s="40" t="str">
        <f>IF('Copy Arbiter Schedule Here'!Q31="","",'Copy Arbiter Schedule Here'!Q31)</f>
        <v/>
      </c>
      <c r="R31" s="40" t="str">
        <f>IF('Copy Arbiter Schedule Here'!R31="","",'Copy Arbiter Schedule Here'!R31)</f>
        <v/>
      </c>
      <c r="S31" s="40" t="str">
        <f>IF('Copy Arbiter Schedule Here'!S31="","",'Copy Arbiter Schedule Here'!S31)</f>
        <v/>
      </c>
      <c r="T31" s="40" t="str">
        <f>IF('Copy Arbiter Schedule Here'!T31="","",'Copy Arbiter Schedule Here'!T31)</f>
        <v/>
      </c>
      <c r="U31" s="40" t="str">
        <f>IF('Copy Arbiter Schedule Here'!U31="","",'Copy Arbiter Schedule Here'!U31)</f>
        <v/>
      </c>
      <c r="V31" s="13">
        <f t="shared" si="13"/>
        <v>0</v>
      </c>
      <c r="W31">
        <f t="shared" si="27"/>
        <v>0</v>
      </c>
      <c r="X31" t="str">
        <f t="shared" si="14"/>
        <v>0</v>
      </c>
      <c r="Z31" t="str">
        <f t="shared" si="28"/>
        <v/>
      </c>
      <c r="AA31" t="str">
        <f t="shared" si="29"/>
        <v xml:space="preserve"> </v>
      </c>
      <c r="AB31">
        <f t="shared" si="30"/>
        <v>0</v>
      </c>
      <c r="AC31">
        <f t="shared" si="31"/>
        <v>0</v>
      </c>
      <c r="AD31">
        <f t="shared" si="32"/>
        <v>0</v>
      </c>
      <c r="AE31" t="str">
        <f t="shared" si="33"/>
        <v/>
      </c>
      <c r="AF31">
        <f t="shared" si="34"/>
        <v>0</v>
      </c>
      <c r="AG31" t="str">
        <f t="shared" si="35"/>
        <v/>
      </c>
      <c r="AH31" t="str">
        <f t="shared" si="15"/>
        <v/>
      </c>
      <c r="AI31" t="str">
        <f t="shared" si="36"/>
        <v/>
      </c>
      <c r="AJ31" t="str">
        <f t="shared" si="37"/>
        <v/>
      </c>
      <c r="AK31" t="str">
        <f t="shared" si="38"/>
        <v/>
      </c>
      <c r="AL31" t="str">
        <f t="shared" si="39"/>
        <v/>
      </c>
    </row>
    <row r="32" spans="1:38" x14ac:dyDescent="0.2">
      <c r="A32" s="40" t="str">
        <f>IF('Copy Arbiter Schedule Here'!A32="","",'Copy Arbiter Schedule Here'!A32)</f>
        <v/>
      </c>
      <c r="B32" s="40" t="str">
        <f>IF('Copy Arbiter Schedule Here'!B32="","",'Copy Arbiter Schedule Here'!B32)</f>
        <v/>
      </c>
      <c r="C32" s="40" t="str">
        <f>IF('Copy Arbiter Schedule Here'!C32="","",'Copy Arbiter Schedule Here'!C32)</f>
        <v/>
      </c>
      <c r="D32" s="40" t="str">
        <f>IF('Copy Arbiter Schedule Here'!D32="","",'Copy Arbiter Schedule Here'!D32)</f>
        <v/>
      </c>
      <c r="E32" s="40" t="str">
        <f>IF('Copy Arbiter Schedule Here'!E32="","",'Copy Arbiter Schedule Here'!E32)</f>
        <v/>
      </c>
      <c r="F32" s="40" t="str">
        <f>IF('Copy Arbiter Schedule Here'!F32="","",'Copy Arbiter Schedule Here'!F32)</f>
        <v/>
      </c>
      <c r="G32" s="40" t="str">
        <f>IF('Copy Arbiter Schedule Here'!G32="","",'Copy Arbiter Schedule Here'!G32)</f>
        <v/>
      </c>
      <c r="H32" s="40" t="str">
        <f>IF('Copy Arbiter Schedule Here'!H32="","",'Copy Arbiter Schedule Here'!H32)</f>
        <v/>
      </c>
      <c r="I32" s="40" t="str">
        <f>IF('Copy Arbiter Schedule Here'!I32="","",'Copy Arbiter Schedule Here'!I32)</f>
        <v/>
      </c>
      <c r="J32" s="40" t="str">
        <f>IF('Copy Arbiter Schedule Here'!J32="","",'Copy Arbiter Schedule Here'!J32)</f>
        <v/>
      </c>
      <c r="K32" s="40" t="str">
        <f>IF('Copy Arbiter Schedule Here'!K32="","",'Copy Arbiter Schedule Here'!K32)</f>
        <v/>
      </c>
      <c r="L32" s="40" t="str">
        <f>IF('Copy Arbiter Schedule Here'!L32="","",'Copy Arbiter Schedule Here'!L32)</f>
        <v/>
      </c>
      <c r="M32" s="40" t="str">
        <f>IF('Copy Arbiter Schedule Here'!M32="","",'Copy Arbiter Schedule Here'!M32)</f>
        <v/>
      </c>
      <c r="N32" s="40" t="str">
        <f>IF('Copy Arbiter Schedule Here'!N32="","",'Copy Arbiter Schedule Here'!N32)</f>
        <v/>
      </c>
      <c r="O32" s="40" t="str">
        <f>IF('Copy Arbiter Schedule Here'!O32="","",'Copy Arbiter Schedule Here'!O32)</f>
        <v/>
      </c>
      <c r="P32" s="40" t="str">
        <f>IF('Copy Arbiter Schedule Here'!P32="","",'Copy Arbiter Schedule Here'!P32)</f>
        <v/>
      </c>
      <c r="Q32" s="40" t="str">
        <f>IF('Copy Arbiter Schedule Here'!Q32="","",'Copy Arbiter Schedule Here'!Q32)</f>
        <v/>
      </c>
      <c r="R32" s="40" t="str">
        <f>IF('Copy Arbiter Schedule Here'!R32="","",'Copy Arbiter Schedule Here'!R32)</f>
        <v/>
      </c>
      <c r="S32" s="40" t="str">
        <f>IF('Copy Arbiter Schedule Here'!S32="","",'Copy Arbiter Schedule Here'!S32)</f>
        <v/>
      </c>
      <c r="T32" s="40" t="str">
        <f>IF('Copy Arbiter Schedule Here'!T32="","",'Copy Arbiter Schedule Here'!T32)</f>
        <v/>
      </c>
      <c r="U32" s="40" t="str">
        <f>IF('Copy Arbiter Schedule Here'!U32="","",'Copy Arbiter Schedule Here'!U32)</f>
        <v/>
      </c>
      <c r="V32" s="13">
        <f t="shared" si="13"/>
        <v>0</v>
      </c>
      <c r="W32">
        <f t="shared" si="27"/>
        <v>0</v>
      </c>
      <c r="X32" t="str">
        <f t="shared" si="14"/>
        <v>0</v>
      </c>
      <c r="Z32" t="str">
        <f t="shared" si="28"/>
        <v/>
      </c>
      <c r="AA32" t="str">
        <f t="shared" si="29"/>
        <v xml:space="preserve"> </v>
      </c>
      <c r="AB32">
        <f t="shared" si="30"/>
        <v>0</v>
      </c>
      <c r="AC32">
        <f t="shared" si="31"/>
        <v>0</v>
      </c>
      <c r="AD32">
        <f t="shared" si="32"/>
        <v>0</v>
      </c>
      <c r="AE32" t="str">
        <f t="shared" si="33"/>
        <v/>
      </c>
      <c r="AF32">
        <f t="shared" si="34"/>
        <v>0</v>
      </c>
      <c r="AG32" t="str">
        <f t="shared" si="35"/>
        <v/>
      </c>
      <c r="AH32" t="str">
        <f t="shared" si="15"/>
        <v/>
      </c>
      <c r="AI32" t="str">
        <f t="shared" si="36"/>
        <v/>
      </c>
      <c r="AJ32" t="str">
        <f t="shared" si="37"/>
        <v/>
      </c>
      <c r="AK32" t="str">
        <f t="shared" si="38"/>
        <v/>
      </c>
      <c r="AL32" t="str">
        <f t="shared" si="39"/>
        <v/>
      </c>
    </row>
    <row r="33" spans="1:38" x14ac:dyDescent="0.2">
      <c r="A33" s="40" t="str">
        <f>IF('Copy Arbiter Schedule Here'!A33="","",'Copy Arbiter Schedule Here'!A33)</f>
        <v/>
      </c>
      <c r="B33" s="40" t="str">
        <f>IF('Copy Arbiter Schedule Here'!B33="","",'Copy Arbiter Schedule Here'!B33)</f>
        <v/>
      </c>
      <c r="C33" s="40" t="str">
        <f>IF('Copy Arbiter Schedule Here'!C33="","",'Copy Arbiter Schedule Here'!C33)</f>
        <v/>
      </c>
      <c r="D33" s="40" t="str">
        <f>IF('Copy Arbiter Schedule Here'!D33="","",'Copy Arbiter Schedule Here'!D33)</f>
        <v/>
      </c>
      <c r="E33" s="40" t="str">
        <f>IF('Copy Arbiter Schedule Here'!E33="","",'Copy Arbiter Schedule Here'!E33)</f>
        <v/>
      </c>
      <c r="F33" s="40" t="str">
        <f>IF('Copy Arbiter Schedule Here'!F33="","",'Copy Arbiter Schedule Here'!F33)</f>
        <v/>
      </c>
      <c r="G33" s="40" t="str">
        <f>IF('Copy Arbiter Schedule Here'!G33="","",'Copy Arbiter Schedule Here'!G33)</f>
        <v/>
      </c>
      <c r="H33" s="40" t="str">
        <f>IF('Copy Arbiter Schedule Here'!H33="","",'Copy Arbiter Schedule Here'!H33)</f>
        <v/>
      </c>
      <c r="I33" s="40" t="str">
        <f>IF('Copy Arbiter Schedule Here'!I33="","",'Copy Arbiter Schedule Here'!I33)</f>
        <v/>
      </c>
      <c r="J33" s="40" t="str">
        <f>IF('Copy Arbiter Schedule Here'!J33="","",'Copy Arbiter Schedule Here'!J33)</f>
        <v/>
      </c>
      <c r="K33" s="40" t="str">
        <f>IF('Copy Arbiter Schedule Here'!K33="","",'Copy Arbiter Schedule Here'!K33)</f>
        <v/>
      </c>
      <c r="L33" s="40" t="str">
        <f>IF('Copy Arbiter Schedule Here'!L33="","",'Copy Arbiter Schedule Here'!L33)</f>
        <v/>
      </c>
      <c r="M33" s="40" t="str">
        <f>IF('Copy Arbiter Schedule Here'!M33="","",'Copy Arbiter Schedule Here'!M33)</f>
        <v/>
      </c>
      <c r="N33" s="40" t="str">
        <f>IF('Copy Arbiter Schedule Here'!N33="","",'Copy Arbiter Schedule Here'!N33)</f>
        <v/>
      </c>
      <c r="O33" s="40" t="str">
        <f>IF('Copy Arbiter Schedule Here'!O33="","",'Copy Arbiter Schedule Here'!O33)</f>
        <v/>
      </c>
      <c r="P33" s="40" t="str">
        <f>IF('Copy Arbiter Schedule Here'!P33="","",'Copy Arbiter Schedule Here'!P33)</f>
        <v/>
      </c>
      <c r="Q33" s="40" t="str">
        <f>IF('Copy Arbiter Schedule Here'!Q33="","",'Copy Arbiter Schedule Here'!Q33)</f>
        <v/>
      </c>
      <c r="R33" s="40" t="str">
        <f>IF('Copy Arbiter Schedule Here'!R33="","",'Copy Arbiter Schedule Here'!R33)</f>
        <v/>
      </c>
      <c r="S33" s="40" t="str">
        <f>IF('Copy Arbiter Schedule Here'!S33="","",'Copy Arbiter Schedule Here'!S33)</f>
        <v/>
      </c>
      <c r="T33" s="40" t="str">
        <f>IF('Copy Arbiter Schedule Here'!T33="","",'Copy Arbiter Schedule Here'!T33)</f>
        <v/>
      </c>
      <c r="U33" s="40" t="str">
        <f>IF('Copy Arbiter Schedule Here'!U33="","",'Copy Arbiter Schedule Here'!U33)</f>
        <v/>
      </c>
      <c r="V33" s="13">
        <f t="shared" si="13"/>
        <v>0</v>
      </c>
      <c r="W33">
        <f t="shared" si="27"/>
        <v>0</v>
      </c>
      <c r="X33" t="str">
        <f t="shared" si="14"/>
        <v>0</v>
      </c>
      <c r="Z33" t="str">
        <f t="shared" si="28"/>
        <v/>
      </c>
      <c r="AA33" t="str">
        <f t="shared" si="29"/>
        <v xml:space="preserve"> </v>
      </c>
      <c r="AB33">
        <f t="shared" si="30"/>
        <v>0</v>
      </c>
      <c r="AC33">
        <f t="shared" si="31"/>
        <v>0</v>
      </c>
      <c r="AD33">
        <f t="shared" si="32"/>
        <v>0</v>
      </c>
      <c r="AE33" t="str">
        <f t="shared" si="33"/>
        <v/>
      </c>
      <c r="AF33">
        <f t="shared" si="34"/>
        <v>0</v>
      </c>
      <c r="AG33" t="str">
        <f t="shared" si="35"/>
        <v/>
      </c>
      <c r="AH33" t="str">
        <f t="shared" si="15"/>
        <v/>
      </c>
      <c r="AI33" t="str">
        <f t="shared" si="36"/>
        <v/>
      </c>
      <c r="AJ33" t="str">
        <f t="shared" si="37"/>
        <v/>
      </c>
      <c r="AK33" t="str">
        <f t="shared" si="38"/>
        <v/>
      </c>
      <c r="AL33" t="str">
        <f t="shared" si="39"/>
        <v/>
      </c>
    </row>
    <row r="34" spans="1:38" x14ac:dyDescent="0.2">
      <c r="A34" s="40" t="str">
        <f>IF('Copy Arbiter Schedule Here'!A34="","",'Copy Arbiter Schedule Here'!A34)</f>
        <v/>
      </c>
      <c r="B34" s="40" t="str">
        <f>IF('Copy Arbiter Schedule Here'!B34="","",'Copy Arbiter Schedule Here'!B34)</f>
        <v/>
      </c>
      <c r="C34" s="40" t="str">
        <f>IF('Copy Arbiter Schedule Here'!C34="","",'Copy Arbiter Schedule Here'!C34)</f>
        <v/>
      </c>
      <c r="D34" s="40" t="str">
        <f>IF('Copy Arbiter Schedule Here'!D34="","",'Copy Arbiter Schedule Here'!D34)</f>
        <v/>
      </c>
      <c r="E34" s="40" t="str">
        <f>IF('Copy Arbiter Schedule Here'!E34="","",'Copy Arbiter Schedule Here'!E34)</f>
        <v/>
      </c>
      <c r="F34" s="40" t="str">
        <f>IF('Copy Arbiter Schedule Here'!F34="","",'Copy Arbiter Schedule Here'!F34)</f>
        <v/>
      </c>
      <c r="G34" s="40" t="str">
        <f>IF('Copy Arbiter Schedule Here'!G34="","",'Copy Arbiter Schedule Here'!G34)</f>
        <v/>
      </c>
      <c r="H34" s="40" t="str">
        <f>IF('Copy Arbiter Schedule Here'!H34="","",'Copy Arbiter Schedule Here'!H34)</f>
        <v/>
      </c>
      <c r="I34" s="40" t="str">
        <f>IF('Copy Arbiter Schedule Here'!I34="","",'Copy Arbiter Schedule Here'!I34)</f>
        <v/>
      </c>
      <c r="J34" s="40" t="str">
        <f>IF('Copy Arbiter Schedule Here'!J34="","",'Copy Arbiter Schedule Here'!J34)</f>
        <v/>
      </c>
      <c r="K34" s="40" t="str">
        <f>IF('Copy Arbiter Schedule Here'!K34="","",'Copy Arbiter Schedule Here'!K34)</f>
        <v/>
      </c>
      <c r="L34" s="40" t="str">
        <f>IF('Copy Arbiter Schedule Here'!L34="","",'Copy Arbiter Schedule Here'!L34)</f>
        <v/>
      </c>
      <c r="M34" s="40" t="str">
        <f>IF('Copy Arbiter Schedule Here'!M34="","",'Copy Arbiter Schedule Here'!M34)</f>
        <v/>
      </c>
      <c r="N34" s="40" t="str">
        <f>IF('Copy Arbiter Schedule Here'!N34="","",'Copy Arbiter Schedule Here'!N34)</f>
        <v/>
      </c>
      <c r="O34" s="40" t="str">
        <f>IF('Copy Arbiter Schedule Here'!O34="","",'Copy Arbiter Schedule Here'!O34)</f>
        <v/>
      </c>
      <c r="P34" s="40" t="str">
        <f>IF('Copy Arbiter Schedule Here'!P34="","",'Copy Arbiter Schedule Here'!P34)</f>
        <v/>
      </c>
      <c r="Q34" s="40" t="str">
        <f>IF('Copy Arbiter Schedule Here'!Q34="","",'Copy Arbiter Schedule Here'!Q34)</f>
        <v/>
      </c>
      <c r="R34" s="40" t="str">
        <f>IF('Copy Arbiter Schedule Here'!R34="","",'Copy Arbiter Schedule Here'!R34)</f>
        <v/>
      </c>
      <c r="S34" s="40" t="str">
        <f>IF('Copy Arbiter Schedule Here'!S34="","",'Copy Arbiter Schedule Here'!S34)</f>
        <v/>
      </c>
      <c r="T34" s="40" t="str">
        <f>IF('Copy Arbiter Schedule Here'!T34="","",'Copy Arbiter Schedule Here'!T34)</f>
        <v/>
      </c>
      <c r="U34" s="40" t="str">
        <f>IF('Copy Arbiter Schedule Here'!U34="","",'Copy Arbiter Schedule Here'!U34)</f>
        <v/>
      </c>
      <c r="V34" s="13">
        <f t="shared" si="13"/>
        <v>0</v>
      </c>
      <c r="W34">
        <f t="shared" si="27"/>
        <v>0</v>
      </c>
      <c r="X34" t="str">
        <f t="shared" si="14"/>
        <v>0</v>
      </c>
      <c r="Z34" t="str">
        <f t="shared" si="28"/>
        <v/>
      </c>
      <c r="AA34" t="str">
        <f t="shared" si="29"/>
        <v xml:space="preserve"> </v>
      </c>
      <c r="AB34">
        <f t="shared" si="30"/>
        <v>0</v>
      </c>
      <c r="AC34">
        <f t="shared" si="31"/>
        <v>0</v>
      </c>
      <c r="AD34">
        <f t="shared" si="32"/>
        <v>0</v>
      </c>
      <c r="AE34" t="str">
        <f t="shared" si="33"/>
        <v/>
      </c>
      <c r="AF34">
        <f t="shared" si="34"/>
        <v>0</v>
      </c>
      <c r="AG34" t="str">
        <f t="shared" si="35"/>
        <v/>
      </c>
      <c r="AH34" t="str">
        <f t="shared" si="15"/>
        <v/>
      </c>
      <c r="AI34" t="str">
        <f t="shared" si="36"/>
        <v/>
      </c>
      <c r="AJ34" t="str">
        <f t="shared" si="37"/>
        <v/>
      </c>
      <c r="AK34" t="str">
        <f t="shared" si="38"/>
        <v/>
      </c>
      <c r="AL34" t="str">
        <f t="shared" si="39"/>
        <v/>
      </c>
    </row>
    <row r="35" spans="1:38" x14ac:dyDescent="0.2">
      <c r="A35" s="40" t="str">
        <f>IF('Copy Arbiter Schedule Here'!A35="","",'Copy Arbiter Schedule Here'!A35)</f>
        <v/>
      </c>
      <c r="B35" s="40" t="str">
        <f>IF('Copy Arbiter Schedule Here'!B35="","",'Copy Arbiter Schedule Here'!B35)</f>
        <v/>
      </c>
      <c r="C35" s="40" t="str">
        <f>IF('Copy Arbiter Schedule Here'!C35="","",'Copy Arbiter Schedule Here'!C35)</f>
        <v/>
      </c>
      <c r="D35" s="40" t="str">
        <f>IF('Copy Arbiter Schedule Here'!D35="","",'Copy Arbiter Schedule Here'!D35)</f>
        <v/>
      </c>
      <c r="E35" s="40" t="str">
        <f>IF('Copy Arbiter Schedule Here'!E35="","",'Copy Arbiter Schedule Here'!E35)</f>
        <v/>
      </c>
      <c r="F35" s="40" t="str">
        <f>IF('Copy Arbiter Schedule Here'!F35="","",'Copy Arbiter Schedule Here'!F35)</f>
        <v/>
      </c>
      <c r="G35" s="40" t="str">
        <f>IF('Copy Arbiter Schedule Here'!G35="","",'Copy Arbiter Schedule Here'!G35)</f>
        <v/>
      </c>
      <c r="H35" s="40" t="str">
        <f>IF('Copy Arbiter Schedule Here'!H35="","",'Copy Arbiter Schedule Here'!H35)</f>
        <v/>
      </c>
      <c r="I35" s="40" t="str">
        <f>IF('Copy Arbiter Schedule Here'!I35="","",'Copy Arbiter Schedule Here'!I35)</f>
        <v/>
      </c>
      <c r="J35" s="40" t="str">
        <f>IF('Copy Arbiter Schedule Here'!J35="","",'Copy Arbiter Schedule Here'!J35)</f>
        <v/>
      </c>
      <c r="K35" s="40" t="str">
        <f>IF('Copy Arbiter Schedule Here'!K35="","",'Copy Arbiter Schedule Here'!K35)</f>
        <v/>
      </c>
      <c r="L35" s="40" t="str">
        <f>IF('Copy Arbiter Schedule Here'!L35="","",'Copy Arbiter Schedule Here'!L35)</f>
        <v/>
      </c>
      <c r="M35" s="40" t="str">
        <f>IF('Copy Arbiter Schedule Here'!M35="","",'Copy Arbiter Schedule Here'!M35)</f>
        <v/>
      </c>
      <c r="N35" s="40" t="str">
        <f>IF('Copy Arbiter Schedule Here'!N35="","",'Copy Arbiter Schedule Here'!N35)</f>
        <v/>
      </c>
      <c r="O35" s="40" t="str">
        <f>IF('Copy Arbiter Schedule Here'!O35="","",'Copy Arbiter Schedule Here'!O35)</f>
        <v/>
      </c>
      <c r="P35" s="40" t="str">
        <f>IF('Copy Arbiter Schedule Here'!P35="","",'Copy Arbiter Schedule Here'!P35)</f>
        <v/>
      </c>
      <c r="Q35" s="40" t="str">
        <f>IF('Copy Arbiter Schedule Here'!Q35="","",'Copy Arbiter Schedule Here'!Q35)</f>
        <v/>
      </c>
      <c r="R35" s="40" t="str">
        <f>IF('Copy Arbiter Schedule Here'!R35="","",'Copy Arbiter Schedule Here'!R35)</f>
        <v/>
      </c>
      <c r="S35" s="40" t="str">
        <f>IF('Copy Arbiter Schedule Here'!S35="","",'Copy Arbiter Schedule Here'!S35)</f>
        <v/>
      </c>
      <c r="T35" s="40" t="str">
        <f>IF('Copy Arbiter Schedule Here'!T35="","",'Copy Arbiter Schedule Here'!T35)</f>
        <v/>
      </c>
      <c r="U35" s="40" t="str">
        <f>IF('Copy Arbiter Schedule Here'!U35="","",'Copy Arbiter Schedule Here'!U35)</f>
        <v/>
      </c>
      <c r="V35" s="13">
        <f t="shared" si="13"/>
        <v>0</v>
      </c>
      <c r="W35">
        <f t="shared" si="27"/>
        <v>0</v>
      </c>
      <c r="X35" t="str">
        <f t="shared" si="14"/>
        <v>0</v>
      </c>
      <c r="Z35" t="str">
        <f t="shared" si="28"/>
        <v/>
      </c>
      <c r="AA35" t="str">
        <f t="shared" si="29"/>
        <v xml:space="preserve"> </v>
      </c>
      <c r="AB35">
        <f t="shared" si="30"/>
        <v>0</v>
      </c>
      <c r="AC35">
        <f t="shared" si="31"/>
        <v>0</v>
      </c>
      <c r="AD35">
        <f t="shared" si="32"/>
        <v>0</v>
      </c>
      <c r="AE35" t="str">
        <f t="shared" si="33"/>
        <v/>
      </c>
      <c r="AF35">
        <f t="shared" si="34"/>
        <v>0</v>
      </c>
      <c r="AG35" t="str">
        <f t="shared" si="35"/>
        <v/>
      </c>
      <c r="AH35" t="str">
        <f t="shared" si="15"/>
        <v/>
      </c>
      <c r="AI35" t="str">
        <f t="shared" si="36"/>
        <v/>
      </c>
      <c r="AJ35" t="str">
        <f t="shared" si="37"/>
        <v/>
      </c>
      <c r="AK35" t="str">
        <f t="shared" si="38"/>
        <v/>
      </c>
      <c r="AL35" t="str">
        <f t="shared" si="39"/>
        <v/>
      </c>
    </row>
    <row r="36" spans="1:38" x14ac:dyDescent="0.2">
      <c r="A36" s="40" t="str">
        <f>IF('Copy Arbiter Schedule Here'!A36="","",'Copy Arbiter Schedule Here'!A36)</f>
        <v/>
      </c>
      <c r="B36" s="40" t="str">
        <f>IF('Copy Arbiter Schedule Here'!B36="","",'Copy Arbiter Schedule Here'!B36)</f>
        <v/>
      </c>
      <c r="C36" s="40" t="str">
        <f>IF('Copy Arbiter Schedule Here'!C36="","",'Copy Arbiter Schedule Here'!C36)</f>
        <v/>
      </c>
      <c r="D36" s="40" t="str">
        <f>IF('Copy Arbiter Schedule Here'!D36="","",'Copy Arbiter Schedule Here'!D36)</f>
        <v/>
      </c>
      <c r="E36" s="40" t="str">
        <f>IF('Copy Arbiter Schedule Here'!E36="","",'Copy Arbiter Schedule Here'!E36)</f>
        <v/>
      </c>
      <c r="F36" s="40" t="str">
        <f>IF('Copy Arbiter Schedule Here'!F36="","",'Copy Arbiter Schedule Here'!F36)</f>
        <v/>
      </c>
      <c r="G36" s="40" t="str">
        <f>IF('Copy Arbiter Schedule Here'!G36="","",'Copy Arbiter Schedule Here'!G36)</f>
        <v/>
      </c>
      <c r="H36" s="40" t="str">
        <f>IF('Copy Arbiter Schedule Here'!H36="","",'Copy Arbiter Schedule Here'!H36)</f>
        <v/>
      </c>
      <c r="I36" s="40" t="str">
        <f>IF('Copy Arbiter Schedule Here'!I36="","",'Copy Arbiter Schedule Here'!I36)</f>
        <v/>
      </c>
      <c r="J36" s="40" t="str">
        <f>IF('Copy Arbiter Schedule Here'!J36="","",'Copy Arbiter Schedule Here'!J36)</f>
        <v/>
      </c>
      <c r="K36" s="40" t="str">
        <f>IF('Copy Arbiter Schedule Here'!K36="","",'Copy Arbiter Schedule Here'!K36)</f>
        <v/>
      </c>
      <c r="L36" s="40" t="str">
        <f>IF('Copy Arbiter Schedule Here'!L36="","",'Copy Arbiter Schedule Here'!L36)</f>
        <v/>
      </c>
      <c r="M36" s="40" t="str">
        <f>IF('Copy Arbiter Schedule Here'!M36="","",'Copy Arbiter Schedule Here'!M36)</f>
        <v/>
      </c>
      <c r="N36" s="40" t="str">
        <f>IF('Copy Arbiter Schedule Here'!N36="","",'Copy Arbiter Schedule Here'!N36)</f>
        <v/>
      </c>
      <c r="O36" s="40" t="str">
        <f>IF('Copy Arbiter Schedule Here'!O36="","",'Copy Arbiter Schedule Here'!O36)</f>
        <v/>
      </c>
      <c r="P36" s="40" t="str">
        <f>IF('Copy Arbiter Schedule Here'!P36="","",'Copy Arbiter Schedule Here'!P36)</f>
        <v/>
      </c>
      <c r="Q36" s="40" t="str">
        <f>IF('Copy Arbiter Schedule Here'!Q36="","",'Copy Arbiter Schedule Here'!Q36)</f>
        <v/>
      </c>
      <c r="R36" s="40" t="str">
        <f>IF('Copy Arbiter Schedule Here'!R36="","",'Copy Arbiter Schedule Here'!R36)</f>
        <v/>
      </c>
      <c r="S36" s="40" t="str">
        <f>IF('Copy Arbiter Schedule Here'!S36="","",'Copy Arbiter Schedule Here'!S36)</f>
        <v/>
      </c>
      <c r="T36" s="40" t="str">
        <f>IF('Copy Arbiter Schedule Here'!T36="","",'Copy Arbiter Schedule Here'!T36)</f>
        <v/>
      </c>
      <c r="U36" s="40" t="str">
        <f>IF('Copy Arbiter Schedule Here'!U36="","",'Copy Arbiter Schedule Here'!U36)</f>
        <v/>
      </c>
      <c r="V36" s="13">
        <f t="shared" si="13"/>
        <v>0</v>
      </c>
      <c r="W36">
        <f t="shared" si="27"/>
        <v>0</v>
      </c>
      <c r="X36" t="str">
        <f t="shared" si="14"/>
        <v>0</v>
      </c>
      <c r="Z36" t="str">
        <f t="shared" si="28"/>
        <v/>
      </c>
      <c r="AA36" t="str">
        <f t="shared" si="29"/>
        <v xml:space="preserve"> </v>
      </c>
      <c r="AB36">
        <f t="shared" si="30"/>
        <v>0</v>
      </c>
      <c r="AC36">
        <f t="shared" si="31"/>
        <v>0</v>
      </c>
      <c r="AD36">
        <f t="shared" si="32"/>
        <v>0</v>
      </c>
      <c r="AE36" t="str">
        <f t="shared" si="33"/>
        <v/>
      </c>
      <c r="AF36">
        <f t="shared" si="34"/>
        <v>0</v>
      </c>
      <c r="AG36" t="str">
        <f t="shared" si="35"/>
        <v/>
      </c>
      <c r="AH36" t="str">
        <f t="shared" si="15"/>
        <v/>
      </c>
      <c r="AI36" t="str">
        <f t="shared" si="36"/>
        <v/>
      </c>
      <c r="AJ36" t="str">
        <f t="shared" si="37"/>
        <v/>
      </c>
      <c r="AK36" t="str">
        <f t="shared" si="38"/>
        <v/>
      </c>
      <c r="AL36" t="str">
        <f t="shared" si="39"/>
        <v/>
      </c>
    </row>
    <row r="37" spans="1:38" x14ac:dyDescent="0.2">
      <c r="A37" s="40" t="str">
        <f>IF('Copy Arbiter Schedule Here'!A37="","",'Copy Arbiter Schedule Here'!A37)</f>
        <v/>
      </c>
      <c r="B37" s="40" t="str">
        <f>IF('Copy Arbiter Schedule Here'!B37="","",'Copy Arbiter Schedule Here'!B37)</f>
        <v/>
      </c>
      <c r="C37" s="40" t="str">
        <f>IF('Copy Arbiter Schedule Here'!C37="","",'Copy Arbiter Schedule Here'!C37)</f>
        <v/>
      </c>
      <c r="D37" s="40" t="str">
        <f>IF('Copy Arbiter Schedule Here'!D37="","",'Copy Arbiter Schedule Here'!D37)</f>
        <v/>
      </c>
      <c r="E37" s="40" t="str">
        <f>IF('Copy Arbiter Schedule Here'!E37="","",'Copy Arbiter Schedule Here'!E37)</f>
        <v/>
      </c>
      <c r="F37" s="40" t="str">
        <f>IF('Copy Arbiter Schedule Here'!F37="","",'Copy Arbiter Schedule Here'!F37)</f>
        <v/>
      </c>
      <c r="G37" s="40" t="str">
        <f>IF('Copy Arbiter Schedule Here'!G37="","",'Copy Arbiter Schedule Here'!G37)</f>
        <v/>
      </c>
      <c r="H37" s="40" t="str">
        <f>IF('Copy Arbiter Schedule Here'!H37="","",'Copy Arbiter Schedule Here'!H37)</f>
        <v/>
      </c>
      <c r="I37" s="40" t="str">
        <f>IF('Copy Arbiter Schedule Here'!I37="","",'Copy Arbiter Schedule Here'!I37)</f>
        <v/>
      </c>
      <c r="J37" s="40" t="str">
        <f>IF('Copy Arbiter Schedule Here'!J37="","",'Copy Arbiter Schedule Here'!J37)</f>
        <v/>
      </c>
      <c r="K37" s="40" t="str">
        <f>IF('Copy Arbiter Schedule Here'!K37="","",'Copy Arbiter Schedule Here'!K37)</f>
        <v/>
      </c>
      <c r="L37" s="40" t="str">
        <f>IF('Copy Arbiter Schedule Here'!L37="","",'Copy Arbiter Schedule Here'!L37)</f>
        <v/>
      </c>
      <c r="M37" s="40" t="str">
        <f>IF('Copy Arbiter Schedule Here'!M37="","",'Copy Arbiter Schedule Here'!M37)</f>
        <v/>
      </c>
      <c r="N37" s="40" t="str">
        <f>IF('Copy Arbiter Schedule Here'!N37="","",'Copy Arbiter Schedule Here'!N37)</f>
        <v/>
      </c>
      <c r="O37" s="40" t="str">
        <f>IF('Copy Arbiter Schedule Here'!O37="","",'Copy Arbiter Schedule Here'!O37)</f>
        <v/>
      </c>
      <c r="P37" s="40" t="str">
        <f>IF('Copy Arbiter Schedule Here'!P37="","",'Copy Arbiter Schedule Here'!P37)</f>
        <v/>
      </c>
      <c r="Q37" s="40" t="str">
        <f>IF('Copy Arbiter Schedule Here'!Q37="","",'Copy Arbiter Schedule Here'!Q37)</f>
        <v/>
      </c>
      <c r="R37" s="40" t="str">
        <f>IF('Copy Arbiter Schedule Here'!R37="","",'Copy Arbiter Schedule Here'!R37)</f>
        <v/>
      </c>
      <c r="S37" s="40" t="str">
        <f>IF('Copy Arbiter Schedule Here'!S37="","",'Copy Arbiter Schedule Here'!S37)</f>
        <v/>
      </c>
      <c r="T37" s="40" t="str">
        <f>IF('Copy Arbiter Schedule Here'!T37="","",'Copy Arbiter Schedule Here'!T37)</f>
        <v/>
      </c>
      <c r="U37" s="40" t="str">
        <f>IF('Copy Arbiter Schedule Here'!U37="","",'Copy Arbiter Schedule Here'!U37)</f>
        <v/>
      </c>
      <c r="V37" s="13">
        <f t="shared" si="13"/>
        <v>0</v>
      </c>
      <c r="W37">
        <f t="shared" si="27"/>
        <v>0</v>
      </c>
      <c r="X37" t="str">
        <f t="shared" si="14"/>
        <v>0</v>
      </c>
      <c r="Z37" t="str">
        <f t="shared" si="28"/>
        <v/>
      </c>
      <c r="AA37" t="str">
        <f t="shared" si="29"/>
        <v xml:space="preserve"> </v>
      </c>
      <c r="AB37">
        <f t="shared" si="30"/>
        <v>0</v>
      </c>
      <c r="AC37">
        <f t="shared" si="31"/>
        <v>0</v>
      </c>
      <c r="AD37">
        <f t="shared" si="32"/>
        <v>0</v>
      </c>
      <c r="AE37" t="str">
        <f t="shared" si="33"/>
        <v/>
      </c>
      <c r="AF37">
        <f t="shared" si="34"/>
        <v>0</v>
      </c>
      <c r="AG37" t="str">
        <f t="shared" si="35"/>
        <v/>
      </c>
      <c r="AH37" t="str">
        <f t="shared" si="15"/>
        <v/>
      </c>
      <c r="AI37" t="str">
        <f t="shared" si="36"/>
        <v/>
      </c>
      <c r="AJ37" t="str">
        <f t="shared" si="37"/>
        <v/>
      </c>
      <c r="AK37" t="str">
        <f t="shared" si="38"/>
        <v/>
      </c>
      <c r="AL37" t="str">
        <f t="shared" si="39"/>
        <v/>
      </c>
    </row>
    <row r="38" spans="1:38" x14ac:dyDescent="0.2">
      <c r="A38" s="40" t="str">
        <f>IF('Copy Arbiter Schedule Here'!A38="","",'Copy Arbiter Schedule Here'!A38)</f>
        <v/>
      </c>
      <c r="B38" s="40" t="str">
        <f>IF('Copy Arbiter Schedule Here'!B38="","",'Copy Arbiter Schedule Here'!B38)</f>
        <v/>
      </c>
      <c r="C38" s="40" t="str">
        <f>IF('Copy Arbiter Schedule Here'!C38="","",'Copy Arbiter Schedule Here'!C38)</f>
        <v/>
      </c>
      <c r="D38" s="40" t="str">
        <f>IF('Copy Arbiter Schedule Here'!D38="","",'Copy Arbiter Schedule Here'!D38)</f>
        <v/>
      </c>
      <c r="E38" s="40" t="str">
        <f>IF('Copy Arbiter Schedule Here'!E38="","",'Copy Arbiter Schedule Here'!E38)</f>
        <v/>
      </c>
      <c r="F38" s="40" t="str">
        <f>IF('Copy Arbiter Schedule Here'!F38="","",'Copy Arbiter Schedule Here'!F38)</f>
        <v/>
      </c>
      <c r="G38" s="40" t="str">
        <f>IF('Copy Arbiter Schedule Here'!G38="","",'Copy Arbiter Schedule Here'!G38)</f>
        <v/>
      </c>
      <c r="H38" s="40" t="str">
        <f>IF('Copy Arbiter Schedule Here'!H38="","",'Copy Arbiter Schedule Here'!H38)</f>
        <v/>
      </c>
      <c r="I38" s="40" t="str">
        <f>IF('Copy Arbiter Schedule Here'!I38="","",'Copy Arbiter Schedule Here'!I38)</f>
        <v/>
      </c>
      <c r="J38" s="40" t="str">
        <f>IF('Copy Arbiter Schedule Here'!J38="","",'Copy Arbiter Schedule Here'!J38)</f>
        <v/>
      </c>
      <c r="K38" s="40" t="str">
        <f>IF('Copy Arbiter Schedule Here'!K38="","",'Copy Arbiter Schedule Here'!K38)</f>
        <v/>
      </c>
      <c r="L38" s="40" t="str">
        <f>IF('Copy Arbiter Schedule Here'!L38="","",'Copy Arbiter Schedule Here'!L38)</f>
        <v/>
      </c>
      <c r="M38" s="40" t="str">
        <f>IF('Copy Arbiter Schedule Here'!M38="","",'Copy Arbiter Schedule Here'!M38)</f>
        <v/>
      </c>
      <c r="N38" s="40" t="str">
        <f>IF('Copy Arbiter Schedule Here'!N38="","",'Copy Arbiter Schedule Here'!N38)</f>
        <v/>
      </c>
      <c r="O38" s="40" t="str">
        <f>IF('Copy Arbiter Schedule Here'!O38="","",'Copy Arbiter Schedule Here'!O38)</f>
        <v/>
      </c>
      <c r="P38" s="40" t="str">
        <f>IF('Copy Arbiter Schedule Here'!P38="","",'Copy Arbiter Schedule Here'!P38)</f>
        <v/>
      </c>
      <c r="Q38" s="40" t="str">
        <f>IF('Copy Arbiter Schedule Here'!Q38="","",'Copy Arbiter Schedule Here'!Q38)</f>
        <v/>
      </c>
      <c r="R38" s="40" t="str">
        <f>IF('Copy Arbiter Schedule Here'!R38="","",'Copy Arbiter Schedule Here'!R38)</f>
        <v/>
      </c>
      <c r="S38" s="40" t="str">
        <f>IF('Copy Arbiter Schedule Here'!S38="","",'Copy Arbiter Schedule Here'!S38)</f>
        <v/>
      </c>
      <c r="T38" s="40" t="str">
        <f>IF('Copy Arbiter Schedule Here'!T38="","",'Copy Arbiter Schedule Here'!T38)</f>
        <v/>
      </c>
      <c r="U38" s="40" t="str">
        <f>IF('Copy Arbiter Schedule Here'!U38="","",'Copy Arbiter Schedule Here'!U38)</f>
        <v/>
      </c>
      <c r="V38" s="13">
        <f t="shared" si="13"/>
        <v>0</v>
      </c>
      <c r="W38">
        <f t="shared" si="27"/>
        <v>0</v>
      </c>
      <c r="X38" t="str">
        <f t="shared" si="14"/>
        <v>0</v>
      </c>
      <c r="Z38" t="str">
        <f t="shared" si="28"/>
        <v/>
      </c>
      <c r="AA38" t="str">
        <f t="shared" si="29"/>
        <v xml:space="preserve"> </v>
      </c>
      <c r="AB38">
        <f t="shared" si="30"/>
        <v>0</v>
      </c>
      <c r="AC38">
        <f t="shared" si="31"/>
        <v>0</v>
      </c>
      <c r="AD38">
        <f t="shared" si="32"/>
        <v>0</v>
      </c>
      <c r="AE38" t="str">
        <f t="shared" si="33"/>
        <v/>
      </c>
      <c r="AF38">
        <f t="shared" si="34"/>
        <v>0</v>
      </c>
      <c r="AG38" t="str">
        <f t="shared" si="35"/>
        <v/>
      </c>
      <c r="AH38" t="str">
        <f t="shared" si="15"/>
        <v/>
      </c>
      <c r="AI38" t="str">
        <f t="shared" si="36"/>
        <v/>
      </c>
      <c r="AJ38" t="str">
        <f t="shared" si="37"/>
        <v/>
      </c>
      <c r="AK38" t="str">
        <f t="shared" si="38"/>
        <v/>
      </c>
      <c r="AL38" t="str">
        <f t="shared" si="39"/>
        <v/>
      </c>
    </row>
    <row r="39" spans="1:38" x14ac:dyDescent="0.2">
      <c r="A39" s="40" t="str">
        <f>IF('Copy Arbiter Schedule Here'!A39="","",'Copy Arbiter Schedule Here'!A39)</f>
        <v/>
      </c>
      <c r="B39" s="40" t="str">
        <f>IF('Copy Arbiter Schedule Here'!B39="","",'Copy Arbiter Schedule Here'!B39)</f>
        <v/>
      </c>
      <c r="C39" s="40" t="str">
        <f>IF('Copy Arbiter Schedule Here'!C39="","",'Copy Arbiter Schedule Here'!C39)</f>
        <v/>
      </c>
      <c r="D39" s="40" t="str">
        <f>IF('Copy Arbiter Schedule Here'!D39="","",'Copy Arbiter Schedule Here'!D39)</f>
        <v/>
      </c>
      <c r="E39" s="40" t="str">
        <f>IF('Copy Arbiter Schedule Here'!E39="","",'Copy Arbiter Schedule Here'!E39)</f>
        <v/>
      </c>
      <c r="F39" s="40" t="str">
        <f>IF('Copy Arbiter Schedule Here'!F39="","",'Copy Arbiter Schedule Here'!F39)</f>
        <v/>
      </c>
      <c r="G39" s="40" t="str">
        <f>IF('Copy Arbiter Schedule Here'!G39="","",'Copy Arbiter Schedule Here'!G39)</f>
        <v/>
      </c>
      <c r="H39" s="40" t="str">
        <f>IF('Copy Arbiter Schedule Here'!H39="","",'Copy Arbiter Schedule Here'!H39)</f>
        <v/>
      </c>
      <c r="I39" s="40" t="str">
        <f>IF('Copy Arbiter Schedule Here'!I39="","",'Copy Arbiter Schedule Here'!I39)</f>
        <v/>
      </c>
      <c r="J39" s="40" t="str">
        <f>IF('Copy Arbiter Schedule Here'!J39="","",'Copy Arbiter Schedule Here'!J39)</f>
        <v/>
      </c>
      <c r="K39" s="40" t="str">
        <f>IF('Copy Arbiter Schedule Here'!K39="","",'Copy Arbiter Schedule Here'!K39)</f>
        <v/>
      </c>
      <c r="L39" s="40" t="str">
        <f>IF('Copy Arbiter Schedule Here'!L39="","",'Copy Arbiter Schedule Here'!L39)</f>
        <v/>
      </c>
      <c r="M39" s="40" t="str">
        <f>IF('Copy Arbiter Schedule Here'!M39="","",'Copy Arbiter Schedule Here'!M39)</f>
        <v/>
      </c>
      <c r="N39" s="40" t="str">
        <f>IF('Copy Arbiter Schedule Here'!N39="","",'Copy Arbiter Schedule Here'!N39)</f>
        <v/>
      </c>
      <c r="O39" s="40" t="str">
        <f>IF('Copy Arbiter Schedule Here'!O39="","",'Copy Arbiter Schedule Here'!O39)</f>
        <v/>
      </c>
      <c r="P39" s="40" t="str">
        <f>IF('Copy Arbiter Schedule Here'!P39="","",'Copy Arbiter Schedule Here'!P39)</f>
        <v/>
      </c>
      <c r="Q39" s="40" t="str">
        <f>IF('Copy Arbiter Schedule Here'!Q39="","",'Copy Arbiter Schedule Here'!Q39)</f>
        <v/>
      </c>
      <c r="R39" s="40" t="str">
        <f>IF('Copy Arbiter Schedule Here'!R39="","",'Copy Arbiter Schedule Here'!R39)</f>
        <v/>
      </c>
      <c r="S39" s="40" t="str">
        <f>IF('Copy Arbiter Schedule Here'!S39="","",'Copy Arbiter Schedule Here'!S39)</f>
        <v/>
      </c>
      <c r="T39" s="40" t="str">
        <f>IF('Copy Arbiter Schedule Here'!T39="","",'Copy Arbiter Schedule Here'!T39)</f>
        <v/>
      </c>
      <c r="U39" s="40" t="str">
        <f>IF('Copy Arbiter Schedule Here'!U39="","",'Copy Arbiter Schedule Here'!U39)</f>
        <v/>
      </c>
      <c r="V39" s="13">
        <f t="shared" si="13"/>
        <v>0</v>
      </c>
      <c r="W39">
        <f t="shared" si="27"/>
        <v>0</v>
      </c>
      <c r="X39" t="str">
        <f t="shared" si="14"/>
        <v>0</v>
      </c>
      <c r="Z39" t="str">
        <f t="shared" si="28"/>
        <v/>
      </c>
      <c r="AA39" t="str">
        <f t="shared" si="29"/>
        <v xml:space="preserve"> </v>
      </c>
      <c r="AB39">
        <f t="shared" si="30"/>
        <v>0</v>
      </c>
      <c r="AC39">
        <f t="shared" si="31"/>
        <v>0</v>
      </c>
      <c r="AD39">
        <f t="shared" si="32"/>
        <v>0</v>
      </c>
      <c r="AE39" t="str">
        <f t="shared" si="33"/>
        <v/>
      </c>
      <c r="AF39">
        <f t="shared" si="34"/>
        <v>0</v>
      </c>
      <c r="AG39" t="str">
        <f t="shared" si="35"/>
        <v/>
      </c>
      <c r="AH39" t="str">
        <f t="shared" si="15"/>
        <v/>
      </c>
      <c r="AI39" t="str">
        <f t="shared" si="36"/>
        <v/>
      </c>
      <c r="AJ39" t="str">
        <f t="shared" si="37"/>
        <v/>
      </c>
      <c r="AK39" t="str">
        <f t="shared" si="38"/>
        <v/>
      </c>
      <c r="AL39" t="str">
        <f t="shared" si="39"/>
        <v/>
      </c>
    </row>
    <row r="40" spans="1:38" x14ac:dyDescent="0.2">
      <c r="A40" s="40" t="str">
        <f>IF('Copy Arbiter Schedule Here'!A40="","",'Copy Arbiter Schedule Here'!A40)</f>
        <v/>
      </c>
      <c r="B40" s="40" t="str">
        <f>IF('Copy Arbiter Schedule Here'!B40="","",'Copy Arbiter Schedule Here'!B40)</f>
        <v/>
      </c>
      <c r="C40" s="40" t="str">
        <f>IF('Copy Arbiter Schedule Here'!C40="","",'Copy Arbiter Schedule Here'!C40)</f>
        <v/>
      </c>
      <c r="D40" s="40" t="str">
        <f>IF('Copy Arbiter Schedule Here'!D40="","",'Copy Arbiter Schedule Here'!D40)</f>
        <v/>
      </c>
      <c r="E40" s="40" t="str">
        <f>IF('Copy Arbiter Schedule Here'!E40="","",'Copy Arbiter Schedule Here'!E40)</f>
        <v/>
      </c>
      <c r="F40" s="40" t="str">
        <f>IF('Copy Arbiter Schedule Here'!F40="","",'Copy Arbiter Schedule Here'!F40)</f>
        <v/>
      </c>
      <c r="G40" s="40" t="str">
        <f>IF('Copy Arbiter Schedule Here'!G40="","",'Copy Arbiter Schedule Here'!G40)</f>
        <v/>
      </c>
      <c r="H40" s="40" t="str">
        <f>IF('Copy Arbiter Schedule Here'!H40="","",'Copy Arbiter Schedule Here'!H40)</f>
        <v/>
      </c>
      <c r="I40" s="40" t="str">
        <f>IF('Copy Arbiter Schedule Here'!I40="","",'Copy Arbiter Schedule Here'!I40)</f>
        <v/>
      </c>
      <c r="J40" s="40" t="str">
        <f>IF('Copy Arbiter Schedule Here'!J40="","",'Copy Arbiter Schedule Here'!J40)</f>
        <v/>
      </c>
      <c r="K40" s="40" t="str">
        <f>IF('Copy Arbiter Schedule Here'!K40="","",'Copy Arbiter Schedule Here'!K40)</f>
        <v/>
      </c>
      <c r="L40" s="40" t="str">
        <f>IF('Copy Arbiter Schedule Here'!L40="","",'Copy Arbiter Schedule Here'!L40)</f>
        <v/>
      </c>
      <c r="M40" s="40" t="str">
        <f>IF('Copy Arbiter Schedule Here'!M40="","",'Copy Arbiter Schedule Here'!M40)</f>
        <v/>
      </c>
      <c r="N40" s="40" t="str">
        <f>IF('Copy Arbiter Schedule Here'!N40="","",'Copy Arbiter Schedule Here'!N40)</f>
        <v/>
      </c>
      <c r="O40" s="40" t="str">
        <f>IF('Copy Arbiter Schedule Here'!O40="","",'Copy Arbiter Schedule Here'!O40)</f>
        <v/>
      </c>
      <c r="P40" s="40" t="str">
        <f>IF('Copy Arbiter Schedule Here'!P40="","",'Copy Arbiter Schedule Here'!P40)</f>
        <v/>
      </c>
      <c r="Q40" s="40" t="str">
        <f>IF('Copy Arbiter Schedule Here'!Q40="","",'Copy Arbiter Schedule Here'!Q40)</f>
        <v/>
      </c>
      <c r="R40" s="40" t="str">
        <f>IF('Copy Arbiter Schedule Here'!R40="","",'Copy Arbiter Schedule Here'!R40)</f>
        <v/>
      </c>
      <c r="S40" s="40" t="str">
        <f>IF('Copy Arbiter Schedule Here'!S40="","",'Copy Arbiter Schedule Here'!S40)</f>
        <v/>
      </c>
      <c r="T40" s="40" t="str">
        <f>IF('Copy Arbiter Schedule Here'!T40="","",'Copy Arbiter Schedule Here'!T40)</f>
        <v/>
      </c>
      <c r="U40" s="40" t="str">
        <f>IF('Copy Arbiter Schedule Here'!U40="","",'Copy Arbiter Schedule Here'!U40)</f>
        <v/>
      </c>
      <c r="V40" s="13">
        <f t="shared" si="13"/>
        <v>0</v>
      </c>
      <c r="W40">
        <f t="shared" si="27"/>
        <v>0</v>
      </c>
      <c r="X40" t="str">
        <f t="shared" si="14"/>
        <v>0</v>
      </c>
      <c r="Z40" t="str">
        <f t="shared" si="28"/>
        <v/>
      </c>
      <c r="AA40" t="str">
        <f t="shared" si="29"/>
        <v xml:space="preserve"> </v>
      </c>
      <c r="AB40">
        <f t="shared" si="30"/>
        <v>0</v>
      </c>
      <c r="AC40">
        <f t="shared" si="31"/>
        <v>0</v>
      </c>
      <c r="AD40">
        <f t="shared" si="32"/>
        <v>0</v>
      </c>
      <c r="AE40" t="str">
        <f t="shared" si="33"/>
        <v/>
      </c>
      <c r="AF40">
        <f t="shared" si="34"/>
        <v>0</v>
      </c>
      <c r="AG40" t="str">
        <f t="shared" si="35"/>
        <v/>
      </c>
      <c r="AH40" t="str">
        <f t="shared" si="15"/>
        <v/>
      </c>
      <c r="AI40" t="str">
        <f t="shared" si="36"/>
        <v/>
      </c>
      <c r="AJ40" t="str">
        <f t="shared" si="37"/>
        <v/>
      </c>
      <c r="AK40" t="str">
        <f t="shared" si="38"/>
        <v/>
      </c>
      <c r="AL40" t="str">
        <f t="shared" si="39"/>
        <v/>
      </c>
    </row>
    <row r="41" spans="1:38" x14ac:dyDescent="0.2">
      <c r="A41" s="40" t="str">
        <f>IF('Copy Arbiter Schedule Here'!A41="","",'Copy Arbiter Schedule Here'!A41)</f>
        <v/>
      </c>
      <c r="B41" s="40" t="str">
        <f>IF('Copy Arbiter Schedule Here'!B41="","",'Copy Arbiter Schedule Here'!B41)</f>
        <v/>
      </c>
      <c r="C41" s="40" t="str">
        <f>IF('Copy Arbiter Schedule Here'!C41="","",'Copy Arbiter Schedule Here'!C41)</f>
        <v/>
      </c>
      <c r="D41" s="40" t="str">
        <f>IF('Copy Arbiter Schedule Here'!D41="","",'Copy Arbiter Schedule Here'!D41)</f>
        <v/>
      </c>
      <c r="E41" s="40" t="str">
        <f>IF('Copy Arbiter Schedule Here'!E41="","",'Copy Arbiter Schedule Here'!E41)</f>
        <v/>
      </c>
      <c r="F41" s="40" t="str">
        <f>IF('Copy Arbiter Schedule Here'!F41="","",'Copy Arbiter Schedule Here'!F41)</f>
        <v/>
      </c>
      <c r="G41" s="40" t="str">
        <f>IF('Copy Arbiter Schedule Here'!G41="","",'Copy Arbiter Schedule Here'!G41)</f>
        <v/>
      </c>
      <c r="H41" s="40" t="str">
        <f>IF('Copy Arbiter Schedule Here'!H41="","",'Copy Arbiter Schedule Here'!H41)</f>
        <v/>
      </c>
      <c r="I41" s="40" t="str">
        <f>IF('Copy Arbiter Schedule Here'!I41="","",'Copy Arbiter Schedule Here'!I41)</f>
        <v/>
      </c>
      <c r="J41" s="40" t="str">
        <f>IF('Copy Arbiter Schedule Here'!J41="","",'Copy Arbiter Schedule Here'!J41)</f>
        <v/>
      </c>
      <c r="K41" s="40" t="str">
        <f>IF('Copy Arbiter Schedule Here'!K41="","",'Copy Arbiter Schedule Here'!K41)</f>
        <v/>
      </c>
      <c r="L41" s="40" t="str">
        <f>IF('Copy Arbiter Schedule Here'!L41="","",'Copy Arbiter Schedule Here'!L41)</f>
        <v/>
      </c>
      <c r="M41" s="40" t="str">
        <f>IF('Copy Arbiter Schedule Here'!M41="","",'Copy Arbiter Schedule Here'!M41)</f>
        <v/>
      </c>
      <c r="N41" s="40" t="str">
        <f>IF('Copy Arbiter Schedule Here'!N41="","",'Copy Arbiter Schedule Here'!N41)</f>
        <v/>
      </c>
      <c r="O41" s="40" t="str">
        <f>IF('Copy Arbiter Schedule Here'!O41="","",'Copy Arbiter Schedule Here'!O41)</f>
        <v/>
      </c>
      <c r="P41" s="40" t="str">
        <f>IF('Copy Arbiter Schedule Here'!P41="","",'Copy Arbiter Schedule Here'!P41)</f>
        <v/>
      </c>
      <c r="Q41" s="40" t="str">
        <f>IF('Copy Arbiter Schedule Here'!Q41="","",'Copy Arbiter Schedule Here'!Q41)</f>
        <v/>
      </c>
      <c r="R41" s="40" t="str">
        <f>IF('Copy Arbiter Schedule Here'!R41="","",'Copy Arbiter Schedule Here'!R41)</f>
        <v/>
      </c>
      <c r="S41" s="40" t="str">
        <f>IF('Copy Arbiter Schedule Here'!S41="","",'Copy Arbiter Schedule Here'!S41)</f>
        <v/>
      </c>
      <c r="T41" s="40" t="str">
        <f>IF('Copy Arbiter Schedule Here'!T41="","",'Copy Arbiter Schedule Here'!T41)</f>
        <v/>
      </c>
      <c r="U41" s="40" t="str">
        <f>IF('Copy Arbiter Schedule Here'!U41="","",'Copy Arbiter Schedule Here'!U41)</f>
        <v/>
      </c>
      <c r="V41" s="13">
        <f t="shared" si="13"/>
        <v>0</v>
      </c>
      <c r="W41">
        <f t="shared" si="27"/>
        <v>0</v>
      </c>
      <c r="X41" t="str">
        <f t="shared" si="14"/>
        <v>0</v>
      </c>
      <c r="Z41" t="str">
        <f t="shared" si="28"/>
        <v/>
      </c>
      <c r="AA41" t="str">
        <f t="shared" si="29"/>
        <v xml:space="preserve"> </v>
      </c>
      <c r="AB41">
        <f t="shared" si="30"/>
        <v>0</v>
      </c>
      <c r="AC41">
        <f t="shared" si="31"/>
        <v>0</v>
      </c>
      <c r="AD41">
        <f t="shared" si="32"/>
        <v>0</v>
      </c>
      <c r="AE41" t="str">
        <f t="shared" si="33"/>
        <v/>
      </c>
      <c r="AF41">
        <f t="shared" si="34"/>
        <v>0</v>
      </c>
      <c r="AG41" t="str">
        <f t="shared" si="35"/>
        <v/>
      </c>
      <c r="AH41" t="str">
        <f t="shared" si="15"/>
        <v/>
      </c>
      <c r="AI41" t="str">
        <f t="shared" si="36"/>
        <v/>
      </c>
      <c r="AJ41" t="str">
        <f t="shared" si="37"/>
        <v/>
      </c>
      <c r="AK41" t="str">
        <f t="shared" si="38"/>
        <v/>
      </c>
      <c r="AL41" t="str">
        <f t="shared" si="39"/>
        <v/>
      </c>
    </row>
    <row r="42" spans="1:38" x14ac:dyDescent="0.2">
      <c r="A42" s="40" t="str">
        <f>IF('Copy Arbiter Schedule Here'!A42="","",'Copy Arbiter Schedule Here'!A42)</f>
        <v/>
      </c>
      <c r="B42" s="40" t="str">
        <f>IF('Copy Arbiter Schedule Here'!B42="","",'Copy Arbiter Schedule Here'!B42)</f>
        <v/>
      </c>
      <c r="C42" s="40" t="str">
        <f>IF('Copy Arbiter Schedule Here'!C42="","",'Copy Arbiter Schedule Here'!C42)</f>
        <v/>
      </c>
      <c r="D42" s="40" t="str">
        <f>IF('Copy Arbiter Schedule Here'!D42="","",'Copy Arbiter Schedule Here'!D42)</f>
        <v/>
      </c>
      <c r="E42" s="40" t="str">
        <f>IF('Copy Arbiter Schedule Here'!E42="","",'Copy Arbiter Schedule Here'!E42)</f>
        <v/>
      </c>
      <c r="F42" s="40" t="str">
        <f>IF('Copy Arbiter Schedule Here'!F42="","",'Copy Arbiter Schedule Here'!F42)</f>
        <v/>
      </c>
      <c r="G42" s="40" t="str">
        <f>IF('Copy Arbiter Schedule Here'!G42="","",'Copy Arbiter Schedule Here'!G42)</f>
        <v/>
      </c>
      <c r="H42" s="40" t="str">
        <f>IF('Copy Arbiter Schedule Here'!H42="","",'Copy Arbiter Schedule Here'!H42)</f>
        <v/>
      </c>
      <c r="I42" s="40" t="str">
        <f>IF('Copy Arbiter Schedule Here'!I42="","",'Copy Arbiter Schedule Here'!I42)</f>
        <v/>
      </c>
      <c r="J42" s="40" t="str">
        <f>IF('Copy Arbiter Schedule Here'!J42="","",'Copy Arbiter Schedule Here'!J42)</f>
        <v/>
      </c>
      <c r="K42" s="40" t="str">
        <f>IF('Copy Arbiter Schedule Here'!K42="","",'Copy Arbiter Schedule Here'!K42)</f>
        <v/>
      </c>
      <c r="L42" s="40" t="str">
        <f>IF('Copy Arbiter Schedule Here'!L42="","",'Copy Arbiter Schedule Here'!L42)</f>
        <v/>
      </c>
      <c r="M42" s="40" t="str">
        <f>IF('Copy Arbiter Schedule Here'!M42="","",'Copy Arbiter Schedule Here'!M42)</f>
        <v/>
      </c>
      <c r="N42" s="40" t="str">
        <f>IF('Copy Arbiter Schedule Here'!N42="","",'Copy Arbiter Schedule Here'!N42)</f>
        <v/>
      </c>
      <c r="O42" s="40" t="str">
        <f>IF('Copy Arbiter Schedule Here'!O42="","",'Copy Arbiter Schedule Here'!O42)</f>
        <v/>
      </c>
      <c r="P42" s="40" t="str">
        <f>IF('Copy Arbiter Schedule Here'!P42="","",'Copy Arbiter Schedule Here'!P42)</f>
        <v/>
      </c>
      <c r="Q42" s="40" t="str">
        <f>IF('Copy Arbiter Schedule Here'!Q42="","",'Copy Arbiter Schedule Here'!Q42)</f>
        <v/>
      </c>
      <c r="R42" s="40" t="str">
        <f>IF('Copy Arbiter Schedule Here'!R42="","",'Copy Arbiter Schedule Here'!R42)</f>
        <v/>
      </c>
      <c r="S42" s="40" t="str">
        <f>IF('Copy Arbiter Schedule Here'!S42="","",'Copy Arbiter Schedule Here'!S42)</f>
        <v/>
      </c>
      <c r="T42" s="40" t="str">
        <f>IF('Copy Arbiter Schedule Here'!T42="","",'Copy Arbiter Schedule Here'!T42)</f>
        <v/>
      </c>
      <c r="U42" s="40" t="str">
        <f>IF('Copy Arbiter Schedule Here'!U42="","",'Copy Arbiter Schedule Here'!U42)</f>
        <v/>
      </c>
      <c r="V42" s="13">
        <f t="shared" si="13"/>
        <v>0</v>
      </c>
      <c r="W42">
        <f t="shared" si="27"/>
        <v>0</v>
      </c>
      <c r="X42" t="str">
        <f t="shared" si="14"/>
        <v>0</v>
      </c>
      <c r="Z42" t="str">
        <f t="shared" si="28"/>
        <v/>
      </c>
      <c r="AA42" t="str">
        <f t="shared" si="29"/>
        <v xml:space="preserve"> </v>
      </c>
      <c r="AB42">
        <f t="shared" si="30"/>
        <v>0</v>
      </c>
      <c r="AC42">
        <f t="shared" si="31"/>
        <v>0</v>
      </c>
      <c r="AD42">
        <f t="shared" si="32"/>
        <v>0</v>
      </c>
      <c r="AE42" t="str">
        <f t="shared" si="33"/>
        <v/>
      </c>
      <c r="AF42">
        <f t="shared" si="34"/>
        <v>0</v>
      </c>
      <c r="AG42" t="str">
        <f t="shared" si="35"/>
        <v/>
      </c>
      <c r="AH42" t="str">
        <f t="shared" si="15"/>
        <v/>
      </c>
      <c r="AI42" t="str">
        <f t="shared" si="36"/>
        <v/>
      </c>
      <c r="AJ42" t="str">
        <f t="shared" si="37"/>
        <v/>
      </c>
      <c r="AK42" t="str">
        <f t="shared" si="38"/>
        <v/>
      </c>
      <c r="AL42" t="str">
        <f t="shared" si="39"/>
        <v/>
      </c>
    </row>
    <row r="43" spans="1:38" x14ac:dyDescent="0.2">
      <c r="A43" s="40" t="str">
        <f>IF('Copy Arbiter Schedule Here'!A43="","",'Copy Arbiter Schedule Here'!A43)</f>
        <v/>
      </c>
      <c r="B43" s="40" t="str">
        <f>IF('Copy Arbiter Schedule Here'!B43="","",'Copy Arbiter Schedule Here'!B43)</f>
        <v/>
      </c>
      <c r="C43" s="40" t="str">
        <f>IF('Copy Arbiter Schedule Here'!C43="","",'Copy Arbiter Schedule Here'!C43)</f>
        <v/>
      </c>
      <c r="D43" s="40" t="str">
        <f>IF('Copy Arbiter Schedule Here'!D43="","",'Copy Arbiter Schedule Here'!D43)</f>
        <v/>
      </c>
      <c r="E43" s="40" t="str">
        <f>IF('Copy Arbiter Schedule Here'!E43="","",'Copy Arbiter Schedule Here'!E43)</f>
        <v/>
      </c>
      <c r="F43" s="40" t="str">
        <f>IF('Copy Arbiter Schedule Here'!F43="","",'Copy Arbiter Schedule Here'!F43)</f>
        <v/>
      </c>
      <c r="G43" s="40" t="str">
        <f>IF('Copy Arbiter Schedule Here'!G43="","",'Copy Arbiter Schedule Here'!G43)</f>
        <v/>
      </c>
      <c r="H43" s="40" t="str">
        <f>IF('Copy Arbiter Schedule Here'!H43="","",'Copy Arbiter Schedule Here'!H43)</f>
        <v/>
      </c>
      <c r="I43" s="40" t="str">
        <f>IF('Copy Arbiter Schedule Here'!I43="","",'Copy Arbiter Schedule Here'!I43)</f>
        <v/>
      </c>
      <c r="J43" s="40" t="str">
        <f>IF('Copy Arbiter Schedule Here'!J43="","",'Copy Arbiter Schedule Here'!J43)</f>
        <v/>
      </c>
      <c r="K43" s="40" t="str">
        <f>IF('Copy Arbiter Schedule Here'!K43="","",'Copy Arbiter Schedule Here'!K43)</f>
        <v/>
      </c>
      <c r="L43" s="40" t="str">
        <f>IF('Copy Arbiter Schedule Here'!L43="","",'Copy Arbiter Schedule Here'!L43)</f>
        <v/>
      </c>
      <c r="M43" s="40" t="str">
        <f>IF('Copy Arbiter Schedule Here'!M43="","",'Copy Arbiter Schedule Here'!M43)</f>
        <v/>
      </c>
      <c r="N43" s="40" t="str">
        <f>IF('Copy Arbiter Schedule Here'!N43="","",'Copy Arbiter Schedule Here'!N43)</f>
        <v/>
      </c>
      <c r="O43" s="40" t="str">
        <f>IF('Copy Arbiter Schedule Here'!O43="","",'Copy Arbiter Schedule Here'!O43)</f>
        <v/>
      </c>
      <c r="P43" s="40" t="str">
        <f>IF('Copy Arbiter Schedule Here'!P43="","",'Copy Arbiter Schedule Here'!P43)</f>
        <v/>
      </c>
      <c r="Q43" s="40" t="str">
        <f>IF('Copy Arbiter Schedule Here'!Q43="","",'Copy Arbiter Schedule Here'!Q43)</f>
        <v/>
      </c>
      <c r="R43" s="40" t="str">
        <f>IF('Copy Arbiter Schedule Here'!R43="","",'Copy Arbiter Schedule Here'!R43)</f>
        <v/>
      </c>
      <c r="S43" s="40" t="str">
        <f>IF('Copy Arbiter Schedule Here'!S43="","",'Copy Arbiter Schedule Here'!S43)</f>
        <v/>
      </c>
      <c r="T43" s="40" t="str">
        <f>IF('Copy Arbiter Schedule Here'!T43="","",'Copy Arbiter Schedule Here'!T43)</f>
        <v/>
      </c>
      <c r="U43" s="40" t="str">
        <f>IF('Copy Arbiter Schedule Here'!U43="","",'Copy Arbiter Schedule Here'!U43)</f>
        <v/>
      </c>
      <c r="V43" s="13">
        <f t="shared" si="13"/>
        <v>0</v>
      </c>
      <c r="W43">
        <f t="shared" si="27"/>
        <v>0</v>
      </c>
      <c r="X43" t="str">
        <f t="shared" si="14"/>
        <v>0</v>
      </c>
      <c r="Z43" t="str">
        <f t="shared" si="28"/>
        <v/>
      </c>
      <c r="AA43" t="str">
        <f t="shared" si="29"/>
        <v xml:space="preserve"> </v>
      </c>
      <c r="AB43">
        <f t="shared" si="30"/>
        <v>0</v>
      </c>
      <c r="AC43">
        <f t="shared" si="31"/>
        <v>0</v>
      </c>
      <c r="AD43">
        <f t="shared" si="32"/>
        <v>0</v>
      </c>
      <c r="AE43" t="str">
        <f t="shared" si="33"/>
        <v/>
      </c>
      <c r="AF43">
        <f t="shared" si="34"/>
        <v>0</v>
      </c>
      <c r="AG43" t="str">
        <f t="shared" si="35"/>
        <v/>
      </c>
      <c r="AH43" t="str">
        <f t="shared" si="15"/>
        <v/>
      </c>
      <c r="AI43" t="str">
        <f t="shared" si="36"/>
        <v/>
      </c>
      <c r="AJ43" t="str">
        <f t="shared" si="37"/>
        <v/>
      </c>
      <c r="AK43" t="str">
        <f t="shared" si="38"/>
        <v/>
      </c>
      <c r="AL43" t="str">
        <f t="shared" si="39"/>
        <v/>
      </c>
    </row>
    <row r="44" spans="1:38" x14ac:dyDescent="0.2">
      <c r="A44" s="40" t="str">
        <f>IF('Copy Arbiter Schedule Here'!A44="","",'Copy Arbiter Schedule Here'!A44)</f>
        <v/>
      </c>
      <c r="B44" s="40" t="str">
        <f>IF('Copy Arbiter Schedule Here'!B44="","",'Copy Arbiter Schedule Here'!B44)</f>
        <v/>
      </c>
      <c r="C44" s="40" t="str">
        <f>IF('Copy Arbiter Schedule Here'!C44="","",'Copy Arbiter Schedule Here'!C44)</f>
        <v/>
      </c>
      <c r="D44" s="40" t="str">
        <f>IF('Copy Arbiter Schedule Here'!D44="","",'Copy Arbiter Schedule Here'!D44)</f>
        <v/>
      </c>
      <c r="E44" s="40" t="str">
        <f>IF('Copy Arbiter Schedule Here'!E44="","",'Copy Arbiter Schedule Here'!E44)</f>
        <v/>
      </c>
      <c r="F44" s="40" t="str">
        <f>IF('Copy Arbiter Schedule Here'!F44="","",'Copy Arbiter Schedule Here'!F44)</f>
        <v/>
      </c>
      <c r="G44" s="40" t="str">
        <f>IF('Copy Arbiter Schedule Here'!G44="","",'Copy Arbiter Schedule Here'!G44)</f>
        <v/>
      </c>
      <c r="H44" s="40" t="str">
        <f>IF('Copy Arbiter Schedule Here'!H44="","",'Copy Arbiter Schedule Here'!H44)</f>
        <v/>
      </c>
      <c r="I44" s="40" t="str">
        <f>IF('Copy Arbiter Schedule Here'!I44="","",'Copy Arbiter Schedule Here'!I44)</f>
        <v/>
      </c>
      <c r="J44" s="40" t="str">
        <f>IF('Copy Arbiter Schedule Here'!J44="","",'Copy Arbiter Schedule Here'!J44)</f>
        <v/>
      </c>
      <c r="K44" s="40" t="str">
        <f>IF('Copy Arbiter Schedule Here'!K44="","",'Copy Arbiter Schedule Here'!K44)</f>
        <v/>
      </c>
      <c r="L44" s="40" t="str">
        <f>IF('Copy Arbiter Schedule Here'!L44="","",'Copy Arbiter Schedule Here'!L44)</f>
        <v/>
      </c>
      <c r="M44" s="40" t="str">
        <f>IF('Copy Arbiter Schedule Here'!M44="","",'Copy Arbiter Schedule Here'!M44)</f>
        <v/>
      </c>
      <c r="N44" s="40" t="str">
        <f>IF('Copy Arbiter Schedule Here'!N44="","",'Copy Arbiter Schedule Here'!N44)</f>
        <v/>
      </c>
      <c r="O44" s="40" t="str">
        <f>IF('Copy Arbiter Schedule Here'!O44="","",'Copy Arbiter Schedule Here'!O44)</f>
        <v/>
      </c>
      <c r="P44" s="40" t="str">
        <f>IF('Copy Arbiter Schedule Here'!P44="","",'Copy Arbiter Schedule Here'!P44)</f>
        <v/>
      </c>
      <c r="Q44" s="40" t="str">
        <f>IF('Copy Arbiter Schedule Here'!Q44="","",'Copy Arbiter Schedule Here'!Q44)</f>
        <v/>
      </c>
      <c r="R44" s="40" t="str">
        <f>IF('Copy Arbiter Schedule Here'!R44="","",'Copy Arbiter Schedule Here'!R44)</f>
        <v/>
      </c>
      <c r="S44" s="40" t="str">
        <f>IF('Copy Arbiter Schedule Here'!S44="","",'Copy Arbiter Schedule Here'!S44)</f>
        <v/>
      </c>
      <c r="T44" s="40" t="str">
        <f>IF('Copy Arbiter Schedule Here'!T44="","",'Copy Arbiter Schedule Here'!T44)</f>
        <v/>
      </c>
      <c r="U44" s="40" t="str">
        <f>IF('Copy Arbiter Schedule Here'!U44="","",'Copy Arbiter Schedule Here'!U44)</f>
        <v/>
      </c>
      <c r="V44" s="13">
        <f t="shared" si="13"/>
        <v>0</v>
      </c>
      <c r="W44">
        <f t="shared" si="27"/>
        <v>0</v>
      </c>
      <c r="X44" t="str">
        <f t="shared" si="14"/>
        <v>0</v>
      </c>
      <c r="Z44" t="str">
        <f t="shared" si="28"/>
        <v/>
      </c>
      <c r="AA44" t="str">
        <f t="shared" si="29"/>
        <v xml:space="preserve"> </v>
      </c>
      <c r="AB44">
        <f t="shared" si="30"/>
        <v>0</v>
      </c>
      <c r="AC44">
        <f t="shared" si="31"/>
        <v>0</v>
      </c>
      <c r="AD44">
        <f t="shared" si="32"/>
        <v>0</v>
      </c>
      <c r="AE44" t="str">
        <f t="shared" si="33"/>
        <v/>
      </c>
      <c r="AF44">
        <f t="shared" si="34"/>
        <v>0</v>
      </c>
      <c r="AG44" t="str">
        <f t="shared" si="35"/>
        <v/>
      </c>
      <c r="AH44" t="str">
        <f t="shared" si="15"/>
        <v/>
      </c>
      <c r="AI44" t="str">
        <f t="shared" si="36"/>
        <v/>
      </c>
      <c r="AJ44" t="str">
        <f t="shared" si="37"/>
        <v/>
      </c>
      <c r="AK44" t="str">
        <f t="shared" si="38"/>
        <v/>
      </c>
      <c r="AL44" t="str">
        <f t="shared" si="39"/>
        <v/>
      </c>
    </row>
    <row r="45" spans="1:38" x14ac:dyDescent="0.2">
      <c r="A45" s="40" t="str">
        <f>IF('Copy Arbiter Schedule Here'!A45="","",'Copy Arbiter Schedule Here'!A45)</f>
        <v/>
      </c>
      <c r="B45" s="40" t="str">
        <f>IF('Copy Arbiter Schedule Here'!B45="","",'Copy Arbiter Schedule Here'!B45)</f>
        <v/>
      </c>
      <c r="C45" s="40" t="str">
        <f>IF('Copy Arbiter Schedule Here'!C45="","",'Copy Arbiter Schedule Here'!C45)</f>
        <v/>
      </c>
      <c r="D45" s="40" t="str">
        <f>IF('Copy Arbiter Schedule Here'!D45="","",'Copy Arbiter Schedule Here'!D45)</f>
        <v/>
      </c>
      <c r="E45" s="40" t="str">
        <f>IF('Copy Arbiter Schedule Here'!E45="","",'Copy Arbiter Schedule Here'!E45)</f>
        <v/>
      </c>
      <c r="F45" s="40" t="str">
        <f>IF('Copy Arbiter Schedule Here'!F45="","",'Copy Arbiter Schedule Here'!F45)</f>
        <v/>
      </c>
      <c r="G45" s="40" t="str">
        <f>IF('Copy Arbiter Schedule Here'!G45="","",'Copy Arbiter Schedule Here'!G45)</f>
        <v/>
      </c>
      <c r="H45" s="40" t="str">
        <f>IF('Copy Arbiter Schedule Here'!H45="","",'Copy Arbiter Schedule Here'!H45)</f>
        <v/>
      </c>
      <c r="I45" s="40" t="str">
        <f>IF('Copy Arbiter Schedule Here'!I45="","",'Copy Arbiter Schedule Here'!I45)</f>
        <v/>
      </c>
      <c r="J45" s="40" t="str">
        <f>IF('Copy Arbiter Schedule Here'!J45="","",'Copy Arbiter Schedule Here'!J45)</f>
        <v/>
      </c>
      <c r="K45" s="40" t="str">
        <f>IF('Copy Arbiter Schedule Here'!K45="","",'Copy Arbiter Schedule Here'!K45)</f>
        <v/>
      </c>
      <c r="L45" s="40" t="str">
        <f>IF('Copy Arbiter Schedule Here'!L45="","",'Copy Arbiter Schedule Here'!L45)</f>
        <v/>
      </c>
      <c r="M45" s="40" t="str">
        <f>IF('Copy Arbiter Schedule Here'!M45="","",'Copy Arbiter Schedule Here'!M45)</f>
        <v/>
      </c>
      <c r="N45" s="40" t="str">
        <f>IF('Copy Arbiter Schedule Here'!N45="","",'Copy Arbiter Schedule Here'!N45)</f>
        <v/>
      </c>
      <c r="O45" s="40" t="str">
        <f>IF('Copy Arbiter Schedule Here'!O45="","",'Copy Arbiter Schedule Here'!O45)</f>
        <v/>
      </c>
      <c r="P45" s="40" t="str">
        <f>IF('Copy Arbiter Schedule Here'!P45="","",'Copy Arbiter Schedule Here'!P45)</f>
        <v/>
      </c>
      <c r="Q45" s="40" t="str">
        <f>IF('Copy Arbiter Schedule Here'!Q45="","",'Copy Arbiter Schedule Here'!Q45)</f>
        <v/>
      </c>
      <c r="R45" s="40" t="str">
        <f>IF('Copy Arbiter Schedule Here'!R45="","",'Copy Arbiter Schedule Here'!R45)</f>
        <v/>
      </c>
      <c r="S45" s="40" t="str">
        <f>IF('Copy Arbiter Schedule Here'!S45="","",'Copy Arbiter Schedule Here'!S45)</f>
        <v/>
      </c>
      <c r="T45" s="40" t="str">
        <f>IF('Copy Arbiter Schedule Here'!T45="","",'Copy Arbiter Schedule Here'!T45)</f>
        <v/>
      </c>
      <c r="U45" s="40" t="str">
        <f>IF('Copy Arbiter Schedule Here'!U45="","",'Copy Arbiter Schedule Here'!U45)</f>
        <v/>
      </c>
      <c r="V45" s="13">
        <f t="shared" si="13"/>
        <v>0</v>
      </c>
      <c r="W45">
        <f t="shared" si="27"/>
        <v>0</v>
      </c>
      <c r="X45" t="str">
        <f t="shared" si="14"/>
        <v>0</v>
      </c>
      <c r="Z45" t="str">
        <f t="shared" si="28"/>
        <v/>
      </c>
      <c r="AA45" t="str">
        <f t="shared" si="29"/>
        <v xml:space="preserve"> </v>
      </c>
      <c r="AB45">
        <f t="shared" si="30"/>
        <v>0</v>
      </c>
      <c r="AC45">
        <f t="shared" si="31"/>
        <v>0</v>
      </c>
      <c r="AD45">
        <f t="shared" si="32"/>
        <v>0</v>
      </c>
      <c r="AE45" t="str">
        <f t="shared" si="33"/>
        <v/>
      </c>
      <c r="AF45">
        <f t="shared" si="34"/>
        <v>0</v>
      </c>
      <c r="AG45" t="str">
        <f t="shared" si="35"/>
        <v/>
      </c>
      <c r="AH45" t="str">
        <f t="shared" si="15"/>
        <v/>
      </c>
      <c r="AI45" t="str">
        <f t="shared" si="36"/>
        <v/>
      </c>
      <c r="AJ45" t="str">
        <f t="shared" si="37"/>
        <v/>
      </c>
      <c r="AK45" t="str">
        <f t="shared" si="38"/>
        <v/>
      </c>
      <c r="AL45" t="str">
        <f t="shared" si="39"/>
        <v/>
      </c>
    </row>
    <row r="46" spans="1:38" x14ac:dyDescent="0.2">
      <c r="A46" s="40" t="str">
        <f>IF('Copy Arbiter Schedule Here'!A46="","",'Copy Arbiter Schedule Here'!A46)</f>
        <v/>
      </c>
      <c r="B46" s="40" t="str">
        <f>IF('Copy Arbiter Schedule Here'!B46="","",'Copy Arbiter Schedule Here'!B46)</f>
        <v/>
      </c>
      <c r="C46" s="40" t="str">
        <f>IF('Copy Arbiter Schedule Here'!C46="","",'Copy Arbiter Schedule Here'!C46)</f>
        <v/>
      </c>
      <c r="D46" s="40" t="str">
        <f>IF('Copy Arbiter Schedule Here'!D46="","",'Copy Arbiter Schedule Here'!D46)</f>
        <v/>
      </c>
      <c r="E46" s="40" t="str">
        <f>IF('Copy Arbiter Schedule Here'!E46="","",'Copy Arbiter Schedule Here'!E46)</f>
        <v/>
      </c>
      <c r="F46" s="40" t="str">
        <f>IF('Copy Arbiter Schedule Here'!F46="","",'Copy Arbiter Schedule Here'!F46)</f>
        <v/>
      </c>
      <c r="G46" s="40" t="str">
        <f>IF('Copy Arbiter Schedule Here'!G46="","",'Copy Arbiter Schedule Here'!G46)</f>
        <v/>
      </c>
      <c r="H46" s="40" t="str">
        <f>IF('Copy Arbiter Schedule Here'!H46="","",'Copy Arbiter Schedule Here'!H46)</f>
        <v/>
      </c>
      <c r="I46" s="40" t="str">
        <f>IF('Copy Arbiter Schedule Here'!I46="","",'Copy Arbiter Schedule Here'!I46)</f>
        <v/>
      </c>
      <c r="J46" s="40" t="str">
        <f>IF('Copy Arbiter Schedule Here'!J46="","",'Copy Arbiter Schedule Here'!J46)</f>
        <v/>
      </c>
      <c r="K46" s="40" t="str">
        <f>IF('Copy Arbiter Schedule Here'!K46="","",'Copy Arbiter Schedule Here'!K46)</f>
        <v/>
      </c>
      <c r="L46" s="40" t="str">
        <f>IF('Copy Arbiter Schedule Here'!L46="","",'Copy Arbiter Schedule Here'!L46)</f>
        <v/>
      </c>
      <c r="M46" s="40" t="str">
        <f>IF('Copy Arbiter Schedule Here'!M46="","",'Copy Arbiter Schedule Here'!M46)</f>
        <v/>
      </c>
      <c r="N46" s="40" t="str">
        <f>IF('Copy Arbiter Schedule Here'!N46="","",'Copy Arbiter Schedule Here'!N46)</f>
        <v/>
      </c>
      <c r="O46" s="40" t="str">
        <f>IF('Copy Arbiter Schedule Here'!O46="","",'Copy Arbiter Schedule Here'!O46)</f>
        <v/>
      </c>
      <c r="P46" s="40" t="str">
        <f>IF('Copy Arbiter Schedule Here'!P46="","",'Copy Arbiter Schedule Here'!P46)</f>
        <v/>
      </c>
      <c r="Q46" s="40" t="str">
        <f>IF('Copy Arbiter Schedule Here'!Q46="","",'Copy Arbiter Schedule Here'!Q46)</f>
        <v/>
      </c>
      <c r="R46" s="40" t="str">
        <f>IF('Copy Arbiter Schedule Here'!R46="","",'Copy Arbiter Schedule Here'!R46)</f>
        <v/>
      </c>
      <c r="S46" s="40" t="str">
        <f>IF('Copy Arbiter Schedule Here'!S46="","",'Copy Arbiter Schedule Here'!S46)</f>
        <v/>
      </c>
      <c r="T46" s="40" t="str">
        <f>IF('Copy Arbiter Schedule Here'!T46="","",'Copy Arbiter Schedule Here'!T46)</f>
        <v/>
      </c>
      <c r="U46" s="40" t="str">
        <f>IF('Copy Arbiter Schedule Here'!U46="","",'Copy Arbiter Schedule Here'!U46)</f>
        <v/>
      </c>
      <c r="V46" s="13">
        <f t="shared" si="13"/>
        <v>0</v>
      </c>
      <c r="W46">
        <f t="shared" si="27"/>
        <v>0</v>
      </c>
      <c r="X46" t="str">
        <f t="shared" si="14"/>
        <v>0</v>
      </c>
      <c r="Z46" t="str">
        <f t="shared" si="28"/>
        <v/>
      </c>
      <c r="AA46" t="str">
        <f t="shared" si="29"/>
        <v xml:space="preserve"> </v>
      </c>
      <c r="AB46">
        <f t="shared" si="30"/>
        <v>0</v>
      </c>
      <c r="AC46">
        <f t="shared" si="31"/>
        <v>0</v>
      </c>
      <c r="AD46">
        <f t="shared" si="32"/>
        <v>0</v>
      </c>
      <c r="AE46" t="str">
        <f t="shared" si="33"/>
        <v/>
      </c>
      <c r="AF46">
        <f t="shared" si="34"/>
        <v>0</v>
      </c>
      <c r="AG46" t="str">
        <f t="shared" si="35"/>
        <v/>
      </c>
      <c r="AH46" t="str">
        <f t="shared" si="15"/>
        <v/>
      </c>
      <c r="AI46" t="str">
        <f t="shared" si="36"/>
        <v/>
      </c>
      <c r="AJ46" t="str">
        <f t="shared" si="37"/>
        <v/>
      </c>
      <c r="AK46" t="str">
        <f t="shared" si="38"/>
        <v/>
      </c>
      <c r="AL46" t="str">
        <f t="shared" si="39"/>
        <v/>
      </c>
    </row>
    <row r="47" spans="1:38" x14ac:dyDescent="0.2">
      <c r="A47" s="40" t="str">
        <f>IF('Copy Arbiter Schedule Here'!A47="","",'Copy Arbiter Schedule Here'!A47)</f>
        <v/>
      </c>
      <c r="B47" s="40" t="str">
        <f>IF('Copy Arbiter Schedule Here'!B47="","",'Copy Arbiter Schedule Here'!B47)</f>
        <v/>
      </c>
      <c r="C47" s="40" t="str">
        <f>IF('Copy Arbiter Schedule Here'!C47="","",'Copy Arbiter Schedule Here'!C47)</f>
        <v/>
      </c>
      <c r="D47" s="40" t="str">
        <f>IF('Copy Arbiter Schedule Here'!D47="","",'Copy Arbiter Schedule Here'!D47)</f>
        <v/>
      </c>
      <c r="E47" s="40" t="str">
        <f>IF('Copy Arbiter Schedule Here'!E47="","",'Copy Arbiter Schedule Here'!E47)</f>
        <v/>
      </c>
      <c r="F47" s="40" t="str">
        <f>IF('Copy Arbiter Schedule Here'!F47="","",'Copy Arbiter Schedule Here'!F47)</f>
        <v/>
      </c>
      <c r="G47" s="40" t="str">
        <f>IF('Copy Arbiter Schedule Here'!G47="","",'Copy Arbiter Schedule Here'!G47)</f>
        <v/>
      </c>
      <c r="H47" s="40" t="str">
        <f>IF('Copy Arbiter Schedule Here'!H47="","",'Copy Arbiter Schedule Here'!H47)</f>
        <v/>
      </c>
      <c r="I47" s="40" t="str">
        <f>IF('Copy Arbiter Schedule Here'!I47="","",'Copy Arbiter Schedule Here'!I47)</f>
        <v/>
      </c>
      <c r="J47" s="40" t="str">
        <f>IF('Copy Arbiter Schedule Here'!J47="","",'Copy Arbiter Schedule Here'!J47)</f>
        <v/>
      </c>
      <c r="K47" s="40" t="str">
        <f>IF('Copy Arbiter Schedule Here'!K47="","",'Copy Arbiter Schedule Here'!K47)</f>
        <v/>
      </c>
      <c r="L47" s="40" t="str">
        <f>IF('Copy Arbiter Schedule Here'!L47="","",'Copy Arbiter Schedule Here'!L47)</f>
        <v/>
      </c>
      <c r="M47" s="40" t="str">
        <f>IF('Copy Arbiter Schedule Here'!M47="","",'Copy Arbiter Schedule Here'!M47)</f>
        <v/>
      </c>
      <c r="N47" s="40" t="str">
        <f>IF('Copy Arbiter Schedule Here'!N47="","",'Copy Arbiter Schedule Here'!N47)</f>
        <v/>
      </c>
      <c r="O47" s="40" t="str">
        <f>IF('Copy Arbiter Schedule Here'!O47="","",'Copy Arbiter Schedule Here'!O47)</f>
        <v/>
      </c>
      <c r="P47" s="40" t="str">
        <f>IF('Copy Arbiter Schedule Here'!P47="","",'Copy Arbiter Schedule Here'!P47)</f>
        <v/>
      </c>
      <c r="Q47" s="40" t="str">
        <f>IF('Copy Arbiter Schedule Here'!Q47="","",'Copy Arbiter Schedule Here'!Q47)</f>
        <v/>
      </c>
      <c r="R47" s="40" t="str">
        <f>IF('Copy Arbiter Schedule Here'!R47="","",'Copy Arbiter Schedule Here'!R47)</f>
        <v/>
      </c>
      <c r="S47" s="40" t="str">
        <f>IF('Copy Arbiter Schedule Here'!S47="","",'Copy Arbiter Schedule Here'!S47)</f>
        <v/>
      </c>
      <c r="T47" s="40" t="str">
        <f>IF('Copy Arbiter Schedule Here'!T47="","",'Copy Arbiter Schedule Here'!T47)</f>
        <v/>
      </c>
      <c r="U47" s="40" t="str">
        <f>IF('Copy Arbiter Schedule Here'!U47="","",'Copy Arbiter Schedule Here'!U47)</f>
        <v/>
      </c>
      <c r="V47" s="13">
        <f t="shared" si="13"/>
        <v>0</v>
      </c>
      <c r="W47">
        <f t="shared" si="27"/>
        <v>0</v>
      </c>
      <c r="X47" t="str">
        <f t="shared" si="14"/>
        <v>0</v>
      </c>
      <c r="Z47" t="str">
        <f t="shared" si="28"/>
        <v/>
      </c>
      <c r="AA47" t="str">
        <f t="shared" si="29"/>
        <v xml:space="preserve"> </v>
      </c>
      <c r="AB47">
        <f t="shared" si="30"/>
        <v>0</v>
      </c>
      <c r="AC47">
        <f t="shared" si="31"/>
        <v>0</v>
      </c>
      <c r="AD47">
        <f t="shared" si="32"/>
        <v>0</v>
      </c>
      <c r="AE47" t="str">
        <f t="shared" si="33"/>
        <v/>
      </c>
      <c r="AF47">
        <f t="shared" si="34"/>
        <v>0</v>
      </c>
      <c r="AG47" t="str">
        <f t="shared" si="35"/>
        <v/>
      </c>
      <c r="AH47" t="str">
        <f t="shared" si="15"/>
        <v/>
      </c>
      <c r="AI47" t="str">
        <f t="shared" si="36"/>
        <v/>
      </c>
      <c r="AJ47" t="str">
        <f t="shared" si="37"/>
        <v/>
      </c>
      <c r="AK47" t="str">
        <f t="shared" si="38"/>
        <v/>
      </c>
      <c r="AL47" t="str">
        <f t="shared" si="39"/>
        <v/>
      </c>
    </row>
    <row r="48" spans="1:38" x14ac:dyDescent="0.2">
      <c r="A48" s="40" t="str">
        <f>IF('Copy Arbiter Schedule Here'!A48="","",'Copy Arbiter Schedule Here'!A48)</f>
        <v/>
      </c>
      <c r="B48" s="40" t="str">
        <f>IF('Copy Arbiter Schedule Here'!B48="","",'Copy Arbiter Schedule Here'!B48)</f>
        <v/>
      </c>
      <c r="C48" s="40" t="str">
        <f>IF('Copy Arbiter Schedule Here'!C48="","",'Copy Arbiter Schedule Here'!C48)</f>
        <v/>
      </c>
      <c r="D48" s="40" t="str">
        <f>IF('Copy Arbiter Schedule Here'!D48="","",'Copy Arbiter Schedule Here'!D48)</f>
        <v/>
      </c>
      <c r="E48" s="40" t="str">
        <f>IF('Copy Arbiter Schedule Here'!E48="","",'Copy Arbiter Schedule Here'!E48)</f>
        <v/>
      </c>
      <c r="F48" s="40" t="str">
        <f>IF('Copy Arbiter Schedule Here'!F48="","",'Copy Arbiter Schedule Here'!F48)</f>
        <v/>
      </c>
      <c r="G48" s="40" t="str">
        <f>IF('Copy Arbiter Schedule Here'!G48="","",'Copy Arbiter Schedule Here'!G48)</f>
        <v/>
      </c>
      <c r="H48" s="40" t="str">
        <f>IF('Copy Arbiter Schedule Here'!H48="","",'Copy Arbiter Schedule Here'!H48)</f>
        <v/>
      </c>
      <c r="I48" s="40" t="str">
        <f>IF('Copy Arbiter Schedule Here'!I48="","",'Copy Arbiter Schedule Here'!I48)</f>
        <v/>
      </c>
      <c r="J48" s="40" t="str">
        <f>IF('Copy Arbiter Schedule Here'!J48="","",'Copy Arbiter Schedule Here'!J48)</f>
        <v/>
      </c>
      <c r="K48" s="40" t="str">
        <f>IF('Copy Arbiter Schedule Here'!K48="","",'Copy Arbiter Schedule Here'!K48)</f>
        <v/>
      </c>
      <c r="L48" s="40" t="str">
        <f>IF('Copy Arbiter Schedule Here'!L48="","",'Copy Arbiter Schedule Here'!L48)</f>
        <v/>
      </c>
      <c r="M48" s="40" t="str">
        <f>IF('Copy Arbiter Schedule Here'!M48="","",'Copy Arbiter Schedule Here'!M48)</f>
        <v/>
      </c>
      <c r="N48" s="40" t="str">
        <f>IF('Copy Arbiter Schedule Here'!N48="","",'Copy Arbiter Schedule Here'!N48)</f>
        <v/>
      </c>
      <c r="O48" s="40" t="str">
        <f>IF('Copy Arbiter Schedule Here'!O48="","",'Copy Arbiter Schedule Here'!O48)</f>
        <v/>
      </c>
      <c r="P48" s="40" t="str">
        <f>IF('Copy Arbiter Schedule Here'!P48="","",'Copy Arbiter Schedule Here'!P48)</f>
        <v/>
      </c>
      <c r="Q48" s="40" t="str">
        <f>IF('Copy Arbiter Schedule Here'!Q48="","",'Copy Arbiter Schedule Here'!Q48)</f>
        <v/>
      </c>
      <c r="R48" s="40" t="str">
        <f>IF('Copy Arbiter Schedule Here'!R48="","",'Copy Arbiter Schedule Here'!R48)</f>
        <v/>
      </c>
      <c r="S48" s="40" t="str">
        <f>IF('Copy Arbiter Schedule Here'!S48="","",'Copy Arbiter Schedule Here'!S48)</f>
        <v/>
      </c>
      <c r="T48" s="40" t="str">
        <f>IF('Copy Arbiter Schedule Here'!T48="","",'Copy Arbiter Schedule Here'!T48)</f>
        <v/>
      </c>
      <c r="U48" s="40" t="str">
        <f>IF('Copy Arbiter Schedule Here'!U48="","",'Copy Arbiter Schedule Here'!U48)</f>
        <v/>
      </c>
      <c r="V48" s="13">
        <f t="shared" si="13"/>
        <v>0</v>
      </c>
      <c r="W48">
        <f t="shared" si="27"/>
        <v>0</v>
      </c>
      <c r="X48" t="str">
        <f t="shared" si="14"/>
        <v>0</v>
      </c>
      <c r="Z48" t="str">
        <f t="shared" si="28"/>
        <v/>
      </c>
      <c r="AA48" t="str">
        <f t="shared" si="29"/>
        <v xml:space="preserve"> </v>
      </c>
      <c r="AB48">
        <f t="shared" si="30"/>
        <v>0</v>
      </c>
      <c r="AC48">
        <f t="shared" si="31"/>
        <v>0</v>
      </c>
      <c r="AD48">
        <f t="shared" si="32"/>
        <v>0</v>
      </c>
      <c r="AE48" t="str">
        <f t="shared" si="33"/>
        <v/>
      </c>
      <c r="AF48">
        <f t="shared" si="34"/>
        <v>0</v>
      </c>
      <c r="AG48" t="str">
        <f t="shared" si="35"/>
        <v/>
      </c>
      <c r="AH48" t="str">
        <f t="shared" si="15"/>
        <v/>
      </c>
      <c r="AI48" t="str">
        <f t="shared" si="36"/>
        <v/>
      </c>
      <c r="AJ48" t="str">
        <f t="shared" si="37"/>
        <v/>
      </c>
      <c r="AK48" t="str">
        <f t="shared" si="38"/>
        <v/>
      </c>
      <c r="AL48" t="str">
        <f t="shared" si="39"/>
        <v/>
      </c>
    </row>
    <row r="49" spans="1:38" x14ac:dyDescent="0.2">
      <c r="A49" s="40" t="str">
        <f>IF('Copy Arbiter Schedule Here'!A49="","",'Copy Arbiter Schedule Here'!A49)</f>
        <v/>
      </c>
      <c r="B49" s="40" t="str">
        <f>IF('Copy Arbiter Schedule Here'!B49="","",'Copy Arbiter Schedule Here'!B49)</f>
        <v/>
      </c>
      <c r="C49" s="40" t="str">
        <f>IF('Copy Arbiter Schedule Here'!C49="","",'Copy Arbiter Schedule Here'!C49)</f>
        <v/>
      </c>
      <c r="D49" s="40" t="str">
        <f>IF('Copy Arbiter Schedule Here'!D49="","",'Copy Arbiter Schedule Here'!D49)</f>
        <v/>
      </c>
      <c r="E49" s="40" t="str">
        <f>IF('Copy Arbiter Schedule Here'!E49="","",'Copy Arbiter Schedule Here'!E49)</f>
        <v/>
      </c>
      <c r="F49" s="40" t="str">
        <f>IF('Copy Arbiter Schedule Here'!F49="","",'Copy Arbiter Schedule Here'!F49)</f>
        <v/>
      </c>
      <c r="G49" s="40" t="str">
        <f>IF('Copy Arbiter Schedule Here'!G49="","",'Copy Arbiter Schedule Here'!G49)</f>
        <v/>
      </c>
      <c r="H49" s="40" t="str">
        <f>IF('Copy Arbiter Schedule Here'!H49="","",'Copy Arbiter Schedule Here'!H49)</f>
        <v/>
      </c>
      <c r="I49" s="40" t="str">
        <f>IF('Copy Arbiter Schedule Here'!I49="","",'Copy Arbiter Schedule Here'!I49)</f>
        <v/>
      </c>
      <c r="J49" s="40" t="str">
        <f>IF('Copy Arbiter Schedule Here'!J49="","",'Copy Arbiter Schedule Here'!J49)</f>
        <v/>
      </c>
      <c r="K49" s="40" t="str">
        <f>IF('Copy Arbiter Schedule Here'!K49="","",'Copy Arbiter Schedule Here'!K49)</f>
        <v/>
      </c>
      <c r="L49" s="40" t="str">
        <f>IF('Copy Arbiter Schedule Here'!L49="","",'Copy Arbiter Schedule Here'!L49)</f>
        <v/>
      </c>
      <c r="M49" s="40" t="str">
        <f>IF('Copy Arbiter Schedule Here'!M49="","",'Copy Arbiter Schedule Here'!M49)</f>
        <v/>
      </c>
      <c r="N49" s="40" t="str">
        <f>IF('Copy Arbiter Schedule Here'!N49="","",'Copy Arbiter Schedule Here'!N49)</f>
        <v/>
      </c>
      <c r="O49" s="40" t="str">
        <f>IF('Copy Arbiter Schedule Here'!O49="","",'Copy Arbiter Schedule Here'!O49)</f>
        <v/>
      </c>
      <c r="P49" s="40" t="str">
        <f>IF('Copy Arbiter Schedule Here'!P49="","",'Copy Arbiter Schedule Here'!P49)</f>
        <v/>
      </c>
      <c r="Q49" s="40" t="str">
        <f>IF('Copy Arbiter Schedule Here'!Q49="","",'Copy Arbiter Schedule Here'!Q49)</f>
        <v/>
      </c>
      <c r="R49" s="40" t="str">
        <f>IF('Copy Arbiter Schedule Here'!R49="","",'Copy Arbiter Schedule Here'!R49)</f>
        <v/>
      </c>
      <c r="S49" s="40" t="str">
        <f>IF('Copy Arbiter Schedule Here'!S49="","",'Copy Arbiter Schedule Here'!S49)</f>
        <v/>
      </c>
      <c r="T49" s="40" t="str">
        <f>IF('Copy Arbiter Schedule Here'!T49="","",'Copy Arbiter Schedule Here'!T49)</f>
        <v/>
      </c>
      <c r="U49" s="40" t="str">
        <f>IF('Copy Arbiter Schedule Here'!U49="","",'Copy Arbiter Schedule Here'!U49)</f>
        <v/>
      </c>
      <c r="V49" s="13">
        <f t="shared" si="13"/>
        <v>0</v>
      </c>
      <c r="W49">
        <f t="shared" si="27"/>
        <v>0</v>
      </c>
      <c r="X49" t="str">
        <f t="shared" si="14"/>
        <v>0</v>
      </c>
      <c r="Z49" t="str">
        <f t="shared" si="28"/>
        <v/>
      </c>
      <c r="AA49" t="str">
        <f t="shared" si="29"/>
        <v xml:space="preserve"> </v>
      </c>
      <c r="AB49">
        <f t="shared" si="30"/>
        <v>0</v>
      </c>
      <c r="AC49">
        <f t="shared" si="31"/>
        <v>0</v>
      </c>
      <c r="AD49">
        <f t="shared" si="32"/>
        <v>0</v>
      </c>
      <c r="AE49" t="str">
        <f t="shared" si="33"/>
        <v/>
      </c>
      <c r="AF49">
        <f t="shared" si="34"/>
        <v>0</v>
      </c>
      <c r="AG49" t="str">
        <f t="shared" si="35"/>
        <v/>
      </c>
      <c r="AH49" t="str">
        <f t="shared" si="15"/>
        <v/>
      </c>
      <c r="AI49" t="str">
        <f t="shared" si="36"/>
        <v/>
      </c>
      <c r="AJ49" t="str">
        <f t="shared" si="37"/>
        <v/>
      </c>
      <c r="AK49" t="str">
        <f t="shared" si="38"/>
        <v/>
      </c>
      <c r="AL49" t="str">
        <f t="shared" si="39"/>
        <v/>
      </c>
    </row>
    <row r="50" spans="1:38" x14ac:dyDescent="0.2">
      <c r="A50" s="40" t="str">
        <f>IF('Copy Arbiter Schedule Here'!A50="","",'Copy Arbiter Schedule Here'!A50)</f>
        <v/>
      </c>
      <c r="B50" s="40" t="str">
        <f>IF('Copy Arbiter Schedule Here'!B50="","",'Copy Arbiter Schedule Here'!B50)</f>
        <v/>
      </c>
      <c r="C50" s="40" t="str">
        <f>IF('Copy Arbiter Schedule Here'!C50="","",'Copy Arbiter Schedule Here'!C50)</f>
        <v/>
      </c>
      <c r="D50" s="40" t="str">
        <f>IF('Copy Arbiter Schedule Here'!D50="","",'Copy Arbiter Schedule Here'!D50)</f>
        <v/>
      </c>
      <c r="E50" s="40" t="str">
        <f>IF('Copy Arbiter Schedule Here'!E50="","",'Copy Arbiter Schedule Here'!E50)</f>
        <v/>
      </c>
      <c r="F50" s="40" t="str">
        <f>IF('Copy Arbiter Schedule Here'!F50="","",'Copy Arbiter Schedule Here'!F50)</f>
        <v/>
      </c>
      <c r="G50" s="40" t="str">
        <f>IF('Copy Arbiter Schedule Here'!G50="","",'Copy Arbiter Schedule Here'!G50)</f>
        <v/>
      </c>
      <c r="H50" s="40" t="str">
        <f>IF('Copy Arbiter Schedule Here'!H50="","",'Copy Arbiter Schedule Here'!H50)</f>
        <v/>
      </c>
      <c r="I50" s="40" t="str">
        <f>IF('Copy Arbiter Schedule Here'!I50="","",'Copy Arbiter Schedule Here'!I50)</f>
        <v/>
      </c>
      <c r="J50" s="40" t="str">
        <f>IF('Copy Arbiter Schedule Here'!J50="","",'Copy Arbiter Schedule Here'!J50)</f>
        <v/>
      </c>
      <c r="K50" s="40" t="str">
        <f>IF('Copy Arbiter Schedule Here'!K50="","",'Copy Arbiter Schedule Here'!K50)</f>
        <v/>
      </c>
      <c r="L50" s="40" t="str">
        <f>IF('Copy Arbiter Schedule Here'!L50="","",'Copy Arbiter Schedule Here'!L50)</f>
        <v/>
      </c>
      <c r="M50" s="40" t="str">
        <f>IF('Copy Arbiter Schedule Here'!M50="","",'Copy Arbiter Schedule Here'!M50)</f>
        <v/>
      </c>
      <c r="N50" s="40" t="str">
        <f>IF('Copy Arbiter Schedule Here'!N50="","",'Copy Arbiter Schedule Here'!N50)</f>
        <v/>
      </c>
      <c r="O50" s="40" t="str">
        <f>IF('Copy Arbiter Schedule Here'!O50="","",'Copy Arbiter Schedule Here'!O50)</f>
        <v/>
      </c>
      <c r="P50" s="40" t="str">
        <f>IF('Copy Arbiter Schedule Here'!P50="","",'Copy Arbiter Schedule Here'!P50)</f>
        <v/>
      </c>
      <c r="Q50" s="40" t="str">
        <f>IF('Copy Arbiter Schedule Here'!Q50="","",'Copy Arbiter Schedule Here'!Q50)</f>
        <v/>
      </c>
      <c r="R50" s="40" t="str">
        <f>IF('Copy Arbiter Schedule Here'!R50="","",'Copy Arbiter Schedule Here'!R50)</f>
        <v/>
      </c>
      <c r="S50" s="40" t="str">
        <f>IF('Copy Arbiter Schedule Here'!S50="","",'Copy Arbiter Schedule Here'!S50)</f>
        <v/>
      </c>
      <c r="T50" s="40" t="str">
        <f>IF('Copy Arbiter Schedule Here'!T50="","",'Copy Arbiter Schedule Here'!T50)</f>
        <v/>
      </c>
      <c r="U50" s="40" t="str">
        <f>IF('Copy Arbiter Schedule Here'!U50="","",'Copy Arbiter Schedule Here'!U50)</f>
        <v/>
      </c>
      <c r="V50" s="13">
        <f t="shared" si="13"/>
        <v>0</v>
      </c>
      <c r="W50">
        <f t="shared" si="27"/>
        <v>0</v>
      </c>
      <c r="X50" t="str">
        <f t="shared" si="14"/>
        <v>0</v>
      </c>
      <c r="Z50" t="str">
        <f t="shared" si="28"/>
        <v/>
      </c>
      <c r="AA50" t="str">
        <f t="shared" si="29"/>
        <v xml:space="preserve"> </v>
      </c>
      <c r="AB50">
        <f t="shared" si="30"/>
        <v>0</v>
      </c>
      <c r="AC50">
        <f t="shared" si="31"/>
        <v>0</v>
      </c>
      <c r="AD50">
        <f t="shared" si="32"/>
        <v>0</v>
      </c>
      <c r="AE50" t="str">
        <f t="shared" si="33"/>
        <v/>
      </c>
      <c r="AF50">
        <f t="shared" si="34"/>
        <v>0</v>
      </c>
      <c r="AG50" t="str">
        <f t="shared" si="35"/>
        <v/>
      </c>
      <c r="AH50" t="str">
        <f t="shared" si="15"/>
        <v/>
      </c>
      <c r="AI50" t="str">
        <f t="shared" si="36"/>
        <v/>
      </c>
      <c r="AJ50" t="str">
        <f t="shared" si="37"/>
        <v/>
      </c>
      <c r="AK50" t="str">
        <f t="shared" si="38"/>
        <v/>
      </c>
      <c r="AL50" t="str">
        <f t="shared" si="39"/>
        <v/>
      </c>
    </row>
    <row r="51" spans="1:38" x14ac:dyDescent="0.2">
      <c r="A51" s="40" t="str">
        <f>IF('Copy Arbiter Schedule Here'!A51="","",'Copy Arbiter Schedule Here'!A51)</f>
        <v/>
      </c>
      <c r="B51" s="40" t="str">
        <f>IF('Copy Arbiter Schedule Here'!B51="","",'Copy Arbiter Schedule Here'!B51)</f>
        <v/>
      </c>
      <c r="C51" s="40" t="str">
        <f>IF('Copy Arbiter Schedule Here'!C51="","",'Copy Arbiter Schedule Here'!C51)</f>
        <v/>
      </c>
      <c r="D51" s="40" t="str">
        <f>IF('Copy Arbiter Schedule Here'!D51="","",'Copy Arbiter Schedule Here'!D51)</f>
        <v/>
      </c>
      <c r="E51" s="40" t="str">
        <f>IF('Copy Arbiter Schedule Here'!E51="","",'Copy Arbiter Schedule Here'!E51)</f>
        <v/>
      </c>
      <c r="F51" s="40" t="str">
        <f>IF('Copy Arbiter Schedule Here'!F51="","",'Copy Arbiter Schedule Here'!F51)</f>
        <v/>
      </c>
      <c r="G51" s="40" t="str">
        <f>IF('Copy Arbiter Schedule Here'!G51="","",'Copy Arbiter Schedule Here'!G51)</f>
        <v/>
      </c>
      <c r="H51" s="40" t="str">
        <f>IF('Copy Arbiter Schedule Here'!H51="","",'Copy Arbiter Schedule Here'!H51)</f>
        <v/>
      </c>
      <c r="I51" s="40" t="str">
        <f>IF('Copy Arbiter Schedule Here'!I51="","",'Copy Arbiter Schedule Here'!I51)</f>
        <v/>
      </c>
      <c r="J51" s="40" t="str">
        <f>IF('Copy Arbiter Schedule Here'!J51="","",'Copy Arbiter Schedule Here'!J51)</f>
        <v/>
      </c>
      <c r="K51" s="40" t="str">
        <f>IF('Copy Arbiter Schedule Here'!K51="","",'Copy Arbiter Schedule Here'!K51)</f>
        <v/>
      </c>
      <c r="L51" s="40" t="str">
        <f>IF('Copy Arbiter Schedule Here'!L51="","",'Copy Arbiter Schedule Here'!L51)</f>
        <v/>
      </c>
      <c r="M51" s="40" t="str">
        <f>IF('Copy Arbiter Schedule Here'!M51="","",'Copy Arbiter Schedule Here'!M51)</f>
        <v/>
      </c>
      <c r="N51" s="40" t="str">
        <f>IF('Copy Arbiter Schedule Here'!N51="","",'Copy Arbiter Schedule Here'!N51)</f>
        <v/>
      </c>
      <c r="O51" s="40" t="str">
        <f>IF('Copy Arbiter Schedule Here'!O51="","",'Copy Arbiter Schedule Here'!O51)</f>
        <v/>
      </c>
      <c r="P51" s="40" t="str">
        <f>IF('Copy Arbiter Schedule Here'!P51="","",'Copy Arbiter Schedule Here'!P51)</f>
        <v/>
      </c>
      <c r="Q51" s="40" t="str">
        <f>IF('Copy Arbiter Schedule Here'!Q51="","",'Copy Arbiter Schedule Here'!Q51)</f>
        <v/>
      </c>
      <c r="R51" s="40" t="str">
        <f>IF('Copy Arbiter Schedule Here'!R51="","",'Copy Arbiter Schedule Here'!R51)</f>
        <v/>
      </c>
      <c r="S51" s="40" t="str">
        <f>IF('Copy Arbiter Schedule Here'!S51="","",'Copy Arbiter Schedule Here'!S51)</f>
        <v/>
      </c>
      <c r="T51" s="40" t="str">
        <f>IF('Copy Arbiter Schedule Here'!T51="","",'Copy Arbiter Schedule Here'!T51)</f>
        <v/>
      </c>
      <c r="U51" s="40" t="str">
        <f>IF('Copy Arbiter Schedule Here'!U51="","",'Copy Arbiter Schedule Here'!U51)</f>
        <v/>
      </c>
      <c r="V51" s="13">
        <f t="shared" si="13"/>
        <v>0</v>
      </c>
      <c r="W51">
        <f t="shared" si="27"/>
        <v>0</v>
      </c>
      <c r="X51" t="str">
        <f t="shared" si="14"/>
        <v>0</v>
      </c>
      <c r="Z51" t="str">
        <f t="shared" si="28"/>
        <v/>
      </c>
      <c r="AA51" t="str">
        <f t="shared" si="29"/>
        <v xml:space="preserve"> </v>
      </c>
      <c r="AB51">
        <f t="shared" si="30"/>
        <v>0</v>
      </c>
      <c r="AC51">
        <f t="shared" si="31"/>
        <v>0</v>
      </c>
      <c r="AD51">
        <f t="shared" si="32"/>
        <v>0</v>
      </c>
      <c r="AE51" t="str">
        <f t="shared" si="33"/>
        <v/>
      </c>
      <c r="AF51">
        <f t="shared" si="34"/>
        <v>0</v>
      </c>
      <c r="AG51" t="str">
        <f t="shared" si="35"/>
        <v/>
      </c>
      <c r="AH51" t="str">
        <f t="shared" si="15"/>
        <v/>
      </c>
      <c r="AI51" t="str">
        <f t="shared" si="36"/>
        <v/>
      </c>
      <c r="AJ51" t="str">
        <f t="shared" si="37"/>
        <v/>
      </c>
      <c r="AK51" t="str">
        <f t="shared" si="38"/>
        <v/>
      </c>
      <c r="AL51" t="str">
        <f t="shared" si="39"/>
        <v/>
      </c>
    </row>
    <row r="52" spans="1:38" x14ac:dyDescent="0.2">
      <c r="A52" s="40" t="str">
        <f>IF('Copy Arbiter Schedule Here'!A52="","",'Copy Arbiter Schedule Here'!A52)</f>
        <v/>
      </c>
      <c r="B52" s="40" t="str">
        <f>IF('Copy Arbiter Schedule Here'!B52="","",'Copy Arbiter Schedule Here'!B52)</f>
        <v/>
      </c>
      <c r="C52" s="40" t="str">
        <f>IF('Copy Arbiter Schedule Here'!C52="","",'Copy Arbiter Schedule Here'!C52)</f>
        <v/>
      </c>
      <c r="D52" s="40" t="str">
        <f>IF('Copy Arbiter Schedule Here'!D52="","",'Copy Arbiter Schedule Here'!D52)</f>
        <v/>
      </c>
      <c r="E52" s="40" t="str">
        <f>IF('Copy Arbiter Schedule Here'!E52="","",'Copy Arbiter Schedule Here'!E52)</f>
        <v/>
      </c>
      <c r="F52" s="40" t="str">
        <f>IF('Copy Arbiter Schedule Here'!F52="","",'Copy Arbiter Schedule Here'!F52)</f>
        <v/>
      </c>
      <c r="G52" s="40" t="str">
        <f>IF('Copy Arbiter Schedule Here'!G52="","",'Copy Arbiter Schedule Here'!G52)</f>
        <v/>
      </c>
      <c r="H52" s="40" t="str">
        <f>IF('Copy Arbiter Schedule Here'!H52="","",'Copy Arbiter Schedule Here'!H52)</f>
        <v/>
      </c>
      <c r="I52" s="40" t="str">
        <f>IF('Copy Arbiter Schedule Here'!I52="","",'Copy Arbiter Schedule Here'!I52)</f>
        <v/>
      </c>
      <c r="J52" s="40" t="str">
        <f>IF('Copy Arbiter Schedule Here'!J52="","",'Copy Arbiter Schedule Here'!J52)</f>
        <v/>
      </c>
      <c r="K52" s="40" t="str">
        <f>IF('Copy Arbiter Schedule Here'!K52="","",'Copy Arbiter Schedule Here'!K52)</f>
        <v/>
      </c>
      <c r="L52" s="40" t="str">
        <f>IF('Copy Arbiter Schedule Here'!L52="","",'Copy Arbiter Schedule Here'!L52)</f>
        <v/>
      </c>
      <c r="M52" s="40" t="str">
        <f>IF('Copy Arbiter Schedule Here'!M52="","",'Copy Arbiter Schedule Here'!M52)</f>
        <v/>
      </c>
      <c r="N52" s="40" t="str">
        <f>IF('Copy Arbiter Schedule Here'!N52="","",'Copy Arbiter Schedule Here'!N52)</f>
        <v/>
      </c>
      <c r="O52" s="40" t="str">
        <f>IF('Copy Arbiter Schedule Here'!O52="","",'Copy Arbiter Schedule Here'!O52)</f>
        <v/>
      </c>
      <c r="P52" s="40" t="str">
        <f>IF('Copy Arbiter Schedule Here'!P52="","",'Copy Arbiter Schedule Here'!P52)</f>
        <v/>
      </c>
      <c r="Q52" s="40" t="str">
        <f>IF('Copy Arbiter Schedule Here'!Q52="","",'Copy Arbiter Schedule Here'!Q52)</f>
        <v/>
      </c>
      <c r="R52" s="40" t="str">
        <f>IF('Copy Arbiter Schedule Here'!R52="","",'Copy Arbiter Schedule Here'!R52)</f>
        <v/>
      </c>
      <c r="S52" s="40" t="str">
        <f>IF('Copy Arbiter Schedule Here'!S52="","",'Copy Arbiter Schedule Here'!S52)</f>
        <v/>
      </c>
      <c r="T52" s="40" t="str">
        <f>IF('Copy Arbiter Schedule Here'!T52="","",'Copy Arbiter Schedule Here'!T52)</f>
        <v/>
      </c>
      <c r="U52" s="40" t="str">
        <f>IF('Copy Arbiter Schedule Here'!U52="","",'Copy Arbiter Schedule Here'!U52)</f>
        <v/>
      </c>
      <c r="V52" s="13">
        <f t="shared" si="13"/>
        <v>0</v>
      </c>
      <c r="W52">
        <f t="shared" si="27"/>
        <v>0</v>
      </c>
      <c r="X52" t="str">
        <f t="shared" si="14"/>
        <v>0</v>
      </c>
      <c r="Z52" t="str">
        <f t="shared" si="28"/>
        <v/>
      </c>
      <c r="AA52" t="str">
        <f t="shared" si="29"/>
        <v xml:space="preserve"> </v>
      </c>
      <c r="AB52">
        <f t="shared" si="30"/>
        <v>0</v>
      </c>
      <c r="AC52">
        <f t="shared" si="31"/>
        <v>0</v>
      </c>
      <c r="AD52">
        <f t="shared" si="32"/>
        <v>0</v>
      </c>
      <c r="AE52" t="str">
        <f t="shared" si="33"/>
        <v/>
      </c>
      <c r="AF52">
        <f t="shared" si="34"/>
        <v>0</v>
      </c>
      <c r="AG52" t="str">
        <f t="shared" si="35"/>
        <v/>
      </c>
      <c r="AH52" t="str">
        <f t="shared" si="15"/>
        <v/>
      </c>
      <c r="AI52" t="str">
        <f t="shared" si="36"/>
        <v/>
      </c>
      <c r="AJ52" t="str">
        <f t="shared" si="37"/>
        <v/>
      </c>
      <c r="AK52" t="str">
        <f t="shared" si="38"/>
        <v/>
      </c>
      <c r="AL52" t="str">
        <f t="shared" si="39"/>
        <v/>
      </c>
    </row>
    <row r="53" spans="1:38" x14ac:dyDescent="0.2">
      <c r="A53" s="40" t="str">
        <f>IF('Copy Arbiter Schedule Here'!A53="","",'Copy Arbiter Schedule Here'!A53)</f>
        <v/>
      </c>
      <c r="B53" s="40" t="str">
        <f>IF('Copy Arbiter Schedule Here'!B53="","",'Copy Arbiter Schedule Here'!B53)</f>
        <v/>
      </c>
      <c r="C53" s="40" t="str">
        <f>IF('Copy Arbiter Schedule Here'!C53="","",'Copy Arbiter Schedule Here'!C53)</f>
        <v/>
      </c>
      <c r="D53" s="40" t="str">
        <f>IF('Copy Arbiter Schedule Here'!D53="","",'Copy Arbiter Schedule Here'!D53)</f>
        <v/>
      </c>
      <c r="E53" s="40" t="str">
        <f>IF('Copy Arbiter Schedule Here'!E53="","",'Copy Arbiter Schedule Here'!E53)</f>
        <v/>
      </c>
      <c r="F53" s="40" t="str">
        <f>IF('Copy Arbiter Schedule Here'!F53="","",'Copy Arbiter Schedule Here'!F53)</f>
        <v/>
      </c>
      <c r="G53" s="40" t="str">
        <f>IF('Copy Arbiter Schedule Here'!G53="","",'Copy Arbiter Schedule Here'!G53)</f>
        <v/>
      </c>
      <c r="H53" s="40" t="str">
        <f>IF('Copy Arbiter Schedule Here'!H53="","",'Copy Arbiter Schedule Here'!H53)</f>
        <v/>
      </c>
      <c r="I53" s="40" t="str">
        <f>IF('Copy Arbiter Schedule Here'!I53="","",'Copy Arbiter Schedule Here'!I53)</f>
        <v/>
      </c>
      <c r="J53" s="40" t="str">
        <f>IF('Copy Arbiter Schedule Here'!J53="","",'Copy Arbiter Schedule Here'!J53)</f>
        <v/>
      </c>
      <c r="K53" s="40" t="str">
        <f>IF('Copy Arbiter Schedule Here'!K53="","",'Copy Arbiter Schedule Here'!K53)</f>
        <v/>
      </c>
      <c r="L53" s="40" t="str">
        <f>IF('Copy Arbiter Schedule Here'!L53="","",'Copy Arbiter Schedule Here'!L53)</f>
        <v/>
      </c>
      <c r="M53" s="40" t="str">
        <f>IF('Copy Arbiter Schedule Here'!M53="","",'Copy Arbiter Schedule Here'!M53)</f>
        <v/>
      </c>
      <c r="N53" s="40" t="str">
        <f>IF('Copy Arbiter Schedule Here'!N53="","",'Copy Arbiter Schedule Here'!N53)</f>
        <v/>
      </c>
      <c r="O53" s="40" t="str">
        <f>IF('Copy Arbiter Schedule Here'!O53="","",'Copy Arbiter Schedule Here'!O53)</f>
        <v/>
      </c>
      <c r="P53" s="40" t="str">
        <f>IF('Copy Arbiter Schedule Here'!P53="","",'Copy Arbiter Schedule Here'!P53)</f>
        <v/>
      </c>
      <c r="Q53" s="40" t="str">
        <f>IF('Copy Arbiter Schedule Here'!Q53="","",'Copy Arbiter Schedule Here'!Q53)</f>
        <v/>
      </c>
      <c r="R53" s="40" t="str">
        <f>IF('Copy Arbiter Schedule Here'!R53="","",'Copy Arbiter Schedule Here'!R53)</f>
        <v/>
      </c>
      <c r="S53" s="40" t="str">
        <f>IF('Copy Arbiter Schedule Here'!S53="","",'Copy Arbiter Schedule Here'!S53)</f>
        <v/>
      </c>
      <c r="T53" s="40" t="str">
        <f>IF('Copy Arbiter Schedule Here'!T53="","",'Copy Arbiter Schedule Here'!T53)</f>
        <v/>
      </c>
      <c r="U53" s="40" t="str">
        <f>IF('Copy Arbiter Schedule Here'!U53="","",'Copy Arbiter Schedule Here'!U53)</f>
        <v/>
      </c>
      <c r="V53" s="13">
        <f t="shared" si="13"/>
        <v>0</v>
      </c>
      <c r="W53">
        <f t="shared" si="27"/>
        <v>0</v>
      </c>
      <c r="X53" t="str">
        <f t="shared" si="14"/>
        <v>0</v>
      </c>
      <c r="Z53" t="str">
        <f t="shared" si="28"/>
        <v/>
      </c>
      <c r="AA53" t="str">
        <f t="shared" si="29"/>
        <v xml:space="preserve"> </v>
      </c>
      <c r="AB53">
        <f t="shared" si="30"/>
        <v>0</v>
      </c>
      <c r="AC53">
        <f t="shared" si="31"/>
        <v>0</v>
      </c>
      <c r="AD53">
        <f t="shared" si="32"/>
        <v>0</v>
      </c>
      <c r="AE53" t="str">
        <f t="shared" si="33"/>
        <v/>
      </c>
      <c r="AF53">
        <f t="shared" si="34"/>
        <v>0</v>
      </c>
      <c r="AG53" t="str">
        <f t="shared" si="35"/>
        <v/>
      </c>
      <c r="AH53" t="str">
        <f t="shared" si="15"/>
        <v/>
      </c>
      <c r="AI53" t="str">
        <f t="shared" si="36"/>
        <v/>
      </c>
      <c r="AJ53" t="str">
        <f t="shared" si="37"/>
        <v/>
      </c>
      <c r="AK53" t="str">
        <f t="shared" si="38"/>
        <v/>
      </c>
      <c r="AL53" t="str">
        <f t="shared" si="39"/>
        <v/>
      </c>
    </row>
    <row r="54" spans="1:38" x14ac:dyDescent="0.2">
      <c r="A54" s="40" t="str">
        <f>IF('Copy Arbiter Schedule Here'!A54="","",'Copy Arbiter Schedule Here'!A54)</f>
        <v/>
      </c>
      <c r="B54" s="40" t="str">
        <f>IF('Copy Arbiter Schedule Here'!B54="","",'Copy Arbiter Schedule Here'!B54)</f>
        <v/>
      </c>
      <c r="C54" s="40" t="str">
        <f>IF('Copy Arbiter Schedule Here'!C54="","",'Copy Arbiter Schedule Here'!C54)</f>
        <v/>
      </c>
      <c r="D54" s="40" t="str">
        <f>IF('Copy Arbiter Schedule Here'!D54="","",'Copy Arbiter Schedule Here'!D54)</f>
        <v/>
      </c>
      <c r="E54" s="40" t="str">
        <f>IF('Copy Arbiter Schedule Here'!E54="","",'Copy Arbiter Schedule Here'!E54)</f>
        <v/>
      </c>
      <c r="F54" s="40" t="str">
        <f>IF('Copy Arbiter Schedule Here'!F54="","",'Copy Arbiter Schedule Here'!F54)</f>
        <v/>
      </c>
      <c r="G54" s="40" t="str">
        <f>IF('Copy Arbiter Schedule Here'!G54="","",'Copy Arbiter Schedule Here'!G54)</f>
        <v/>
      </c>
      <c r="H54" s="40" t="str">
        <f>IF('Copy Arbiter Schedule Here'!H54="","",'Copy Arbiter Schedule Here'!H54)</f>
        <v/>
      </c>
      <c r="I54" s="40" t="str">
        <f>IF('Copy Arbiter Schedule Here'!I54="","",'Copy Arbiter Schedule Here'!I54)</f>
        <v/>
      </c>
      <c r="J54" s="40" t="str">
        <f>IF('Copy Arbiter Schedule Here'!J54="","",'Copy Arbiter Schedule Here'!J54)</f>
        <v/>
      </c>
      <c r="K54" s="40" t="str">
        <f>IF('Copy Arbiter Schedule Here'!K54="","",'Copy Arbiter Schedule Here'!K54)</f>
        <v/>
      </c>
      <c r="L54" s="40" t="str">
        <f>IF('Copy Arbiter Schedule Here'!L54="","",'Copy Arbiter Schedule Here'!L54)</f>
        <v/>
      </c>
      <c r="M54" s="40" t="str">
        <f>IF('Copy Arbiter Schedule Here'!M54="","",'Copy Arbiter Schedule Here'!M54)</f>
        <v/>
      </c>
      <c r="N54" s="40" t="str">
        <f>IF('Copy Arbiter Schedule Here'!N54="","",'Copy Arbiter Schedule Here'!N54)</f>
        <v/>
      </c>
      <c r="O54" s="40" t="str">
        <f>IF('Copy Arbiter Schedule Here'!O54="","",'Copy Arbiter Schedule Here'!O54)</f>
        <v/>
      </c>
      <c r="P54" s="40" t="str">
        <f>IF('Copy Arbiter Schedule Here'!P54="","",'Copy Arbiter Schedule Here'!P54)</f>
        <v/>
      </c>
      <c r="Q54" s="40" t="str">
        <f>IF('Copy Arbiter Schedule Here'!Q54="","",'Copy Arbiter Schedule Here'!Q54)</f>
        <v/>
      </c>
      <c r="R54" s="40" t="str">
        <f>IF('Copy Arbiter Schedule Here'!R54="","",'Copy Arbiter Schedule Here'!R54)</f>
        <v/>
      </c>
      <c r="S54" s="40" t="str">
        <f>IF('Copy Arbiter Schedule Here'!S54="","",'Copy Arbiter Schedule Here'!S54)</f>
        <v/>
      </c>
      <c r="T54" s="40" t="str">
        <f>IF('Copy Arbiter Schedule Here'!T54="","",'Copy Arbiter Schedule Here'!T54)</f>
        <v/>
      </c>
      <c r="U54" s="40" t="str">
        <f>IF('Copy Arbiter Schedule Here'!U54="","",'Copy Arbiter Schedule Here'!U54)</f>
        <v/>
      </c>
      <c r="V54" s="13">
        <f t="shared" si="13"/>
        <v>0</v>
      </c>
      <c r="W54">
        <f t="shared" si="27"/>
        <v>0</v>
      </c>
      <c r="X54" t="str">
        <f t="shared" si="14"/>
        <v>0</v>
      </c>
      <c r="Z54" t="str">
        <f t="shared" si="28"/>
        <v/>
      </c>
      <c r="AA54" t="str">
        <f t="shared" si="29"/>
        <v xml:space="preserve"> </v>
      </c>
      <c r="AB54">
        <f t="shared" si="30"/>
        <v>0</v>
      </c>
      <c r="AC54">
        <f t="shared" si="31"/>
        <v>0</v>
      </c>
      <c r="AD54">
        <f t="shared" si="32"/>
        <v>0</v>
      </c>
      <c r="AE54" t="str">
        <f t="shared" si="33"/>
        <v/>
      </c>
      <c r="AF54">
        <f t="shared" si="34"/>
        <v>0</v>
      </c>
      <c r="AG54" t="str">
        <f t="shared" si="35"/>
        <v/>
      </c>
      <c r="AH54" t="str">
        <f t="shared" si="15"/>
        <v/>
      </c>
      <c r="AI54" t="str">
        <f t="shared" si="36"/>
        <v/>
      </c>
      <c r="AJ54" t="str">
        <f t="shared" si="37"/>
        <v/>
      </c>
      <c r="AK54" t="str">
        <f t="shared" si="38"/>
        <v/>
      </c>
      <c r="AL54" t="str">
        <f t="shared" si="39"/>
        <v/>
      </c>
    </row>
    <row r="55" spans="1:38" x14ac:dyDescent="0.2">
      <c r="A55" s="40" t="str">
        <f>IF('Copy Arbiter Schedule Here'!A55="","",'Copy Arbiter Schedule Here'!A55)</f>
        <v/>
      </c>
      <c r="B55" s="40" t="str">
        <f>IF('Copy Arbiter Schedule Here'!B55="","",'Copy Arbiter Schedule Here'!B55)</f>
        <v/>
      </c>
      <c r="C55" s="40" t="str">
        <f>IF('Copy Arbiter Schedule Here'!C55="","",'Copy Arbiter Schedule Here'!C55)</f>
        <v/>
      </c>
      <c r="D55" s="40" t="str">
        <f>IF('Copy Arbiter Schedule Here'!D55="","",'Copy Arbiter Schedule Here'!D55)</f>
        <v/>
      </c>
      <c r="E55" s="40" t="str">
        <f>IF('Copy Arbiter Schedule Here'!E55="","",'Copy Arbiter Schedule Here'!E55)</f>
        <v/>
      </c>
      <c r="F55" s="40" t="str">
        <f>IF('Copy Arbiter Schedule Here'!F55="","",'Copy Arbiter Schedule Here'!F55)</f>
        <v/>
      </c>
      <c r="G55" s="40" t="str">
        <f>IF('Copy Arbiter Schedule Here'!G55="","",'Copy Arbiter Schedule Here'!G55)</f>
        <v/>
      </c>
      <c r="H55" s="40" t="str">
        <f>IF('Copy Arbiter Schedule Here'!H55="","",'Copy Arbiter Schedule Here'!H55)</f>
        <v/>
      </c>
      <c r="I55" s="40" t="str">
        <f>IF('Copy Arbiter Schedule Here'!I55="","",'Copy Arbiter Schedule Here'!I55)</f>
        <v/>
      </c>
      <c r="J55" s="40" t="str">
        <f>IF('Copy Arbiter Schedule Here'!J55="","",'Copy Arbiter Schedule Here'!J55)</f>
        <v/>
      </c>
      <c r="K55" s="40" t="str">
        <f>IF('Copy Arbiter Schedule Here'!K55="","",'Copy Arbiter Schedule Here'!K55)</f>
        <v/>
      </c>
      <c r="L55" s="40" t="str">
        <f>IF('Copy Arbiter Schedule Here'!L55="","",'Copy Arbiter Schedule Here'!L55)</f>
        <v/>
      </c>
      <c r="M55" s="40" t="str">
        <f>IF('Copy Arbiter Schedule Here'!M55="","",'Copy Arbiter Schedule Here'!M55)</f>
        <v/>
      </c>
      <c r="N55" s="40" t="str">
        <f>IF('Copy Arbiter Schedule Here'!N55="","",'Copy Arbiter Schedule Here'!N55)</f>
        <v/>
      </c>
      <c r="O55" s="40" t="str">
        <f>IF('Copy Arbiter Schedule Here'!O55="","",'Copy Arbiter Schedule Here'!O55)</f>
        <v/>
      </c>
      <c r="P55" s="40" t="str">
        <f>IF('Copy Arbiter Schedule Here'!P55="","",'Copy Arbiter Schedule Here'!P55)</f>
        <v/>
      </c>
      <c r="Q55" s="40" t="str">
        <f>IF('Copy Arbiter Schedule Here'!Q55="","",'Copy Arbiter Schedule Here'!Q55)</f>
        <v/>
      </c>
      <c r="R55" s="40" t="str">
        <f>IF('Copy Arbiter Schedule Here'!R55="","",'Copy Arbiter Schedule Here'!R55)</f>
        <v/>
      </c>
      <c r="S55" s="40" t="str">
        <f>IF('Copy Arbiter Schedule Here'!S55="","",'Copy Arbiter Schedule Here'!S55)</f>
        <v/>
      </c>
      <c r="T55" s="40" t="str">
        <f>IF('Copy Arbiter Schedule Here'!T55="","",'Copy Arbiter Schedule Here'!T55)</f>
        <v/>
      </c>
      <c r="U55" s="40" t="str">
        <f>IF('Copy Arbiter Schedule Here'!U55="","",'Copy Arbiter Schedule Here'!U55)</f>
        <v/>
      </c>
      <c r="V55" s="13">
        <f t="shared" si="13"/>
        <v>0</v>
      </c>
      <c r="W55">
        <f t="shared" si="27"/>
        <v>0</v>
      </c>
      <c r="X55" t="str">
        <f t="shared" si="14"/>
        <v>0</v>
      </c>
      <c r="Z55" t="str">
        <f t="shared" si="28"/>
        <v/>
      </c>
      <c r="AA55" t="str">
        <f t="shared" si="29"/>
        <v xml:space="preserve"> </v>
      </c>
      <c r="AB55">
        <f t="shared" si="30"/>
        <v>0</v>
      </c>
      <c r="AC55">
        <f t="shared" si="31"/>
        <v>0</v>
      </c>
      <c r="AD55">
        <f t="shared" si="32"/>
        <v>0</v>
      </c>
      <c r="AE55" t="str">
        <f t="shared" si="33"/>
        <v/>
      </c>
      <c r="AF55">
        <f t="shared" si="34"/>
        <v>0</v>
      </c>
      <c r="AG55" t="str">
        <f t="shared" si="35"/>
        <v/>
      </c>
      <c r="AH55" t="str">
        <f t="shared" si="15"/>
        <v/>
      </c>
      <c r="AI55" t="str">
        <f t="shared" si="36"/>
        <v/>
      </c>
      <c r="AJ55" t="str">
        <f t="shared" si="37"/>
        <v/>
      </c>
      <c r="AK55" t="str">
        <f t="shared" si="38"/>
        <v/>
      </c>
      <c r="AL55" t="str">
        <f t="shared" si="39"/>
        <v/>
      </c>
    </row>
    <row r="56" spans="1:38" x14ac:dyDescent="0.2">
      <c r="A56" s="40" t="str">
        <f>IF('Copy Arbiter Schedule Here'!A56="","",'Copy Arbiter Schedule Here'!A56)</f>
        <v/>
      </c>
      <c r="B56" s="40" t="str">
        <f>IF('Copy Arbiter Schedule Here'!B56="","",'Copy Arbiter Schedule Here'!B56)</f>
        <v/>
      </c>
      <c r="C56" s="40" t="str">
        <f>IF('Copy Arbiter Schedule Here'!C56="","",'Copy Arbiter Schedule Here'!C56)</f>
        <v/>
      </c>
      <c r="D56" s="40" t="str">
        <f>IF('Copy Arbiter Schedule Here'!D56="","",'Copy Arbiter Schedule Here'!D56)</f>
        <v/>
      </c>
      <c r="E56" s="40" t="str">
        <f>IF('Copy Arbiter Schedule Here'!E56="","",'Copy Arbiter Schedule Here'!E56)</f>
        <v/>
      </c>
      <c r="F56" s="40" t="str">
        <f>IF('Copy Arbiter Schedule Here'!F56="","",'Copy Arbiter Schedule Here'!F56)</f>
        <v/>
      </c>
      <c r="G56" s="40" t="str">
        <f>IF('Copy Arbiter Schedule Here'!G56="","",'Copy Arbiter Schedule Here'!G56)</f>
        <v/>
      </c>
      <c r="H56" s="40" t="str">
        <f>IF('Copy Arbiter Schedule Here'!H56="","",'Copy Arbiter Schedule Here'!H56)</f>
        <v/>
      </c>
      <c r="I56" s="40" t="str">
        <f>IF('Copy Arbiter Schedule Here'!I56="","",'Copy Arbiter Schedule Here'!I56)</f>
        <v/>
      </c>
      <c r="J56" s="40" t="str">
        <f>IF('Copy Arbiter Schedule Here'!J56="","",'Copy Arbiter Schedule Here'!J56)</f>
        <v/>
      </c>
      <c r="K56" s="40" t="str">
        <f>IF('Copy Arbiter Schedule Here'!K56="","",'Copy Arbiter Schedule Here'!K56)</f>
        <v/>
      </c>
      <c r="L56" s="40" t="str">
        <f>IF('Copy Arbiter Schedule Here'!L56="","",'Copy Arbiter Schedule Here'!L56)</f>
        <v/>
      </c>
      <c r="M56" s="40" t="str">
        <f>IF('Copy Arbiter Schedule Here'!M56="","",'Copy Arbiter Schedule Here'!M56)</f>
        <v/>
      </c>
      <c r="N56" s="40" t="str">
        <f>IF('Copy Arbiter Schedule Here'!N56="","",'Copy Arbiter Schedule Here'!N56)</f>
        <v/>
      </c>
      <c r="O56" s="40" t="str">
        <f>IF('Copy Arbiter Schedule Here'!O56="","",'Copy Arbiter Schedule Here'!O56)</f>
        <v/>
      </c>
      <c r="P56" s="40" t="str">
        <f>IF('Copy Arbiter Schedule Here'!P56="","",'Copy Arbiter Schedule Here'!P56)</f>
        <v/>
      </c>
      <c r="Q56" s="40" t="str">
        <f>IF('Copy Arbiter Schedule Here'!Q56="","",'Copy Arbiter Schedule Here'!Q56)</f>
        <v/>
      </c>
      <c r="R56" s="40" t="str">
        <f>IF('Copy Arbiter Schedule Here'!R56="","",'Copy Arbiter Schedule Here'!R56)</f>
        <v/>
      </c>
      <c r="S56" s="40" t="str">
        <f>IF('Copy Arbiter Schedule Here'!S56="","",'Copy Arbiter Schedule Here'!S56)</f>
        <v/>
      </c>
      <c r="T56" s="40" t="str">
        <f>IF('Copy Arbiter Schedule Here'!T56="","",'Copy Arbiter Schedule Here'!T56)</f>
        <v/>
      </c>
      <c r="U56" s="40" t="str">
        <f>IF('Copy Arbiter Schedule Here'!U56="","",'Copy Arbiter Schedule Here'!U56)</f>
        <v/>
      </c>
      <c r="V56" s="13">
        <f t="shared" si="13"/>
        <v>0</v>
      </c>
      <c r="W56">
        <f t="shared" si="27"/>
        <v>0</v>
      </c>
      <c r="X56" t="str">
        <f t="shared" si="14"/>
        <v>0</v>
      </c>
      <c r="Z56" t="str">
        <f t="shared" si="28"/>
        <v/>
      </c>
      <c r="AA56" t="str">
        <f t="shared" si="29"/>
        <v xml:space="preserve"> </v>
      </c>
      <c r="AB56">
        <f t="shared" si="30"/>
        <v>0</v>
      </c>
      <c r="AC56">
        <f t="shared" si="31"/>
        <v>0</v>
      </c>
      <c r="AD56">
        <f t="shared" si="32"/>
        <v>0</v>
      </c>
      <c r="AE56" t="str">
        <f t="shared" si="33"/>
        <v/>
      </c>
      <c r="AF56">
        <f t="shared" si="34"/>
        <v>0</v>
      </c>
      <c r="AG56" t="str">
        <f t="shared" si="35"/>
        <v/>
      </c>
      <c r="AH56" t="str">
        <f t="shared" si="15"/>
        <v/>
      </c>
      <c r="AI56" t="str">
        <f t="shared" si="36"/>
        <v/>
      </c>
      <c r="AJ56" t="str">
        <f t="shared" si="37"/>
        <v/>
      </c>
      <c r="AK56" t="str">
        <f t="shared" si="38"/>
        <v/>
      </c>
      <c r="AL56" t="str">
        <f t="shared" si="39"/>
        <v/>
      </c>
    </row>
    <row r="57" spans="1:38" x14ac:dyDescent="0.2">
      <c r="A57" s="40" t="str">
        <f>IF('Copy Arbiter Schedule Here'!A57="","",'Copy Arbiter Schedule Here'!A57)</f>
        <v/>
      </c>
      <c r="B57" s="40" t="str">
        <f>IF('Copy Arbiter Schedule Here'!B57="","",'Copy Arbiter Schedule Here'!B57)</f>
        <v/>
      </c>
      <c r="C57" s="40" t="str">
        <f>IF('Copy Arbiter Schedule Here'!C57="","",'Copy Arbiter Schedule Here'!C57)</f>
        <v/>
      </c>
      <c r="D57" s="40" t="str">
        <f>IF('Copy Arbiter Schedule Here'!D57="","",'Copy Arbiter Schedule Here'!D57)</f>
        <v/>
      </c>
      <c r="E57" s="40" t="str">
        <f>IF('Copy Arbiter Schedule Here'!E57="","",'Copy Arbiter Schedule Here'!E57)</f>
        <v/>
      </c>
      <c r="F57" s="40" t="str">
        <f>IF('Copy Arbiter Schedule Here'!F57="","",'Copy Arbiter Schedule Here'!F57)</f>
        <v/>
      </c>
      <c r="G57" s="40" t="str">
        <f>IF('Copy Arbiter Schedule Here'!G57="","",'Copy Arbiter Schedule Here'!G57)</f>
        <v/>
      </c>
      <c r="H57" s="40" t="str">
        <f>IF('Copy Arbiter Schedule Here'!H57="","",'Copy Arbiter Schedule Here'!H57)</f>
        <v/>
      </c>
      <c r="I57" s="40" t="str">
        <f>IF('Copy Arbiter Schedule Here'!I57="","",'Copy Arbiter Schedule Here'!I57)</f>
        <v/>
      </c>
      <c r="J57" s="40" t="str">
        <f>IF('Copy Arbiter Schedule Here'!J57="","",'Copy Arbiter Schedule Here'!J57)</f>
        <v/>
      </c>
      <c r="K57" s="40" t="str">
        <f>IF('Copy Arbiter Schedule Here'!K57="","",'Copy Arbiter Schedule Here'!K57)</f>
        <v/>
      </c>
      <c r="L57" s="40" t="str">
        <f>IF('Copy Arbiter Schedule Here'!L57="","",'Copy Arbiter Schedule Here'!L57)</f>
        <v/>
      </c>
      <c r="M57" s="40" t="str">
        <f>IF('Copy Arbiter Schedule Here'!M57="","",'Copy Arbiter Schedule Here'!M57)</f>
        <v/>
      </c>
      <c r="N57" s="40" t="str">
        <f>IF('Copy Arbiter Schedule Here'!N57="","",'Copy Arbiter Schedule Here'!N57)</f>
        <v/>
      </c>
      <c r="O57" s="40" t="str">
        <f>IF('Copy Arbiter Schedule Here'!O57="","",'Copy Arbiter Schedule Here'!O57)</f>
        <v/>
      </c>
      <c r="P57" s="40" t="str">
        <f>IF('Copy Arbiter Schedule Here'!P57="","",'Copy Arbiter Schedule Here'!P57)</f>
        <v/>
      </c>
      <c r="Q57" s="40" t="str">
        <f>IF('Copy Arbiter Schedule Here'!Q57="","",'Copy Arbiter Schedule Here'!Q57)</f>
        <v/>
      </c>
      <c r="R57" s="40" t="str">
        <f>IF('Copy Arbiter Schedule Here'!R57="","",'Copy Arbiter Schedule Here'!R57)</f>
        <v/>
      </c>
      <c r="S57" s="40" t="str">
        <f>IF('Copy Arbiter Schedule Here'!S57="","",'Copy Arbiter Schedule Here'!S57)</f>
        <v/>
      </c>
      <c r="T57" s="40" t="str">
        <f>IF('Copy Arbiter Schedule Here'!T57="","",'Copy Arbiter Schedule Here'!T57)</f>
        <v/>
      </c>
      <c r="U57" s="40" t="str">
        <f>IF('Copy Arbiter Schedule Here'!U57="","",'Copy Arbiter Schedule Here'!U57)</f>
        <v/>
      </c>
      <c r="V57" s="13">
        <f t="shared" si="13"/>
        <v>0</v>
      </c>
      <c r="W57">
        <f t="shared" si="27"/>
        <v>0</v>
      </c>
      <c r="X57" t="str">
        <f t="shared" si="14"/>
        <v>0</v>
      </c>
      <c r="Z57" t="str">
        <f t="shared" si="28"/>
        <v/>
      </c>
      <c r="AA57" t="str">
        <f t="shared" si="29"/>
        <v xml:space="preserve"> </v>
      </c>
      <c r="AB57">
        <f t="shared" si="30"/>
        <v>0</v>
      </c>
      <c r="AC57">
        <f t="shared" si="31"/>
        <v>0</v>
      </c>
      <c r="AD57">
        <f t="shared" si="32"/>
        <v>0</v>
      </c>
      <c r="AE57" t="str">
        <f t="shared" si="33"/>
        <v/>
      </c>
      <c r="AF57">
        <f t="shared" si="34"/>
        <v>0</v>
      </c>
      <c r="AG57" t="str">
        <f t="shared" si="35"/>
        <v/>
      </c>
      <c r="AH57" t="str">
        <f t="shared" si="15"/>
        <v/>
      </c>
      <c r="AI57" t="str">
        <f t="shared" si="36"/>
        <v/>
      </c>
      <c r="AJ57" t="str">
        <f t="shared" si="37"/>
        <v/>
      </c>
      <c r="AK57" t="str">
        <f t="shared" si="38"/>
        <v/>
      </c>
      <c r="AL57" t="str">
        <f t="shared" si="39"/>
        <v/>
      </c>
    </row>
    <row r="58" spans="1:38" x14ac:dyDescent="0.2">
      <c r="A58" s="40" t="str">
        <f>IF('Copy Arbiter Schedule Here'!A58="","",'Copy Arbiter Schedule Here'!A58)</f>
        <v/>
      </c>
      <c r="B58" s="40" t="str">
        <f>IF('Copy Arbiter Schedule Here'!B58="","",'Copy Arbiter Schedule Here'!B58)</f>
        <v/>
      </c>
      <c r="C58" s="40" t="str">
        <f>IF('Copy Arbiter Schedule Here'!C58="","",'Copy Arbiter Schedule Here'!C58)</f>
        <v/>
      </c>
      <c r="D58" s="40" t="str">
        <f>IF('Copy Arbiter Schedule Here'!D58="","",'Copy Arbiter Schedule Here'!D58)</f>
        <v/>
      </c>
      <c r="E58" s="40" t="str">
        <f>IF('Copy Arbiter Schedule Here'!E58="","",'Copy Arbiter Schedule Here'!E58)</f>
        <v/>
      </c>
      <c r="F58" s="40" t="str">
        <f>IF('Copy Arbiter Schedule Here'!F58="","",'Copy Arbiter Schedule Here'!F58)</f>
        <v/>
      </c>
      <c r="G58" s="40" t="str">
        <f>IF('Copy Arbiter Schedule Here'!G58="","",'Copy Arbiter Schedule Here'!G58)</f>
        <v/>
      </c>
      <c r="H58" s="40" t="str">
        <f>IF('Copy Arbiter Schedule Here'!H58="","",'Copy Arbiter Schedule Here'!H58)</f>
        <v/>
      </c>
      <c r="I58" s="40" t="str">
        <f>IF('Copy Arbiter Schedule Here'!I58="","",'Copy Arbiter Schedule Here'!I58)</f>
        <v/>
      </c>
      <c r="J58" s="40" t="str">
        <f>IF('Copy Arbiter Schedule Here'!J58="","",'Copy Arbiter Schedule Here'!J58)</f>
        <v/>
      </c>
      <c r="K58" s="40" t="str">
        <f>IF('Copy Arbiter Schedule Here'!K58="","",'Copy Arbiter Schedule Here'!K58)</f>
        <v/>
      </c>
      <c r="L58" s="40" t="str">
        <f>IF('Copy Arbiter Schedule Here'!L58="","",'Copy Arbiter Schedule Here'!L58)</f>
        <v/>
      </c>
      <c r="M58" s="40" t="str">
        <f>IF('Copy Arbiter Schedule Here'!M58="","",'Copy Arbiter Schedule Here'!M58)</f>
        <v/>
      </c>
      <c r="N58" s="40" t="str">
        <f>IF('Copy Arbiter Schedule Here'!N58="","",'Copy Arbiter Schedule Here'!N58)</f>
        <v/>
      </c>
      <c r="O58" s="40" t="str">
        <f>IF('Copy Arbiter Schedule Here'!O58="","",'Copy Arbiter Schedule Here'!O58)</f>
        <v/>
      </c>
      <c r="P58" s="40" t="str">
        <f>IF('Copy Arbiter Schedule Here'!P58="","",'Copy Arbiter Schedule Here'!P58)</f>
        <v/>
      </c>
      <c r="Q58" s="40" t="str">
        <f>IF('Copy Arbiter Schedule Here'!Q58="","",'Copy Arbiter Schedule Here'!Q58)</f>
        <v/>
      </c>
      <c r="R58" s="40" t="str">
        <f>IF('Copy Arbiter Schedule Here'!R58="","",'Copy Arbiter Schedule Here'!R58)</f>
        <v/>
      </c>
      <c r="S58" s="40" t="str">
        <f>IF('Copy Arbiter Schedule Here'!S58="","",'Copy Arbiter Schedule Here'!S58)</f>
        <v/>
      </c>
      <c r="T58" s="40" t="str">
        <f>IF('Copy Arbiter Schedule Here'!T58="","",'Copy Arbiter Schedule Here'!T58)</f>
        <v/>
      </c>
      <c r="U58" s="40" t="str">
        <f>IF('Copy Arbiter Schedule Here'!U58="","",'Copy Arbiter Schedule Here'!U58)</f>
        <v/>
      </c>
      <c r="V58" s="13">
        <f t="shared" si="13"/>
        <v>0</v>
      </c>
      <c r="W58">
        <f t="shared" si="27"/>
        <v>0</v>
      </c>
      <c r="X58" t="str">
        <f t="shared" si="14"/>
        <v>0</v>
      </c>
      <c r="Z58" t="str">
        <f t="shared" si="28"/>
        <v/>
      </c>
      <c r="AA58" t="str">
        <f t="shared" si="29"/>
        <v xml:space="preserve"> </v>
      </c>
      <c r="AB58">
        <f t="shared" si="30"/>
        <v>0</v>
      </c>
      <c r="AC58">
        <f t="shared" si="31"/>
        <v>0</v>
      </c>
      <c r="AD58">
        <f t="shared" si="32"/>
        <v>0</v>
      </c>
      <c r="AE58" t="str">
        <f t="shared" si="33"/>
        <v/>
      </c>
      <c r="AF58">
        <f t="shared" si="34"/>
        <v>0</v>
      </c>
      <c r="AG58" t="str">
        <f t="shared" si="35"/>
        <v/>
      </c>
      <c r="AH58" t="str">
        <f t="shared" si="15"/>
        <v/>
      </c>
      <c r="AI58" t="str">
        <f t="shared" si="36"/>
        <v/>
      </c>
      <c r="AJ58" t="str">
        <f t="shared" si="37"/>
        <v/>
      </c>
      <c r="AK58" t="str">
        <f t="shared" si="38"/>
        <v/>
      </c>
      <c r="AL58" t="str">
        <f t="shared" si="39"/>
        <v/>
      </c>
    </row>
    <row r="59" spans="1:38" x14ac:dyDescent="0.2">
      <c r="A59" s="40" t="str">
        <f>IF('Copy Arbiter Schedule Here'!A59="","",'Copy Arbiter Schedule Here'!A59)</f>
        <v/>
      </c>
      <c r="B59" s="40" t="str">
        <f>IF('Copy Arbiter Schedule Here'!B59="","",'Copy Arbiter Schedule Here'!B59)</f>
        <v/>
      </c>
      <c r="C59" s="40" t="str">
        <f>IF('Copy Arbiter Schedule Here'!C59="","",'Copy Arbiter Schedule Here'!C59)</f>
        <v/>
      </c>
      <c r="D59" s="40" t="str">
        <f>IF('Copy Arbiter Schedule Here'!D59="","",'Copy Arbiter Schedule Here'!D59)</f>
        <v/>
      </c>
      <c r="E59" s="40" t="str">
        <f>IF('Copy Arbiter Schedule Here'!E59="","",'Copy Arbiter Schedule Here'!E59)</f>
        <v/>
      </c>
      <c r="F59" s="40" t="str">
        <f>IF('Copy Arbiter Schedule Here'!F59="","",'Copy Arbiter Schedule Here'!F59)</f>
        <v/>
      </c>
      <c r="G59" s="40" t="str">
        <f>IF('Copy Arbiter Schedule Here'!G59="","",'Copy Arbiter Schedule Here'!G59)</f>
        <v/>
      </c>
      <c r="H59" s="40" t="str">
        <f>IF('Copy Arbiter Schedule Here'!H59="","",'Copy Arbiter Schedule Here'!H59)</f>
        <v/>
      </c>
      <c r="I59" s="40" t="str">
        <f>IF('Copy Arbiter Schedule Here'!I59="","",'Copy Arbiter Schedule Here'!I59)</f>
        <v/>
      </c>
      <c r="J59" s="40" t="str">
        <f>IF('Copy Arbiter Schedule Here'!J59="","",'Copy Arbiter Schedule Here'!J59)</f>
        <v/>
      </c>
      <c r="K59" s="40" t="str">
        <f>IF('Copy Arbiter Schedule Here'!K59="","",'Copy Arbiter Schedule Here'!K59)</f>
        <v/>
      </c>
      <c r="L59" s="40" t="str">
        <f>IF('Copy Arbiter Schedule Here'!L59="","",'Copy Arbiter Schedule Here'!L59)</f>
        <v/>
      </c>
      <c r="M59" s="40" t="str">
        <f>IF('Copy Arbiter Schedule Here'!M59="","",'Copy Arbiter Schedule Here'!M59)</f>
        <v/>
      </c>
      <c r="N59" s="40" t="str">
        <f>IF('Copy Arbiter Schedule Here'!N59="","",'Copy Arbiter Schedule Here'!N59)</f>
        <v/>
      </c>
      <c r="O59" s="40" t="str">
        <f>IF('Copy Arbiter Schedule Here'!O59="","",'Copy Arbiter Schedule Here'!O59)</f>
        <v/>
      </c>
      <c r="P59" s="40" t="str">
        <f>IF('Copy Arbiter Schedule Here'!P59="","",'Copy Arbiter Schedule Here'!P59)</f>
        <v/>
      </c>
      <c r="Q59" s="40" t="str">
        <f>IF('Copy Arbiter Schedule Here'!Q59="","",'Copy Arbiter Schedule Here'!Q59)</f>
        <v/>
      </c>
      <c r="R59" s="40" t="str">
        <f>IF('Copy Arbiter Schedule Here'!R59="","",'Copy Arbiter Schedule Here'!R59)</f>
        <v/>
      </c>
      <c r="S59" s="40" t="str">
        <f>IF('Copy Arbiter Schedule Here'!S59="","",'Copy Arbiter Schedule Here'!S59)</f>
        <v/>
      </c>
      <c r="T59" s="40" t="str">
        <f>IF('Copy Arbiter Schedule Here'!T59="","",'Copy Arbiter Schedule Here'!T59)</f>
        <v/>
      </c>
      <c r="U59" s="40" t="str">
        <f>IF('Copy Arbiter Schedule Here'!U59="","",'Copy Arbiter Schedule Here'!U59)</f>
        <v/>
      </c>
      <c r="V59" s="13">
        <f t="shared" si="13"/>
        <v>0</v>
      </c>
      <c r="W59">
        <f t="shared" si="27"/>
        <v>0</v>
      </c>
      <c r="X59" t="str">
        <f t="shared" si="14"/>
        <v>0</v>
      </c>
      <c r="Z59" t="str">
        <f t="shared" si="28"/>
        <v/>
      </c>
      <c r="AA59" t="str">
        <f t="shared" si="29"/>
        <v xml:space="preserve"> </v>
      </c>
      <c r="AB59">
        <f t="shared" si="30"/>
        <v>0</v>
      </c>
      <c r="AC59">
        <f t="shared" si="31"/>
        <v>0</v>
      </c>
      <c r="AD59">
        <f t="shared" si="32"/>
        <v>0</v>
      </c>
      <c r="AE59" t="str">
        <f t="shared" si="33"/>
        <v/>
      </c>
      <c r="AF59">
        <f t="shared" si="34"/>
        <v>0</v>
      </c>
      <c r="AG59" t="str">
        <f t="shared" si="35"/>
        <v/>
      </c>
      <c r="AH59" t="str">
        <f t="shared" si="15"/>
        <v/>
      </c>
      <c r="AI59" t="str">
        <f t="shared" si="36"/>
        <v/>
      </c>
      <c r="AJ59" t="str">
        <f t="shared" si="37"/>
        <v/>
      </c>
      <c r="AK59" t="str">
        <f t="shared" si="38"/>
        <v/>
      </c>
      <c r="AL59" t="str">
        <f t="shared" si="39"/>
        <v/>
      </c>
    </row>
    <row r="60" spans="1:38" x14ac:dyDescent="0.2">
      <c r="A60" s="40" t="str">
        <f>IF('Copy Arbiter Schedule Here'!A60="","",'Copy Arbiter Schedule Here'!A60)</f>
        <v/>
      </c>
      <c r="B60" s="40" t="str">
        <f>IF('Copy Arbiter Schedule Here'!B60="","",'Copy Arbiter Schedule Here'!B60)</f>
        <v/>
      </c>
      <c r="C60" s="40" t="str">
        <f>IF('Copy Arbiter Schedule Here'!C60="","",'Copy Arbiter Schedule Here'!C60)</f>
        <v/>
      </c>
      <c r="D60" s="40" t="str">
        <f>IF('Copy Arbiter Schedule Here'!D60="","",'Copy Arbiter Schedule Here'!D60)</f>
        <v/>
      </c>
      <c r="E60" s="40" t="str">
        <f>IF('Copy Arbiter Schedule Here'!E60="","",'Copy Arbiter Schedule Here'!E60)</f>
        <v/>
      </c>
      <c r="F60" s="40" t="str">
        <f>IF('Copy Arbiter Schedule Here'!F60="","",'Copy Arbiter Schedule Here'!F60)</f>
        <v/>
      </c>
      <c r="G60" s="40" t="str">
        <f>IF('Copy Arbiter Schedule Here'!G60="","",'Copy Arbiter Schedule Here'!G60)</f>
        <v/>
      </c>
      <c r="H60" s="40" t="str">
        <f>IF('Copy Arbiter Schedule Here'!H60="","",'Copy Arbiter Schedule Here'!H60)</f>
        <v/>
      </c>
      <c r="I60" s="40" t="str">
        <f>IF('Copy Arbiter Schedule Here'!I60="","",'Copy Arbiter Schedule Here'!I60)</f>
        <v/>
      </c>
      <c r="J60" s="40" t="str">
        <f>IF('Copy Arbiter Schedule Here'!J60="","",'Copy Arbiter Schedule Here'!J60)</f>
        <v/>
      </c>
      <c r="K60" s="40" t="str">
        <f>IF('Copy Arbiter Schedule Here'!K60="","",'Copy Arbiter Schedule Here'!K60)</f>
        <v/>
      </c>
      <c r="L60" s="40" t="str">
        <f>IF('Copy Arbiter Schedule Here'!L60="","",'Copy Arbiter Schedule Here'!L60)</f>
        <v/>
      </c>
      <c r="M60" s="40" t="str">
        <f>IF('Copy Arbiter Schedule Here'!M60="","",'Copy Arbiter Schedule Here'!M60)</f>
        <v/>
      </c>
      <c r="N60" s="40" t="str">
        <f>IF('Copy Arbiter Schedule Here'!N60="","",'Copy Arbiter Schedule Here'!N60)</f>
        <v/>
      </c>
      <c r="O60" s="40" t="str">
        <f>IF('Copy Arbiter Schedule Here'!O60="","",'Copy Arbiter Schedule Here'!O60)</f>
        <v/>
      </c>
      <c r="P60" s="40" t="str">
        <f>IF('Copy Arbiter Schedule Here'!P60="","",'Copy Arbiter Schedule Here'!P60)</f>
        <v/>
      </c>
      <c r="Q60" s="40" t="str">
        <f>IF('Copy Arbiter Schedule Here'!Q60="","",'Copy Arbiter Schedule Here'!Q60)</f>
        <v/>
      </c>
      <c r="R60" s="40" t="str">
        <f>IF('Copy Arbiter Schedule Here'!R60="","",'Copy Arbiter Schedule Here'!R60)</f>
        <v/>
      </c>
      <c r="S60" s="40" t="str">
        <f>IF('Copy Arbiter Schedule Here'!S60="","",'Copy Arbiter Schedule Here'!S60)</f>
        <v/>
      </c>
      <c r="T60" s="40" t="str">
        <f>IF('Copy Arbiter Schedule Here'!T60="","",'Copy Arbiter Schedule Here'!T60)</f>
        <v/>
      </c>
      <c r="U60" s="40" t="str">
        <f>IF('Copy Arbiter Schedule Here'!U60="","",'Copy Arbiter Schedule Here'!U60)</f>
        <v/>
      </c>
      <c r="V60" s="13">
        <f t="shared" si="13"/>
        <v>0</v>
      </c>
      <c r="W60">
        <f t="shared" si="27"/>
        <v>0</v>
      </c>
      <c r="X60" t="str">
        <f t="shared" si="14"/>
        <v>0</v>
      </c>
      <c r="Z60" t="str">
        <f t="shared" si="28"/>
        <v/>
      </c>
      <c r="AA60" t="str">
        <f t="shared" si="29"/>
        <v xml:space="preserve"> </v>
      </c>
      <c r="AB60">
        <f t="shared" si="30"/>
        <v>0</v>
      </c>
      <c r="AC60">
        <f t="shared" si="31"/>
        <v>0</v>
      </c>
      <c r="AD60">
        <f t="shared" si="32"/>
        <v>0</v>
      </c>
      <c r="AE60" t="str">
        <f t="shared" si="33"/>
        <v/>
      </c>
      <c r="AF60">
        <f t="shared" si="34"/>
        <v>0</v>
      </c>
      <c r="AG60" t="str">
        <f t="shared" si="35"/>
        <v/>
      </c>
      <c r="AH60" t="str">
        <f t="shared" si="15"/>
        <v/>
      </c>
      <c r="AI60" t="str">
        <f t="shared" si="36"/>
        <v/>
      </c>
      <c r="AJ60" t="str">
        <f t="shared" si="37"/>
        <v/>
      </c>
      <c r="AK60" t="str">
        <f t="shared" si="38"/>
        <v/>
      </c>
      <c r="AL60" t="str">
        <f t="shared" si="39"/>
        <v/>
      </c>
    </row>
    <row r="61" spans="1:38" x14ac:dyDescent="0.2">
      <c r="A61" s="40" t="str">
        <f>IF('Copy Arbiter Schedule Here'!A61="","",'Copy Arbiter Schedule Here'!A61)</f>
        <v/>
      </c>
      <c r="B61" s="40" t="str">
        <f>IF('Copy Arbiter Schedule Here'!B61="","",'Copy Arbiter Schedule Here'!B61)</f>
        <v/>
      </c>
      <c r="C61" s="40" t="str">
        <f>IF('Copy Arbiter Schedule Here'!C61="","",'Copy Arbiter Schedule Here'!C61)</f>
        <v/>
      </c>
      <c r="D61" s="40" t="str">
        <f>IF('Copy Arbiter Schedule Here'!D61="","",'Copy Arbiter Schedule Here'!D61)</f>
        <v/>
      </c>
      <c r="E61" s="40" t="str">
        <f>IF('Copy Arbiter Schedule Here'!E61="","",'Copy Arbiter Schedule Here'!E61)</f>
        <v/>
      </c>
      <c r="F61" s="40" t="str">
        <f>IF('Copy Arbiter Schedule Here'!F61="","",'Copy Arbiter Schedule Here'!F61)</f>
        <v/>
      </c>
      <c r="G61" s="40" t="str">
        <f>IF('Copy Arbiter Schedule Here'!G61="","",'Copy Arbiter Schedule Here'!G61)</f>
        <v/>
      </c>
      <c r="H61" s="40" t="str">
        <f>IF('Copy Arbiter Schedule Here'!H61="","",'Copy Arbiter Schedule Here'!H61)</f>
        <v/>
      </c>
      <c r="I61" s="40" t="str">
        <f>IF('Copy Arbiter Schedule Here'!I61="","",'Copy Arbiter Schedule Here'!I61)</f>
        <v/>
      </c>
      <c r="J61" s="40" t="str">
        <f>IF('Copy Arbiter Schedule Here'!J61="","",'Copy Arbiter Schedule Here'!J61)</f>
        <v/>
      </c>
      <c r="K61" s="40" t="str">
        <f>IF('Copy Arbiter Schedule Here'!K61="","",'Copy Arbiter Schedule Here'!K61)</f>
        <v/>
      </c>
      <c r="L61" s="40" t="str">
        <f>IF('Copy Arbiter Schedule Here'!L61="","",'Copy Arbiter Schedule Here'!L61)</f>
        <v/>
      </c>
      <c r="M61" s="40" t="str">
        <f>IF('Copy Arbiter Schedule Here'!M61="","",'Copy Arbiter Schedule Here'!M61)</f>
        <v/>
      </c>
      <c r="N61" s="40" t="str">
        <f>IF('Copy Arbiter Schedule Here'!N61="","",'Copy Arbiter Schedule Here'!N61)</f>
        <v/>
      </c>
      <c r="O61" s="40" t="str">
        <f>IF('Copy Arbiter Schedule Here'!O61="","",'Copy Arbiter Schedule Here'!O61)</f>
        <v/>
      </c>
      <c r="P61" s="40" t="str">
        <f>IF('Copy Arbiter Schedule Here'!P61="","",'Copy Arbiter Schedule Here'!P61)</f>
        <v/>
      </c>
      <c r="Q61" s="40" t="str">
        <f>IF('Copy Arbiter Schedule Here'!Q61="","",'Copy Arbiter Schedule Here'!Q61)</f>
        <v/>
      </c>
      <c r="R61" s="40" t="str">
        <f>IF('Copy Arbiter Schedule Here'!R61="","",'Copy Arbiter Schedule Here'!R61)</f>
        <v/>
      </c>
      <c r="S61" s="40" t="str">
        <f>IF('Copy Arbiter Schedule Here'!S61="","",'Copy Arbiter Schedule Here'!S61)</f>
        <v/>
      </c>
      <c r="T61" s="40" t="str">
        <f>IF('Copy Arbiter Schedule Here'!T61="","",'Copy Arbiter Schedule Here'!T61)</f>
        <v/>
      </c>
      <c r="U61" s="40" t="str">
        <f>IF('Copy Arbiter Schedule Here'!U61="","",'Copy Arbiter Schedule Here'!U61)</f>
        <v/>
      </c>
      <c r="V61" s="13">
        <f t="shared" si="13"/>
        <v>0</v>
      </c>
      <c r="W61">
        <f t="shared" si="27"/>
        <v>0</v>
      </c>
      <c r="X61" t="str">
        <f t="shared" si="14"/>
        <v>0</v>
      </c>
      <c r="Z61" t="str">
        <f t="shared" si="28"/>
        <v/>
      </c>
      <c r="AA61" t="str">
        <f t="shared" si="29"/>
        <v xml:space="preserve"> </v>
      </c>
      <c r="AB61">
        <f t="shared" si="30"/>
        <v>0</v>
      </c>
      <c r="AC61">
        <f t="shared" si="31"/>
        <v>0</v>
      </c>
      <c r="AD61">
        <f t="shared" si="32"/>
        <v>0</v>
      </c>
      <c r="AE61" t="str">
        <f t="shared" si="33"/>
        <v/>
      </c>
      <c r="AF61">
        <f t="shared" si="34"/>
        <v>0</v>
      </c>
      <c r="AG61" t="str">
        <f t="shared" si="35"/>
        <v/>
      </c>
      <c r="AH61" t="str">
        <f t="shared" si="15"/>
        <v/>
      </c>
      <c r="AI61" t="str">
        <f t="shared" si="36"/>
        <v/>
      </c>
      <c r="AJ61" t="str">
        <f t="shared" si="37"/>
        <v/>
      </c>
      <c r="AK61" t="str">
        <f t="shared" si="38"/>
        <v/>
      </c>
      <c r="AL61" t="str">
        <f t="shared" si="39"/>
        <v/>
      </c>
    </row>
    <row r="62" spans="1:38" x14ac:dyDescent="0.2">
      <c r="A62" s="40" t="str">
        <f>IF('Copy Arbiter Schedule Here'!A62="","",'Copy Arbiter Schedule Here'!A62)</f>
        <v/>
      </c>
      <c r="B62" s="40" t="str">
        <f>IF('Copy Arbiter Schedule Here'!B62="","",'Copy Arbiter Schedule Here'!B62)</f>
        <v/>
      </c>
      <c r="C62" s="40" t="str">
        <f>IF('Copy Arbiter Schedule Here'!C62="","",'Copy Arbiter Schedule Here'!C62)</f>
        <v/>
      </c>
      <c r="D62" s="40" t="str">
        <f>IF('Copy Arbiter Schedule Here'!D62="","",'Copy Arbiter Schedule Here'!D62)</f>
        <v/>
      </c>
      <c r="E62" s="40" t="str">
        <f>IF('Copy Arbiter Schedule Here'!E62="","",'Copy Arbiter Schedule Here'!E62)</f>
        <v/>
      </c>
      <c r="F62" s="40" t="str">
        <f>IF('Copy Arbiter Schedule Here'!F62="","",'Copy Arbiter Schedule Here'!F62)</f>
        <v/>
      </c>
      <c r="G62" s="40" t="str">
        <f>IF('Copy Arbiter Schedule Here'!G62="","",'Copy Arbiter Schedule Here'!G62)</f>
        <v/>
      </c>
      <c r="H62" s="40" t="str">
        <f>IF('Copy Arbiter Schedule Here'!H62="","",'Copy Arbiter Schedule Here'!H62)</f>
        <v/>
      </c>
      <c r="I62" s="40" t="str">
        <f>IF('Copy Arbiter Schedule Here'!I62="","",'Copy Arbiter Schedule Here'!I62)</f>
        <v/>
      </c>
      <c r="J62" s="40" t="str">
        <f>IF('Copy Arbiter Schedule Here'!J62="","",'Copy Arbiter Schedule Here'!J62)</f>
        <v/>
      </c>
      <c r="K62" s="40" t="str">
        <f>IF('Copy Arbiter Schedule Here'!K62="","",'Copy Arbiter Schedule Here'!K62)</f>
        <v/>
      </c>
      <c r="L62" s="40" t="str">
        <f>IF('Copy Arbiter Schedule Here'!L62="","",'Copy Arbiter Schedule Here'!L62)</f>
        <v/>
      </c>
      <c r="M62" s="40" t="str">
        <f>IF('Copy Arbiter Schedule Here'!M62="","",'Copy Arbiter Schedule Here'!M62)</f>
        <v/>
      </c>
      <c r="N62" s="40" t="str">
        <f>IF('Copy Arbiter Schedule Here'!N62="","",'Copy Arbiter Schedule Here'!N62)</f>
        <v/>
      </c>
      <c r="O62" s="40" t="str">
        <f>IF('Copy Arbiter Schedule Here'!O62="","",'Copy Arbiter Schedule Here'!O62)</f>
        <v/>
      </c>
      <c r="P62" s="40" t="str">
        <f>IF('Copy Arbiter Schedule Here'!P62="","",'Copy Arbiter Schedule Here'!P62)</f>
        <v/>
      </c>
      <c r="Q62" s="40" t="str">
        <f>IF('Copy Arbiter Schedule Here'!Q62="","",'Copy Arbiter Schedule Here'!Q62)</f>
        <v/>
      </c>
      <c r="R62" s="40" t="str">
        <f>IF('Copy Arbiter Schedule Here'!R62="","",'Copy Arbiter Schedule Here'!R62)</f>
        <v/>
      </c>
      <c r="S62" s="40" t="str">
        <f>IF('Copy Arbiter Schedule Here'!S62="","",'Copy Arbiter Schedule Here'!S62)</f>
        <v/>
      </c>
      <c r="T62" s="40" t="str">
        <f>IF('Copy Arbiter Schedule Here'!T62="","",'Copy Arbiter Schedule Here'!T62)</f>
        <v/>
      </c>
      <c r="U62" s="40" t="str">
        <f>IF('Copy Arbiter Schedule Here'!U62="","",'Copy Arbiter Schedule Here'!U62)</f>
        <v/>
      </c>
      <c r="V62" s="13">
        <f t="shared" si="13"/>
        <v>0</v>
      </c>
      <c r="W62">
        <f t="shared" si="27"/>
        <v>0</v>
      </c>
      <c r="X62" t="str">
        <f t="shared" si="14"/>
        <v>0</v>
      </c>
      <c r="Z62" t="str">
        <f t="shared" si="28"/>
        <v/>
      </c>
      <c r="AA62" t="str">
        <f t="shared" si="29"/>
        <v xml:space="preserve"> </v>
      </c>
      <c r="AB62">
        <f t="shared" si="30"/>
        <v>0</v>
      </c>
      <c r="AC62">
        <f t="shared" si="31"/>
        <v>0</v>
      </c>
      <c r="AD62">
        <f t="shared" si="32"/>
        <v>0</v>
      </c>
      <c r="AE62" t="str">
        <f t="shared" si="33"/>
        <v/>
      </c>
      <c r="AF62">
        <f t="shared" si="34"/>
        <v>0</v>
      </c>
      <c r="AG62" t="str">
        <f t="shared" si="35"/>
        <v/>
      </c>
      <c r="AH62" t="str">
        <f t="shared" si="15"/>
        <v/>
      </c>
      <c r="AI62" t="str">
        <f t="shared" si="36"/>
        <v/>
      </c>
      <c r="AJ62" t="str">
        <f t="shared" si="37"/>
        <v/>
      </c>
      <c r="AK62" t="str">
        <f t="shared" si="38"/>
        <v/>
      </c>
      <c r="AL62" t="str">
        <f t="shared" si="39"/>
        <v/>
      </c>
    </row>
    <row r="63" spans="1:38" x14ac:dyDescent="0.2">
      <c r="A63" s="40" t="str">
        <f>IF('Copy Arbiter Schedule Here'!A63="","",'Copy Arbiter Schedule Here'!A63)</f>
        <v/>
      </c>
      <c r="B63" s="40" t="str">
        <f>IF('Copy Arbiter Schedule Here'!B63="","",'Copy Arbiter Schedule Here'!B63)</f>
        <v/>
      </c>
      <c r="C63" s="40" t="str">
        <f>IF('Copy Arbiter Schedule Here'!C63="","",'Copy Arbiter Schedule Here'!C63)</f>
        <v/>
      </c>
      <c r="D63" s="40" t="str">
        <f>IF('Copy Arbiter Schedule Here'!D63="","",'Copy Arbiter Schedule Here'!D63)</f>
        <v/>
      </c>
      <c r="E63" s="40" t="str">
        <f>IF('Copy Arbiter Schedule Here'!E63="","",'Copy Arbiter Schedule Here'!E63)</f>
        <v/>
      </c>
      <c r="F63" s="40" t="str">
        <f>IF('Copy Arbiter Schedule Here'!F63="","",'Copy Arbiter Schedule Here'!F63)</f>
        <v/>
      </c>
      <c r="G63" s="40" t="str">
        <f>IF('Copy Arbiter Schedule Here'!G63="","",'Copy Arbiter Schedule Here'!G63)</f>
        <v/>
      </c>
      <c r="H63" s="40" t="str">
        <f>IF('Copy Arbiter Schedule Here'!H63="","",'Copy Arbiter Schedule Here'!H63)</f>
        <v/>
      </c>
      <c r="I63" s="40" t="str">
        <f>IF('Copy Arbiter Schedule Here'!I63="","",'Copy Arbiter Schedule Here'!I63)</f>
        <v/>
      </c>
      <c r="J63" s="40" t="str">
        <f>IF('Copy Arbiter Schedule Here'!J63="","",'Copy Arbiter Schedule Here'!J63)</f>
        <v/>
      </c>
      <c r="K63" s="40" t="str">
        <f>IF('Copy Arbiter Schedule Here'!K63="","",'Copy Arbiter Schedule Here'!K63)</f>
        <v/>
      </c>
      <c r="L63" s="40" t="str">
        <f>IF('Copy Arbiter Schedule Here'!L63="","",'Copy Arbiter Schedule Here'!L63)</f>
        <v/>
      </c>
      <c r="M63" s="40" t="str">
        <f>IF('Copy Arbiter Schedule Here'!M63="","",'Copy Arbiter Schedule Here'!M63)</f>
        <v/>
      </c>
      <c r="N63" s="40" t="str">
        <f>IF('Copy Arbiter Schedule Here'!N63="","",'Copy Arbiter Schedule Here'!N63)</f>
        <v/>
      </c>
      <c r="O63" s="40" t="str">
        <f>IF('Copy Arbiter Schedule Here'!O63="","",'Copy Arbiter Schedule Here'!O63)</f>
        <v/>
      </c>
      <c r="P63" s="40" t="str">
        <f>IF('Copy Arbiter Schedule Here'!P63="","",'Copy Arbiter Schedule Here'!P63)</f>
        <v/>
      </c>
      <c r="Q63" s="40" t="str">
        <f>IF('Copy Arbiter Schedule Here'!Q63="","",'Copy Arbiter Schedule Here'!Q63)</f>
        <v/>
      </c>
      <c r="R63" s="40" t="str">
        <f>IF('Copy Arbiter Schedule Here'!R63="","",'Copy Arbiter Schedule Here'!R63)</f>
        <v/>
      </c>
      <c r="S63" s="40" t="str">
        <f>IF('Copy Arbiter Schedule Here'!S63="","",'Copy Arbiter Schedule Here'!S63)</f>
        <v/>
      </c>
      <c r="T63" s="40" t="str">
        <f>IF('Copy Arbiter Schedule Here'!T63="","",'Copy Arbiter Schedule Here'!T63)</f>
        <v/>
      </c>
      <c r="U63" s="40" t="str">
        <f>IF('Copy Arbiter Schedule Here'!U63="","",'Copy Arbiter Schedule Here'!U63)</f>
        <v/>
      </c>
      <c r="V63" s="13">
        <f t="shared" si="13"/>
        <v>0</v>
      </c>
      <c r="W63">
        <f t="shared" si="27"/>
        <v>0</v>
      </c>
      <c r="X63" t="str">
        <f t="shared" si="14"/>
        <v>0</v>
      </c>
      <c r="Z63" t="str">
        <f t="shared" si="28"/>
        <v/>
      </c>
      <c r="AA63" t="str">
        <f t="shared" si="29"/>
        <v xml:space="preserve"> </v>
      </c>
      <c r="AB63">
        <f t="shared" si="30"/>
        <v>0</v>
      </c>
      <c r="AC63">
        <f t="shared" si="31"/>
        <v>0</v>
      </c>
      <c r="AD63">
        <f t="shared" si="32"/>
        <v>0</v>
      </c>
      <c r="AE63" t="str">
        <f t="shared" si="33"/>
        <v/>
      </c>
      <c r="AF63">
        <f t="shared" si="34"/>
        <v>0</v>
      </c>
      <c r="AG63" t="str">
        <f t="shared" si="35"/>
        <v/>
      </c>
      <c r="AH63" t="str">
        <f t="shared" si="15"/>
        <v/>
      </c>
      <c r="AI63" t="str">
        <f t="shared" si="36"/>
        <v/>
      </c>
      <c r="AJ63" t="str">
        <f t="shared" si="37"/>
        <v/>
      </c>
      <c r="AK63" t="str">
        <f t="shared" si="38"/>
        <v/>
      </c>
      <c r="AL63" t="str">
        <f t="shared" si="39"/>
        <v/>
      </c>
    </row>
    <row r="64" spans="1:38" x14ac:dyDescent="0.2">
      <c r="A64" s="40" t="str">
        <f>IF('Copy Arbiter Schedule Here'!A64="","",'Copy Arbiter Schedule Here'!A64)</f>
        <v/>
      </c>
      <c r="B64" s="40" t="str">
        <f>IF('Copy Arbiter Schedule Here'!B64="","",'Copy Arbiter Schedule Here'!B64)</f>
        <v/>
      </c>
      <c r="C64" s="40" t="str">
        <f>IF('Copy Arbiter Schedule Here'!C64="","",'Copy Arbiter Schedule Here'!C64)</f>
        <v/>
      </c>
      <c r="D64" s="40" t="str">
        <f>IF('Copy Arbiter Schedule Here'!D64="","",'Copy Arbiter Schedule Here'!D64)</f>
        <v/>
      </c>
      <c r="E64" s="40" t="str">
        <f>IF('Copy Arbiter Schedule Here'!E64="","",'Copy Arbiter Schedule Here'!E64)</f>
        <v/>
      </c>
      <c r="F64" s="40" t="str">
        <f>IF('Copy Arbiter Schedule Here'!F64="","",'Copy Arbiter Schedule Here'!F64)</f>
        <v/>
      </c>
      <c r="G64" s="40" t="str">
        <f>IF('Copy Arbiter Schedule Here'!G64="","",'Copy Arbiter Schedule Here'!G64)</f>
        <v/>
      </c>
      <c r="H64" s="40" t="str">
        <f>IF('Copy Arbiter Schedule Here'!H64="","",'Copy Arbiter Schedule Here'!H64)</f>
        <v/>
      </c>
      <c r="I64" s="40" t="str">
        <f>IF('Copy Arbiter Schedule Here'!I64="","",'Copy Arbiter Schedule Here'!I64)</f>
        <v/>
      </c>
      <c r="J64" s="40" t="str">
        <f>IF('Copy Arbiter Schedule Here'!J64="","",'Copy Arbiter Schedule Here'!J64)</f>
        <v/>
      </c>
      <c r="K64" s="40" t="str">
        <f>IF('Copy Arbiter Schedule Here'!K64="","",'Copy Arbiter Schedule Here'!K64)</f>
        <v/>
      </c>
      <c r="L64" s="40" t="str">
        <f>IF('Copy Arbiter Schedule Here'!L64="","",'Copy Arbiter Schedule Here'!L64)</f>
        <v/>
      </c>
      <c r="M64" s="40" t="str">
        <f>IF('Copy Arbiter Schedule Here'!M64="","",'Copy Arbiter Schedule Here'!M64)</f>
        <v/>
      </c>
      <c r="N64" s="40" t="str">
        <f>IF('Copy Arbiter Schedule Here'!N64="","",'Copy Arbiter Schedule Here'!N64)</f>
        <v/>
      </c>
      <c r="O64" s="40" t="str">
        <f>IF('Copy Arbiter Schedule Here'!O64="","",'Copy Arbiter Schedule Here'!O64)</f>
        <v/>
      </c>
      <c r="P64" s="40" t="str">
        <f>IF('Copy Arbiter Schedule Here'!P64="","",'Copy Arbiter Schedule Here'!P64)</f>
        <v/>
      </c>
      <c r="Q64" s="40" t="str">
        <f>IF('Copy Arbiter Schedule Here'!Q64="","",'Copy Arbiter Schedule Here'!Q64)</f>
        <v/>
      </c>
      <c r="R64" s="40" t="str">
        <f>IF('Copy Arbiter Schedule Here'!R64="","",'Copy Arbiter Schedule Here'!R64)</f>
        <v/>
      </c>
      <c r="S64" s="40" t="str">
        <f>IF('Copy Arbiter Schedule Here'!S64="","",'Copy Arbiter Schedule Here'!S64)</f>
        <v/>
      </c>
      <c r="T64" s="40" t="str">
        <f>IF('Copy Arbiter Schedule Here'!T64="","",'Copy Arbiter Schedule Here'!T64)</f>
        <v/>
      </c>
      <c r="U64" s="40" t="str">
        <f>IF('Copy Arbiter Schedule Here'!U64="","",'Copy Arbiter Schedule Here'!U64)</f>
        <v/>
      </c>
      <c r="V64" s="13">
        <f t="shared" si="13"/>
        <v>0</v>
      </c>
      <c r="W64">
        <f t="shared" si="27"/>
        <v>0</v>
      </c>
      <c r="X64" t="str">
        <f t="shared" si="14"/>
        <v>0</v>
      </c>
      <c r="Z64" t="str">
        <f t="shared" si="28"/>
        <v/>
      </c>
      <c r="AA64" t="str">
        <f t="shared" si="29"/>
        <v xml:space="preserve"> </v>
      </c>
      <c r="AB64">
        <f t="shared" si="30"/>
        <v>0</v>
      </c>
      <c r="AC64">
        <f t="shared" si="31"/>
        <v>0</v>
      </c>
      <c r="AD64">
        <f t="shared" si="32"/>
        <v>0</v>
      </c>
      <c r="AE64" t="str">
        <f t="shared" si="33"/>
        <v/>
      </c>
      <c r="AF64">
        <f t="shared" si="34"/>
        <v>0</v>
      </c>
      <c r="AG64" t="str">
        <f t="shared" si="35"/>
        <v/>
      </c>
      <c r="AH64" t="str">
        <f t="shared" si="15"/>
        <v/>
      </c>
      <c r="AI64" t="str">
        <f t="shared" si="36"/>
        <v/>
      </c>
      <c r="AJ64" t="str">
        <f t="shared" si="37"/>
        <v/>
      </c>
      <c r="AK64" t="str">
        <f t="shared" si="38"/>
        <v/>
      </c>
      <c r="AL64" t="str">
        <f t="shared" si="39"/>
        <v/>
      </c>
    </row>
    <row r="65" spans="1:38" x14ac:dyDescent="0.2">
      <c r="A65" s="40" t="str">
        <f>IF('Copy Arbiter Schedule Here'!A65="","",'Copy Arbiter Schedule Here'!A65)</f>
        <v/>
      </c>
      <c r="B65" s="40" t="str">
        <f>IF('Copy Arbiter Schedule Here'!B65="","",'Copy Arbiter Schedule Here'!B65)</f>
        <v/>
      </c>
      <c r="C65" s="40" t="str">
        <f>IF('Copy Arbiter Schedule Here'!C65="","",'Copy Arbiter Schedule Here'!C65)</f>
        <v/>
      </c>
      <c r="D65" s="40" t="str">
        <f>IF('Copy Arbiter Schedule Here'!D65="","",'Copy Arbiter Schedule Here'!D65)</f>
        <v/>
      </c>
      <c r="E65" s="40" t="str">
        <f>IF('Copy Arbiter Schedule Here'!E65="","",'Copy Arbiter Schedule Here'!E65)</f>
        <v/>
      </c>
      <c r="F65" s="40" t="str">
        <f>IF('Copy Arbiter Schedule Here'!F65="","",'Copy Arbiter Schedule Here'!F65)</f>
        <v/>
      </c>
      <c r="G65" s="40" t="str">
        <f>IF('Copy Arbiter Schedule Here'!G65="","",'Copy Arbiter Schedule Here'!G65)</f>
        <v/>
      </c>
      <c r="H65" s="40" t="str">
        <f>IF('Copy Arbiter Schedule Here'!H65="","",'Copy Arbiter Schedule Here'!H65)</f>
        <v/>
      </c>
      <c r="I65" s="40" t="str">
        <f>IF('Copy Arbiter Schedule Here'!I65="","",'Copy Arbiter Schedule Here'!I65)</f>
        <v/>
      </c>
      <c r="J65" s="40" t="str">
        <f>IF('Copy Arbiter Schedule Here'!J65="","",'Copy Arbiter Schedule Here'!J65)</f>
        <v/>
      </c>
      <c r="K65" s="40" t="str">
        <f>IF('Copy Arbiter Schedule Here'!K65="","",'Copy Arbiter Schedule Here'!K65)</f>
        <v/>
      </c>
      <c r="L65" s="40" t="str">
        <f>IF('Copy Arbiter Schedule Here'!L65="","",'Copy Arbiter Schedule Here'!L65)</f>
        <v/>
      </c>
      <c r="M65" s="40" t="str">
        <f>IF('Copy Arbiter Schedule Here'!M65="","",'Copy Arbiter Schedule Here'!M65)</f>
        <v/>
      </c>
      <c r="N65" s="40" t="str">
        <f>IF('Copy Arbiter Schedule Here'!N65="","",'Copy Arbiter Schedule Here'!N65)</f>
        <v/>
      </c>
      <c r="O65" s="40" t="str">
        <f>IF('Copy Arbiter Schedule Here'!O65="","",'Copy Arbiter Schedule Here'!O65)</f>
        <v/>
      </c>
      <c r="P65" s="40" t="str">
        <f>IF('Copy Arbiter Schedule Here'!P65="","",'Copy Arbiter Schedule Here'!P65)</f>
        <v/>
      </c>
      <c r="Q65" s="40" t="str">
        <f>IF('Copy Arbiter Schedule Here'!Q65="","",'Copy Arbiter Schedule Here'!Q65)</f>
        <v/>
      </c>
      <c r="R65" s="40" t="str">
        <f>IF('Copy Arbiter Schedule Here'!R65="","",'Copy Arbiter Schedule Here'!R65)</f>
        <v/>
      </c>
      <c r="S65" s="40" t="str">
        <f>IF('Copy Arbiter Schedule Here'!S65="","",'Copy Arbiter Schedule Here'!S65)</f>
        <v/>
      </c>
      <c r="T65" s="40" t="str">
        <f>IF('Copy Arbiter Schedule Here'!T65="","",'Copy Arbiter Schedule Here'!T65)</f>
        <v/>
      </c>
      <c r="U65" s="40" t="str">
        <f>IF('Copy Arbiter Schedule Here'!U65="","",'Copy Arbiter Schedule Here'!U65)</f>
        <v/>
      </c>
      <c r="V65" s="13">
        <f t="shared" si="13"/>
        <v>0</v>
      </c>
      <c r="W65">
        <f t="shared" si="27"/>
        <v>0</v>
      </c>
      <c r="X65" t="str">
        <f t="shared" si="14"/>
        <v>0</v>
      </c>
      <c r="Z65" t="str">
        <f t="shared" si="28"/>
        <v/>
      </c>
      <c r="AA65" t="str">
        <f t="shared" si="29"/>
        <v xml:space="preserve"> </v>
      </c>
      <c r="AB65">
        <f t="shared" si="30"/>
        <v>0</v>
      </c>
      <c r="AC65">
        <f t="shared" si="31"/>
        <v>0</v>
      </c>
      <c r="AD65">
        <f t="shared" si="32"/>
        <v>0</v>
      </c>
      <c r="AE65" t="str">
        <f t="shared" si="33"/>
        <v/>
      </c>
      <c r="AF65">
        <f t="shared" si="34"/>
        <v>0</v>
      </c>
      <c r="AG65" t="str">
        <f t="shared" si="35"/>
        <v/>
      </c>
      <c r="AH65" t="str">
        <f t="shared" si="15"/>
        <v/>
      </c>
      <c r="AI65" t="str">
        <f t="shared" si="36"/>
        <v/>
      </c>
      <c r="AJ65" t="str">
        <f t="shared" si="37"/>
        <v/>
      </c>
      <c r="AK65" t="str">
        <f t="shared" si="38"/>
        <v/>
      </c>
      <c r="AL65" t="str">
        <f t="shared" si="39"/>
        <v/>
      </c>
    </row>
    <row r="66" spans="1:38" x14ac:dyDescent="0.2">
      <c r="A66" s="40" t="str">
        <f>IF('Copy Arbiter Schedule Here'!A66="","",'Copy Arbiter Schedule Here'!A66)</f>
        <v/>
      </c>
      <c r="B66" s="40" t="str">
        <f>IF('Copy Arbiter Schedule Here'!B66="","",'Copy Arbiter Schedule Here'!B66)</f>
        <v/>
      </c>
      <c r="C66" s="40" t="str">
        <f>IF('Copy Arbiter Schedule Here'!C66="","",'Copy Arbiter Schedule Here'!C66)</f>
        <v/>
      </c>
      <c r="D66" s="40" t="str">
        <f>IF('Copy Arbiter Schedule Here'!D66="","",'Copy Arbiter Schedule Here'!D66)</f>
        <v/>
      </c>
      <c r="E66" s="40" t="str">
        <f>IF('Copy Arbiter Schedule Here'!E66="","",'Copy Arbiter Schedule Here'!E66)</f>
        <v/>
      </c>
      <c r="F66" s="40" t="str">
        <f>IF('Copy Arbiter Schedule Here'!F66="","",'Copy Arbiter Schedule Here'!F66)</f>
        <v/>
      </c>
      <c r="G66" s="40" t="str">
        <f>IF('Copy Arbiter Schedule Here'!G66="","",'Copy Arbiter Schedule Here'!G66)</f>
        <v/>
      </c>
      <c r="H66" s="40" t="str">
        <f>IF('Copy Arbiter Schedule Here'!H66="","",'Copy Arbiter Schedule Here'!H66)</f>
        <v/>
      </c>
      <c r="I66" s="40" t="str">
        <f>IF('Copy Arbiter Schedule Here'!I66="","",'Copy Arbiter Schedule Here'!I66)</f>
        <v/>
      </c>
      <c r="J66" s="40" t="str">
        <f>IF('Copy Arbiter Schedule Here'!J66="","",'Copy Arbiter Schedule Here'!J66)</f>
        <v/>
      </c>
      <c r="K66" s="40" t="str">
        <f>IF('Copy Arbiter Schedule Here'!K66="","",'Copy Arbiter Schedule Here'!K66)</f>
        <v/>
      </c>
      <c r="L66" s="40" t="str">
        <f>IF('Copy Arbiter Schedule Here'!L66="","",'Copy Arbiter Schedule Here'!L66)</f>
        <v/>
      </c>
      <c r="M66" s="40" t="str">
        <f>IF('Copy Arbiter Schedule Here'!M66="","",'Copy Arbiter Schedule Here'!M66)</f>
        <v/>
      </c>
      <c r="N66" s="40" t="str">
        <f>IF('Copy Arbiter Schedule Here'!N66="","",'Copy Arbiter Schedule Here'!N66)</f>
        <v/>
      </c>
      <c r="O66" s="40" t="str">
        <f>IF('Copy Arbiter Schedule Here'!O66="","",'Copy Arbiter Schedule Here'!O66)</f>
        <v/>
      </c>
      <c r="P66" s="40" t="str">
        <f>IF('Copy Arbiter Schedule Here'!P66="","",'Copy Arbiter Schedule Here'!P66)</f>
        <v/>
      </c>
      <c r="Q66" s="40" t="str">
        <f>IF('Copy Arbiter Schedule Here'!Q66="","",'Copy Arbiter Schedule Here'!Q66)</f>
        <v/>
      </c>
      <c r="R66" s="40" t="str">
        <f>IF('Copy Arbiter Schedule Here'!R66="","",'Copy Arbiter Schedule Here'!R66)</f>
        <v/>
      </c>
      <c r="S66" s="40" t="str">
        <f>IF('Copy Arbiter Schedule Here'!S66="","",'Copy Arbiter Schedule Here'!S66)</f>
        <v/>
      </c>
      <c r="T66" s="40" t="str">
        <f>IF('Copy Arbiter Schedule Here'!T66="","",'Copy Arbiter Schedule Here'!T66)</f>
        <v/>
      </c>
      <c r="U66" s="40" t="str">
        <f>IF('Copy Arbiter Schedule Here'!U66="","",'Copy Arbiter Schedule Here'!U66)</f>
        <v/>
      </c>
      <c r="V66" s="13">
        <f t="shared" si="13"/>
        <v>0</v>
      </c>
      <c r="W66">
        <f t="shared" si="27"/>
        <v>0</v>
      </c>
      <c r="X66" t="str">
        <f t="shared" si="14"/>
        <v>0</v>
      </c>
      <c r="Z66" t="str">
        <f t="shared" si="28"/>
        <v/>
      </c>
      <c r="AA66" t="str">
        <f t="shared" si="29"/>
        <v xml:space="preserve"> </v>
      </c>
      <c r="AB66">
        <f t="shared" si="30"/>
        <v>0</v>
      </c>
      <c r="AC66">
        <f t="shared" si="31"/>
        <v>0</v>
      </c>
      <c r="AD66">
        <f t="shared" si="32"/>
        <v>0</v>
      </c>
      <c r="AE66" t="str">
        <f t="shared" si="33"/>
        <v/>
      </c>
      <c r="AF66">
        <f t="shared" si="34"/>
        <v>0</v>
      </c>
      <c r="AG66" t="str">
        <f t="shared" si="35"/>
        <v/>
      </c>
      <c r="AH66" t="str">
        <f t="shared" si="15"/>
        <v/>
      </c>
      <c r="AI66" t="str">
        <f t="shared" si="36"/>
        <v/>
      </c>
      <c r="AJ66" t="str">
        <f t="shared" si="37"/>
        <v/>
      </c>
      <c r="AK66" t="str">
        <f t="shared" si="38"/>
        <v/>
      </c>
      <c r="AL66" t="str">
        <f t="shared" si="39"/>
        <v/>
      </c>
    </row>
    <row r="67" spans="1:38" x14ac:dyDescent="0.2">
      <c r="A67" s="40" t="str">
        <f>IF('Copy Arbiter Schedule Here'!A67="","",'Copy Arbiter Schedule Here'!A67)</f>
        <v/>
      </c>
      <c r="B67" s="40" t="str">
        <f>IF('Copy Arbiter Schedule Here'!B67="","",'Copy Arbiter Schedule Here'!B67)</f>
        <v/>
      </c>
      <c r="C67" s="40" t="str">
        <f>IF('Copy Arbiter Schedule Here'!C67="","",'Copy Arbiter Schedule Here'!C67)</f>
        <v/>
      </c>
      <c r="D67" s="40" t="str">
        <f>IF('Copy Arbiter Schedule Here'!D67="","",'Copy Arbiter Schedule Here'!D67)</f>
        <v/>
      </c>
      <c r="E67" s="40" t="str">
        <f>IF('Copy Arbiter Schedule Here'!E67="","",'Copy Arbiter Schedule Here'!E67)</f>
        <v/>
      </c>
      <c r="F67" s="40" t="str">
        <f>IF('Copy Arbiter Schedule Here'!F67="","",'Copy Arbiter Schedule Here'!F67)</f>
        <v/>
      </c>
      <c r="G67" s="40" t="str">
        <f>IF('Copy Arbiter Schedule Here'!G67="","",'Copy Arbiter Schedule Here'!G67)</f>
        <v/>
      </c>
      <c r="H67" s="40" t="str">
        <f>IF('Copy Arbiter Schedule Here'!H67="","",'Copy Arbiter Schedule Here'!H67)</f>
        <v/>
      </c>
      <c r="I67" s="40" t="str">
        <f>IF('Copy Arbiter Schedule Here'!I67="","",'Copy Arbiter Schedule Here'!I67)</f>
        <v/>
      </c>
      <c r="J67" s="40" t="str">
        <f>IF('Copy Arbiter Schedule Here'!J67="","",'Copy Arbiter Schedule Here'!J67)</f>
        <v/>
      </c>
      <c r="K67" s="40" t="str">
        <f>IF('Copy Arbiter Schedule Here'!K67="","",'Copy Arbiter Schedule Here'!K67)</f>
        <v/>
      </c>
      <c r="L67" s="40" t="str">
        <f>IF('Copy Arbiter Schedule Here'!L67="","",'Copy Arbiter Schedule Here'!L67)</f>
        <v/>
      </c>
      <c r="M67" s="40" t="str">
        <f>IF('Copy Arbiter Schedule Here'!M67="","",'Copy Arbiter Schedule Here'!M67)</f>
        <v/>
      </c>
      <c r="N67" s="40" t="str">
        <f>IF('Copy Arbiter Schedule Here'!N67="","",'Copy Arbiter Schedule Here'!N67)</f>
        <v/>
      </c>
      <c r="O67" s="40" t="str">
        <f>IF('Copy Arbiter Schedule Here'!O67="","",'Copy Arbiter Schedule Here'!O67)</f>
        <v/>
      </c>
      <c r="P67" s="40" t="str">
        <f>IF('Copy Arbiter Schedule Here'!P67="","",'Copy Arbiter Schedule Here'!P67)</f>
        <v/>
      </c>
      <c r="Q67" s="40" t="str">
        <f>IF('Copy Arbiter Schedule Here'!Q67="","",'Copy Arbiter Schedule Here'!Q67)</f>
        <v/>
      </c>
      <c r="R67" s="40" t="str">
        <f>IF('Copy Arbiter Schedule Here'!R67="","",'Copy Arbiter Schedule Here'!R67)</f>
        <v/>
      </c>
      <c r="S67" s="40" t="str">
        <f>IF('Copy Arbiter Schedule Here'!S67="","",'Copy Arbiter Schedule Here'!S67)</f>
        <v/>
      </c>
      <c r="T67" s="40" t="str">
        <f>IF('Copy Arbiter Schedule Here'!T67="","",'Copy Arbiter Schedule Here'!T67)</f>
        <v/>
      </c>
      <c r="U67" s="40" t="str">
        <f>IF('Copy Arbiter Schedule Here'!U67="","",'Copy Arbiter Schedule Here'!U67)</f>
        <v/>
      </c>
      <c r="V67" s="13">
        <f t="shared" si="13"/>
        <v>0</v>
      </c>
      <c r="W67">
        <f t="shared" si="27"/>
        <v>0</v>
      </c>
      <c r="X67" t="str">
        <f t="shared" si="14"/>
        <v>0</v>
      </c>
      <c r="Z67" t="str">
        <f t="shared" si="28"/>
        <v/>
      </c>
      <c r="AA67" t="str">
        <f t="shared" si="29"/>
        <v xml:space="preserve"> </v>
      </c>
      <c r="AB67">
        <f t="shared" si="30"/>
        <v>0</v>
      </c>
      <c r="AC67">
        <f t="shared" si="31"/>
        <v>0</v>
      </c>
      <c r="AD67">
        <f t="shared" si="32"/>
        <v>0</v>
      </c>
      <c r="AE67" t="str">
        <f t="shared" si="33"/>
        <v/>
      </c>
      <c r="AF67">
        <f t="shared" si="34"/>
        <v>0</v>
      </c>
      <c r="AG67" t="str">
        <f t="shared" si="35"/>
        <v/>
      </c>
      <c r="AH67" t="str">
        <f t="shared" si="15"/>
        <v/>
      </c>
      <c r="AI67" t="str">
        <f t="shared" si="36"/>
        <v/>
      </c>
      <c r="AJ67" t="str">
        <f t="shared" si="37"/>
        <v/>
      </c>
      <c r="AK67" t="str">
        <f t="shared" si="38"/>
        <v/>
      </c>
      <c r="AL67" t="str">
        <f t="shared" si="39"/>
        <v/>
      </c>
    </row>
    <row r="68" spans="1:38" x14ac:dyDescent="0.2">
      <c r="A68" s="40" t="str">
        <f>IF('Copy Arbiter Schedule Here'!A68="","",'Copy Arbiter Schedule Here'!A68)</f>
        <v/>
      </c>
      <c r="B68" s="40" t="str">
        <f>IF('Copy Arbiter Schedule Here'!B68="","",'Copy Arbiter Schedule Here'!B68)</f>
        <v/>
      </c>
      <c r="C68" s="40" t="str">
        <f>IF('Copy Arbiter Schedule Here'!C68="","",'Copy Arbiter Schedule Here'!C68)</f>
        <v/>
      </c>
      <c r="D68" s="40" t="str">
        <f>IF('Copy Arbiter Schedule Here'!D68="","",'Copy Arbiter Schedule Here'!D68)</f>
        <v/>
      </c>
      <c r="E68" s="40" t="str">
        <f>IF('Copy Arbiter Schedule Here'!E68="","",'Copy Arbiter Schedule Here'!E68)</f>
        <v/>
      </c>
      <c r="F68" s="40" t="str">
        <f>IF('Copy Arbiter Schedule Here'!F68="","",'Copy Arbiter Schedule Here'!F68)</f>
        <v/>
      </c>
      <c r="G68" s="40" t="str">
        <f>IF('Copy Arbiter Schedule Here'!G68="","",'Copy Arbiter Schedule Here'!G68)</f>
        <v/>
      </c>
      <c r="H68" s="40" t="str">
        <f>IF('Copy Arbiter Schedule Here'!H68="","",'Copy Arbiter Schedule Here'!H68)</f>
        <v/>
      </c>
      <c r="I68" s="40" t="str">
        <f>IF('Copy Arbiter Schedule Here'!I68="","",'Copy Arbiter Schedule Here'!I68)</f>
        <v/>
      </c>
      <c r="J68" s="40" t="str">
        <f>IF('Copy Arbiter Schedule Here'!J68="","",'Copy Arbiter Schedule Here'!J68)</f>
        <v/>
      </c>
      <c r="K68" s="40" t="str">
        <f>IF('Copy Arbiter Schedule Here'!K68="","",'Copy Arbiter Schedule Here'!K68)</f>
        <v/>
      </c>
      <c r="L68" s="40" t="str">
        <f>IF('Copy Arbiter Schedule Here'!L68="","",'Copy Arbiter Schedule Here'!L68)</f>
        <v/>
      </c>
      <c r="M68" s="40" t="str">
        <f>IF('Copy Arbiter Schedule Here'!M68="","",'Copy Arbiter Schedule Here'!M68)</f>
        <v/>
      </c>
      <c r="N68" s="40" t="str">
        <f>IF('Copy Arbiter Schedule Here'!N68="","",'Copy Arbiter Schedule Here'!N68)</f>
        <v/>
      </c>
      <c r="O68" s="40" t="str">
        <f>IF('Copy Arbiter Schedule Here'!O68="","",'Copy Arbiter Schedule Here'!O68)</f>
        <v/>
      </c>
      <c r="P68" s="40" t="str">
        <f>IF('Copy Arbiter Schedule Here'!P68="","",'Copy Arbiter Schedule Here'!P68)</f>
        <v/>
      </c>
      <c r="Q68" s="40" t="str">
        <f>IF('Copy Arbiter Schedule Here'!Q68="","",'Copy Arbiter Schedule Here'!Q68)</f>
        <v/>
      </c>
      <c r="R68" s="40" t="str">
        <f>IF('Copy Arbiter Schedule Here'!R68="","",'Copy Arbiter Schedule Here'!R68)</f>
        <v/>
      </c>
      <c r="S68" s="40" t="str">
        <f>IF('Copy Arbiter Schedule Here'!S68="","",'Copy Arbiter Schedule Here'!S68)</f>
        <v/>
      </c>
      <c r="T68" s="40" t="str">
        <f>IF('Copy Arbiter Schedule Here'!T68="","",'Copy Arbiter Schedule Here'!T68)</f>
        <v/>
      </c>
      <c r="U68" s="40" t="str">
        <f>IF('Copy Arbiter Schedule Here'!U68="","",'Copy Arbiter Schedule Here'!U68)</f>
        <v/>
      </c>
      <c r="V68" s="13">
        <f t="shared" si="13"/>
        <v>0</v>
      </c>
      <c r="W68">
        <f t="shared" si="27"/>
        <v>0</v>
      </c>
      <c r="X68" t="str">
        <f t="shared" si="14"/>
        <v>0</v>
      </c>
      <c r="Z68" t="str">
        <f t="shared" si="28"/>
        <v/>
      </c>
      <c r="AA68" t="str">
        <f t="shared" si="29"/>
        <v xml:space="preserve"> </v>
      </c>
      <c r="AB68">
        <f t="shared" si="30"/>
        <v>0</v>
      </c>
      <c r="AC68">
        <f t="shared" si="31"/>
        <v>0</v>
      </c>
      <c r="AD68">
        <f t="shared" si="32"/>
        <v>0</v>
      </c>
      <c r="AE68" t="str">
        <f t="shared" si="33"/>
        <v/>
      </c>
      <c r="AF68">
        <f t="shared" si="34"/>
        <v>0</v>
      </c>
      <c r="AG68" t="str">
        <f t="shared" si="35"/>
        <v/>
      </c>
      <c r="AH68" t="str">
        <f t="shared" si="15"/>
        <v/>
      </c>
      <c r="AI68" t="str">
        <f t="shared" si="36"/>
        <v/>
      </c>
      <c r="AJ68" t="str">
        <f t="shared" si="37"/>
        <v/>
      </c>
      <c r="AK68" t="str">
        <f t="shared" si="38"/>
        <v/>
      </c>
      <c r="AL68" t="str">
        <f t="shared" si="39"/>
        <v/>
      </c>
    </row>
    <row r="69" spans="1:38" x14ac:dyDescent="0.2">
      <c r="A69" s="40" t="str">
        <f>IF('Copy Arbiter Schedule Here'!A69="","",'Copy Arbiter Schedule Here'!A69)</f>
        <v/>
      </c>
      <c r="B69" s="40" t="str">
        <f>IF('Copy Arbiter Schedule Here'!B69="","",'Copy Arbiter Schedule Here'!B69)</f>
        <v/>
      </c>
      <c r="C69" s="40" t="str">
        <f>IF('Copy Arbiter Schedule Here'!C69="","",'Copy Arbiter Schedule Here'!C69)</f>
        <v/>
      </c>
      <c r="D69" s="40" t="str">
        <f>IF('Copy Arbiter Schedule Here'!D69="","",'Copy Arbiter Schedule Here'!D69)</f>
        <v/>
      </c>
      <c r="E69" s="40" t="str">
        <f>IF('Copy Arbiter Schedule Here'!E69="","",'Copy Arbiter Schedule Here'!E69)</f>
        <v/>
      </c>
      <c r="F69" s="40" t="str">
        <f>IF('Copy Arbiter Schedule Here'!F69="","",'Copy Arbiter Schedule Here'!F69)</f>
        <v/>
      </c>
      <c r="G69" s="40" t="str">
        <f>IF('Copy Arbiter Schedule Here'!G69="","",'Copy Arbiter Schedule Here'!G69)</f>
        <v/>
      </c>
      <c r="H69" s="40" t="str">
        <f>IF('Copy Arbiter Schedule Here'!H69="","",'Copy Arbiter Schedule Here'!H69)</f>
        <v/>
      </c>
      <c r="I69" s="40" t="str">
        <f>IF('Copy Arbiter Schedule Here'!I69="","",'Copy Arbiter Schedule Here'!I69)</f>
        <v/>
      </c>
      <c r="J69" s="40" t="str">
        <f>IF('Copy Arbiter Schedule Here'!J69="","",'Copy Arbiter Schedule Here'!J69)</f>
        <v/>
      </c>
      <c r="K69" s="40" t="str">
        <f>IF('Copy Arbiter Schedule Here'!K69="","",'Copy Arbiter Schedule Here'!K69)</f>
        <v/>
      </c>
      <c r="L69" s="40" t="str">
        <f>IF('Copy Arbiter Schedule Here'!L69="","",'Copy Arbiter Schedule Here'!L69)</f>
        <v/>
      </c>
      <c r="M69" s="40" t="str">
        <f>IF('Copy Arbiter Schedule Here'!M69="","",'Copy Arbiter Schedule Here'!M69)</f>
        <v/>
      </c>
      <c r="N69" s="40" t="str">
        <f>IF('Copy Arbiter Schedule Here'!N69="","",'Copy Arbiter Schedule Here'!N69)</f>
        <v/>
      </c>
      <c r="O69" s="40" t="str">
        <f>IF('Copy Arbiter Schedule Here'!O69="","",'Copy Arbiter Schedule Here'!O69)</f>
        <v/>
      </c>
      <c r="P69" s="40" t="str">
        <f>IF('Copy Arbiter Schedule Here'!P69="","",'Copy Arbiter Schedule Here'!P69)</f>
        <v/>
      </c>
      <c r="Q69" s="40" t="str">
        <f>IF('Copy Arbiter Schedule Here'!Q69="","",'Copy Arbiter Schedule Here'!Q69)</f>
        <v/>
      </c>
      <c r="R69" s="40" t="str">
        <f>IF('Copy Arbiter Schedule Here'!R69="","",'Copy Arbiter Schedule Here'!R69)</f>
        <v/>
      </c>
      <c r="S69" s="40" t="str">
        <f>IF('Copy Arbiter Schedule Here'!S69="","",'Copy Arbiter Schedule Here'!S69)</f>
        <v/>
      </c>
      <c r="T69" s="40" t="str">
        <f>IF('Copy Arbiter Schedule Here'!T69="","",'Copy Arbiter Schedule Here'!T69)</f>
        <v/>
      </c>
      <c r="U69" s="40" t="str">
        <f>IF('Copy Arbiter Schedule Here'!U69="","",'Copy Arbiter Schedule Here'!U69)</f>
        <v/>
      </c>
      <c r="V69" s="13">
        <f t="shared" si="13"/>
        <v>0</v>
      </c>
      <c r="W69">
        <f t="shared" si="27"/>
        <v>0</v>
      </c>
      <c r="X69" t="str">
        <f t="shared" si="14"/>
        <v>0</v>
      </c>
      <c r="Z69" t="str">
        <f t="shared" si="28"/>
        <v/>
      </c>
      <c r="AA69" t="str">
        <f t="shared" si="29"/>
        <v xml:space="preserve"> </v>
      </c>
      <c r="AB69">
        <f t="shared" si="30"/>
        <v>0</v>
      </c>
      <c r="AC69">
        <f t="shared" si="31"/>
        <v>0</v>
      </c>
      <c r="AD69">
        <f t="shared" si="32"/>
        <v>0</v>
      </c>
      <c r="AE69" t="str">
        <f t="shared" si="33"/>
        <v/>
      </c>
      <c r="AF69">
        <f t="shared" si="34"/>
        <v>0</v>
      </c>
      <c r="AG69" t="str">
        <f t="shared" si="35"/>
        <v/>
      </c>
      <c r="AH69" t="str">
        <f t="shared" si="15"/>
        <v/>
      </c>
      <c r="AI69" t="str">
        <f t="shared" si="36"/>
        <v/>
      </c>
      <c r="AJ69" t="str">
        <f t="shared" si="37"/>
        <v/>
      </c>
      <c r="AK69" t="str">
        <f t="shared" si="38"/>
        <v/>
      </c>
      <c r="AL69" t="str">
        <f t="shared" si="39"/>
        <v/>
      </c>
    </row>
    <row r="70" spans="1:38" x14ac:dyDescent="0.2">
      <c r="A70" s="40" t="str">
        <f>IF('Copy Arbiter Schedule Here'!A70="","",'Copy Arbiter Schedule Here'!A70)</f>
        <v/>
      </c>
      <c r="B70" s="40" t="str">
        <f>IF('Copy Arbiter Schedule Here'!B70="","",'Copy Arbiter Schedule Here'!B70)</f>
        <v/>
      </c>
      <c r="C70" s="40" t="str">
        <f>IF('Copy Arbiter Schedule Here'!C70="","",'Copy Arbiter Schedule Here'!C70)</f>
        <v/>
      </c>
      <c r="D70" s="40" t="str">
        <f>IF('Copy Arbiter Schedule Here'!D70="","",'Copy Arbiter Schedule Here'!D70)</f>
        <v/>
      </c>
      <c r="E70" s="40" t="str">
        <f>IF('Copy Arbiter Schedule Here'!E70="","",'Copy Arbiter Schedule Here'!E70)</f>
        <v/>
      </c>
      <c r="F70" s="40" t="str">
        <f>IF('Copy Arbiter Schedule Here'!F70="","",'Copy Arbiter Schedule Here'!F70)</f>
        <v/>
      </c>
      <c r="G70" s="40" t="str">
        <f>IF('Copy Arbiter Schedule Here'!G70="","",'Copy Arbiter Schedule Here'!G70)</f>
        <v/>
      </c>
      <c r="H70" s="40" t="str">
        <f>IF('Copy Arbiter Schedule Here'!H70="","",'Copy Arbiter Schedule Here'!H70)</f>
        <v/>
      </c>
      <c r="I70" s="40" t="str">
        <f>IF('Copy Arbiter Schedule Here'!I70="","",'Copy Arbiter Schedule Here'!I70)</f>
        <v/>
      </c>
      <c r="J70" s="40" t="str">
        <f>IF('Copy Arbiter Schedule Here'!J70="","",'Copy Arbiter Schedule Here'!J70)</f>
        <v/>
      </c>
      <c r="K70" s="40" t="str">
        <f>IF('Copy Arbiter Schedule Here'!K70="","",'Copy Arbiter Schedule Here'!K70)</f>
        <v/>
      </c>
      <c r="L70" s="40" t="str">
        <f>IF('Copy Arbiter Schedule Here'!L70="","",'Copy Arbiter Schedule Here'!L70)</f>
        <v/>
      </c>
      <c r="M70" s="40" t="str">
        <f>IF('Copy Arbiter Schedule Here'!M70="","",'Copy Arbiter Schedule Here'!M70)</f>
        <v/>
      </c>
      <c r="N70" s="40" t="str">
        <f>IF('Copy Arbiter Schedule Here'!N70="","",'Copy Arbiter Schedule Here'!N70)</f>
        <v/>
      </c>
      <c r="O70" s="40" t="str">
        <f>IF('Copy Arbiter Schedule Here'!O70="","",'Copy Arbiter Schedule Here'!O70)</f>
        <v/>
      </c>
      <c r="P70" s="40" t="str">
        <f>IF('Copy Arbiter Schedule Here'!P70="","",'Copy Arbiter Schedule Here'!P70)</f>
        <v/>
      </c>
      <c r="Q70" s="40" t="str">
        <f>IF('Copy Arbiter Schedule Here'!Q70="","",'Copy Arbiter Schedule Here'!Q70)</f>
        <v/>
      </c>
      <c r="R70" s="40" t="str">
        <f>IF('Copy Arbiter Schedule Here'!R70="","",'Copy Arbiter Schedule Here'!R70)</f>
        <v/>
      </c>
      <c r="S70" s="40" t="str">
        <f>IF('Copy Arbiter Schedule Here'!S70="","",'Copy Arbiter Schedule Here'!S70)</f>
        <v/>
      </c>
      <c r="T70" s="40" t="str">
        <f>IF('Copy Arbiter Schedule Here'!T70="","",'Copy Arbiter Schedule Here'!T70)</f>
        <v/>
      </c>
      <c r="U70" s="40" t="str">
        <f>IF('Copy Arbiter Schedule Here'!U70="","",'Copy Arbiter Schedule Here'!U70)</f>
        <v/>
      </c>
      <c r="V70" s="13">
        <f t="shared" si="13"/>
        <v>0</v>
      </c>
      <c r="W70">
        <f t="shared" si="27"/>
        <v>0</v>
      </c>
      <c r="X70" t="str">
        <f t="shared" si="14"/>
        <v>0</v>
      </c>
      <c r="Z70" t="str">
        <f t="shared" si="28"/>
        <v/>
      </c>
      <c r="AA70" t="str">
        <f t="shared" si="29"/>
        <v xml:space="preserve"> </v>
      </c>
      <c r="AB70">
        <f t="shared" si="30"/>
        <v>0</v>
      </c>
      <c r="AC70">
        <f t="shared" si="31"/>
        <v>0</v>
      </c>
      <c r="AD70">
        <f t="shared" si="32"/>
        <v>0</v>
      </c>
      <c r="AE70" t="str">
        <f t="shared" si="33"/>
        <v/>
      </c>
      <c r="AF70">
        <f t="shared" si="34"/>
        <v>0</v>
      </c>
      <c r="AG70" t="str">
        <f t="shared" si="35"/>
        <v/>
      </c>
      <c r="AH70" t="str">
        <f t="shared" si="15"/>
        <v/>
      </c>
      <c r="AI70" t="str">
        <f t="shared" si="36"/>
        <v/>
      </c>
      <c r="AJ70" t="str">
        <f t="shared" si="37"/>
        <v/>
      </c>
      <c r="AK70" t="str">
        <f t="shared" si="38"/>
        <v/>
      </c>
      <c r="AL70" t="str">
        <f t="shared" si="39"/>
        <v/>
      </c>
    </row>
    <row r="71" spans="1:38" x14ac:dyDescent="0.2">
      <c r="A71" s="40" t="str">
        <f>IF('Copy Arbiter Schedule Here'!A71="","",'Copy Arbiter Schedule Here'!A71)</f>
        <v/>
      </c>
      <c r="B71" s="40" t="str">
        <f>IF('Copy Arbiter Schedule Here'!B71="","",'Copy Arbiter Schedule Here'!B71)</f>
        <v/>
      </c>
      <c r="C71" s="40" t="str">
        <f>IF('Copy Arbiter Schedule Here'!C71="","",'Copy Arbiter Schedule Here'!C71)</f>
        <v/>
      </c>
      <c r="D71" s="40" t="str">
        <f>IF('Copy Arbiter Schedule Here'!D71="","",'Copy Arbiter Schedule Here'!D71)</f>
        <v/>
      </c>
      <c r="E71" s="40" t="str">
        <f>IF('Copy Arbiter Schedule Here'!E71="","",'Copy Arbiter Schedule Here'!E71)</f>
        <v/>
      </c>
      <c r="F71" s="40" t="str">
        <f>IF('Copy Arbiter Schedule Here'!F71="","",'Copy Arbiter Schedule Here'!F71)</f>
        <v/>
      </c>
      <c r="G71" s="40" t="str">
        <f>IF('Copy Arbiter Schedule Here'!G71="","",'Copy Arbiter Schedule Here'!G71)</f>
        <v/>
      </c>
      <c r="H71" s="40" t="str">
        <f>IF('Copy Arbiter Schedule Here'!H71="","",'Copy Arbiter Schedule Here'!H71)</f>
        <v/>
      </c>
      <c r="I71" s="40" t="str">
        <f>IF('Copy Arbiter Schedule Here'!I71="","",'Copy Arbiter Schedule Here'!I71)</f>
        <v/>
      </c>
      <c r="J71" s="40" t="str">
        <f>IF('Copy Arbiter Schedule Here'!J71="","",'Copy Arbiter Schedule Here'!J71)</f>
        <v/>
      </c>
      <c r="K71" s="40" t="str">
        <f>IF('Copy Arbiter Schedule Here'!K71="","",'Copy Arbiter Schedule Here'!K71)</f>
        <v/>
      </c>
      <c r="L71" s="40" t="str">
        <f>IF('Copy Arbiter Schedule Here'!L71="","",'Copy Arbiter Schedule Here'!L71)</f>
        <v/>
      </c>
      <c r="M71" s="40" t="str">
        <f>IF('Copy Arbiter Schedule Here'!M71="","",'Copy Arbiter Schedule Here'!M71)</f>
        <v/>
      </c>
      <c r="N71" s="40" t="str">
        <f>IF('Copy Arbiter Schedule Here'!N71="","",'Copy Arbiter Schedule Here'!N71)</f>
        <v/>
      </c>
      <c r="O71" s="40" t="str">
        <f>IF('Copy Arbiter Schedule Here'!O71="","",'Copy Arbiter Schedule Here'!O71)</f>
        <v/>
      </c>
      <c r="P71" s="40" t="str">
        <f>IF('Copy Arbiter Schedule Here'!P71="","",'Copy Arbiter Schedule Here'!P71)</f>
        <v/>
      </c>
      <c r="Q71" s="40" t="str">
        <f>IF('Copy Arbiter Schedule Here'!Q71="","",'Copy Arbiter Schedule Here'!Q71)</f>
        <v/>
      </c>
      <c r="R71" s="40" t="str">
        <f>IF('Copy Arbiter Schedule Here'!R71="","",'Copy Arbiter Schedule Here'!R71)</f>
        <v/>
      </c>
      <c r="S71" s="40" t="str">
        <f>IF('Copy Arbiter Schedule Here'!S71="","",'Copy Arbiter Schedule Here'!S71)</f>
        <v/>
      </c>
      <c r="T71" s="40" t="str">
        <f>IF('Copy Arbiter Schedule Here'!T71="","",'Copy Arbiter Schedule Here'!T71)</f>
        <v/>
      </c>
      <c r="U71" s="40" t="str">
        <f>IF('Copy Arbiter Schedule Here'!U71="","",'Copy Arbiter Schedule Here'!U71)</f>
        <v/>
      </c>
      <c r="V71" s="13">
        <f t="shared" si="13"/>
        <v>0</v>
      </c>
      <c r="W71">
        <f t="shared" si="27"/>
        <v>0</v>
      </c>
      <c r="X71" t="str">
        <f t="shared" si="14"/>
        <v>0</v>
      </c>
      <c r="Z71" t="str">
        <f t="shared" si="28"/>
        <v/>
      </c>
      <c r="AA71" t="str">
        <f t="shared" si="29"/>
        <v xml:space="preserve"> </v>
      </c>
      <c r="AB71">
        <f t="shared" si="30"/>
        <v>0</v>
      </c>
      <c r="AC71">
        <f t="shared" si="31"/>
        <v>0</v>
      </c>
      <c r="AD71">
        <f t="shared" si="32"/>
        <v>0</v>
      </c>
      <c r="AE71" t="str">
        <f t="shared" si="33"/>
        <v/>
      </c>
      <c r="AF71">
        <f t="shared" si="34"/>
        <v>0</v>
      </c>
      <c r="AG71" t="str">
        <f t="shared" si="35"/>
        <v/>
      </c>
      <c r="AH71" t="str">
        <f t="shared" si="15"/>
        <v/>
      </c>
      <c r="AI71" t="str">
        <f t="shared" si="36"/>
        <v/>
      </c>
      <c r="AJ71" t="str">
        <f t="shared" si="37"/>
        <v/>
      </c>
      <c r="AK71" t="str">
        <f t="shared" si="38"/>
        <v/>
      </c>
      <c r="AL71" t="str">
        <f t="shared" si="39"/>
        <v/>
      </c>
    </row>
    <row r="72" spans="1:38" x14ac:dyDescent="0.2">
      <c r="A72" s="40" t="str">
        <f>IF('Copy Arbiter Schedule Here'!A72="","",'Copy Arbiter Schedule Here'!A72)</f>
        <v/>
      </c>
      <c r="B72" s="40" t="str">
        <f>IF('Copy Arbiter Schedule Here'!B72="","",'Copy Arbiter Schedule Here'!B72)</f>
        <v/>
      </c>
      <c r="C72" s="40" t="str">
        <f>IF('Copy Arbiter Schedule Here'!C72="","",'Copy Arbiter Schedule Here'!C72)</f>
        <v/>
      </c>
      <c r="D72" s="40" t="str">
        <f>IF('Copy Arbiter Schedule Here'!D72="","",'Copy Arbiter Schedule Here'!D72)</f>
        <v/>
      </c>
      <c r="E72" s="40" t="str">
        <f>IF('Copy Arbiter Schedule Here'!E72="","",'Copy Arbiter Schedule Here'!E72)</f>
        <v/>
      </c>
      <c r="F72" s="40" t="str">
        <f>IF('Copy Arbiter Schedule Here'!F72="","",'Copy Arbiter Schedule Here'!F72)</f>
        <v/>
      </c>
      <c r="G72" s="40" t="str">
        <f>IF('Copy Arbiter Schedule Here'!G72="","",'Copy Arbiter Schedule Here'!G72)</f>
        <v/>
      </c>
      <c r="H72" s="40" t="str">
        <f>IF('Copy Arbiter Schedule Here'!H72="","",'Copy Arbiter Schedule Here'!H72)</f>
        <v/>
      </c>
      <c r="I72" s="40" t="str">
        <f>IF('Copy Arbiter Schedule Here'!I72="","",'Copy Arbiter Schedule Here'!I72)</f>
        <v/>
      </c>
      <c r="J72" s="40" t="str">
        <f>IF('Copy Arbiter Schedule Here'!J72="","",'Copy Arbiter Schedule Here'!J72)</f>
        <v/>
      </c>
      <c r="K72" s="40" t="str">
        <f>IF('Copy Arbiter Schedule Here'!K72="","",'Copy Arbiter Schedule Here'!K72)</f>
        <v/>
      </c>
      <c r="L72" s="40" t="str">
        <f>IF('Copy Arbiter Schedule Here'!L72="","",'Copy Arbiter Schedule Here'!L72)</f>
        <v/>
      </c>
      <c r="M72" s="40" t="str">
        <f>IF('Copy Arbiter Schedule Here'!M72="","",'Copy Arbiter Schedule Here'!M72)</f>
        <v/>
      </c>
      <c r="N72" s="40" t="str">
        <f>IF('Copy Arbiter Schedule Here'!N72="","",'Copy Arbiter Schedule Here'!N72)</f>
        <v/>
      </c>
      <c r="O72" s="40" t="str">
        <f>IF('Copy Arbiter Schedule Here'!O72="","",'Copy Arbiter Schedule Here'!O72)</f>
        <v/>
      </c>
      <c r="P72" s="40" t="str">
        <f>IF('Copy Arbiter Schedule Here'!P72="","",'Copy Arbiter Schedule Here'!P72)</f>
        <v/>
      </c>
      <c r="Q72" s="40" t="str">
        <f>IF('Copy Arbiter Schedule Here'!Q72="","",'Copy Arbiter Schedule Here'!Q72)</f>
        <v/>
      </c>
      <c r="R72" s="40" t="str">
        <f>IF('Copy Arbiter Schedule Here'!R72="","",'Copy Arbiter Schedule Here'!R72)</f>
        <v/>
      </c>
      <c r="S72" s="40" t="str">
        <f>IF('Copy Arbiter Schedule Here'!S72="","",'Copy Arbiter Schedule Here'!S72)</f>
        <v/>
      </c>
      <c r="T72" s="40" t="str">
        <f>IF('Copy Arbiter Schedule Here'!T72="","",'Copy Arbiter Schedule Here'!T72)</f>
        <v/>
      </c>
      <c r="U72" s="40" t="str">
        <f>IF('Copy Arbiter Schedule Here'!U72="","",'Copy Arbiter Schedule Here'!U72)</f>
        <v/>
      </c>
      <c r="V72" s="13">
        <f t="shared" si="13"/>
        <v>0</v>
      </c>
      <c r="W72">
        <f t="shared" si="27"/>
        <v>0</v>
      </c>
      <c r="X72" t="str">
        <f t="shared" si="14"/>
        <v>0</v>
      </c>
      <c r="Z72" t="str">
        <f t="shared" si="28"/>
        <v/>
      </c>
      <c r="AA72" t="str">
        <f t="shared" si="29"/>
        <v xml:space="preserve"> </v>
      </c>
      <c r="AB72">
        <f t="shared" si="30"/>
        <v>0</v>
      </c>
      <c r="AC72">
        <f t="shared" si="31"/>
        <v>0</v>
      </c>
      <c r="AD72">
        <f t="shared" si="32"/>
        <v>0</v>
      </c>
      <c r="AE72" t="str">
        <f t="shared" si="33"/>
        <v/>
      </c>
      <c r="AF72">
        <f t="shared" si="34"/>
        <v>0</v>
      </c>
      <c r="AG72" t="str">
        <f t="shared" si="35"/>
        <v/>
      </c>
      <c r="AH72" t="str">
        <f t="shared" si="15"/>
        <v/>
      </c>
      <c r="AI72" t="str">
        <f t="shared" si="36"/>
        <v/>
      </c>
      <c r="AJ72" t="str">
        <f t="shared" si="37"/>
        <v/>
      </c>
      <c r="AK72" t="str">
        <f t="shared" si="38"/>
        <v/>
      </c>
      <c r="AL72" t="str">
        <f t="shared" si="39"/>
        <v/>
      </c>
    </row>
    <row r="73" spans="1:38" x14ac:dyDescent="0.2">
      <c r="A73" s="40" t="str">
        <f>IF('Copy Arbiter Schedule Here'!A73="","",'Copy Arbiter Schedule Here'!A73)</f>
        <v/>
      </c>
      <c r="B73" s="40" t="str">
        <f>IF('Copy Arbiter Schedule Here'!B73="","",'Copy Arbiter Schedule Here'!B73)</f>
        <v/>
      </c>
      <c r="C73" s="40" t="str">
        <f>IF('Copy Arbiter Schedule Here'!C73="","",'Copy Arbiter Schedule Here'!C73)</f>
        <v/>
      </c>
      <c r="D73" s="40" t="str">
        <f>IF('Copy Arbiter Schedule Here'!D73="","",'Copy Arbiter Schedule Here'!D73)</f>
        <v/>
      </c>
      <c r="E73" s="40" t="str">
        <f>IF('Copy Arbiter Schedule Here'!E73="","",'Copy Arbiter Schedule Here'!E73)</f>
        <v/>
      </c>
      <c r="F73" s="40" t="str">
        <f>IF('Copy Arbiter Schedule Here'!F73="","",'Copy Arbiter Schedule Here'!F73)</f>
        <v/>
      </c>
      <c r="G73" s="40" t="str">
        <f>IF('Copy Arbiter Schedule Here'!G73="","",'Copy Arbiter Schedule Here'!G73)</f>
        <v/>
      </c>
      <c r="H73" s="40" t="str">
        <f>IF('Copy Arbiter Schedule Here'!H73="","",'Copy Arbiter Schedule Here'!H73)</f>
        <v/>
      </c>
      <c r="I73" s="40" t="str">
        <f>IF('Copy Arbiter Schedule Here'!I73="","",'Copy Arbiter Schedule Here'!I73)</f>
        <v/>
      </c>
      <c r="J73" s="40" t="str">
        <f>IF('Copy Arbiter Schedule Here'!J73="","",'Copy Arbiter Schedule Here'!J73)</f>
        <v/>
      </c>
      <c r="K73" s="40" t="str">
        <f>IF('Copy Arbiter Schedule Here'!K73="","",'Copy Arbiter Schedule Here'!K73)</f>
        <v/>
      </c>
      <c r="L73" s="40" t="str">
        <f>IF('Copy Arbiter Schedule Here'!L73="","",'Copy Arbiter Schedule Here'!L73)</f>
        <v/>
      </c>
      <c r="M73" s="40" t="str">
        <f>IF('Copy Arbiter Schedule Here'!M73="","",'Copy Arbiter Schedule Here'!M73)</f>
        <v/>
      </c>
      <c r="N73" s="40" t="str">
        <f>IF('Copy Arbiter Schedule Here'!N73="","",'Copy Arbiter Schedule Here'!N73)</f>
        <v/>
      </c>
      <c r="O73" s="40" t="str">
        <f>IF('Copy Arbiter Schedule Here'!O73="","",'Copy Arbiter Schedule Here'!O73)</f>
        <v/>
      </c>
      <c r="P73" s="40" t="str">
        <f>IF('Copy Arbiter Schedule Here'!P73="","",'Copy Arbiter Schedule Here'!P73)</f>
        <v/>
      </c>
      <c r="Q73" s="40" t="str">
        <f>IF('Copy Arbiter Schedule Here'!Q73="","",'Copy Arbiter Schedule Here'!Q73)</f>
        <v/>
      </c>
      <c r="R73" s="40" t="str">
        <f>IF('Copy Arbiter Schedule Here'!R73="","",'Copy Arbiter Schedule Here'!R73)</f>
        <v/>
      </c>
      <c r="S73" s="40" t="str">
        <f>IF('Copy Arbiter Schedule Here'!S73="","",'Copy Arbiter Schedule Here'!S73)</f>
        <v/>
      </c>
      <c r="T73" s="40" t="str">
        <f>IF('Copy Arbiter Schedule Here'!T73="","",'Copy Arbiter Schedule Here'!T73)</f>
        <v/>
      </c>
      <c r="U73" s="40" t="str">
        <f>IF('Copy Arbiter Schedule Here'!U73="","",'Copy Arbiter Schedule Here'!U73)</f>
        <v/>
      </c>
      <c r="V73" s="13">
        <f t="shared" si="13"/>
        <v>0</v>
      </c>
      <c r="W73">
        <f t="shared" si="27"/>
        <v>0</v>
      </c>
      <c r="X73" t="str">
        <f t="shared" si="14"/>
        <v>0</v>
      </c>
      <c r="Z73" t="str">
        <f t="shared" si="28"/>
        <v/>
      </c>
      <c r="AA73" t="str">
        <f t="shared" si="29"/>
        <v xml:space="preserve"> </v>
      </c>
      <c r="AB73">
        <f t="shared" si="30"/>
        <v>0</v>
      </c>
      <c r="AC73">
        <f t="shared" si="31"/>
        <v>0</v>
      </c>
      <c r="AD73">
        <f t="shared" si="32"/>
        <v>0</v>
      </c>
      <c r="AE73" t="str">
        <f t="shared" si="33"/>
        <v/>
      </c>
      <c r="AF73">
        <f t="shared" si="34"/>
        <v>0</v>
      </c>
      <c r="AG73" t="str">
        <f t="shared" si="35"/>
        <v/>
      </c>
      <c r="AH73" t="str">
        <f t="shared" si="15"/>
        <v/>
      </c>
      <c r="AI73" t="str">
        <f t="shared" si="36"/>
        <v/>
      </c>
      <c r="AJ73" t="str">
        <f t="shared" si="37"/>
        <v/>
      </c>
      <c r="AK73" t="str">
        <f t="shared" si="38"/>
        <v/>
      </c>
      <c r="AL73" t="str">
        <f t="shared" si="39"/>
        <v/>
      </c>
    </row>
    <row r="74" spans="1:38" x14ac:dyDescent="0.2">
      <c r="A74" s="40" t="str">
        <f>IF('Copy Arbiter Schedule Here'!A74="","",'Copy Arbiter Schedule Here'!A74)</f>
        <v/>
      </c>
      <c r="B74" s="40" t="str">
        <f>IF('Copy Arbiter Schedule Here'!B74="","",'Copy Arbiter Schedule Here'!B74)</f>
        <v/>
      </c>
      <c r="C74" s="40" t="str">
        <f>IF('Copy Arbiter Schedule Here'!C74="","",'Copy Arbiter Schedule Here'!C74)</f>
        <v/>
      </c>
      <c r="D74" s="40" t="str">
        <f>IF('Copy Arbiter Schedule Here'!D74="","",'Copy Arbiter Schedule Here'!D74)</f>
        <v/>
      </c>
      <c r="E74" s="40" t="str">
        <f>IF('Copy Arbiter Schedule Here'!E74="","",'Copy Arbiter Schedule Here'!E74)</f>
        <v/>
      </c>
      <c r="F74" s="40" t="str">
        <f>IF('Copy Arbiter Schedule Here'!F74="","",'Copy Arbiter Schedule Here'!F74)</f>
        <v/>
      </c>
      <c r="G74" s="40" t="str">
        <f>IF('Copy Arbiter Schedule Here'!G74="","",'Copy Arbiter Schedule Here'!G74)</f>
        <v/>
      </c>
      <c r="H74" s="40" t="str">
        <f>IF('Copy Arbiter Schedule Here'!H74="","",'Copy Arbiter Schedule Here'!H74)</f>
        <v/>
      </c>
      <c r="I74" s="40" t="str">
        <f>IF('Copy Arbiter Schedule Here'!I74="","",'Copy Arbiter Schedule Here'!I74)</f>
        <v/>
      </c>
      <c r="J74" s="40" t="str">
        <f>IF('Copy Arbiter Schedule Here'!J74="","",'Copy Arbiter Schedule Here'!J74)</f>
        <v/>
      </c>
      <c r="K74" s="40" t="str">
        <f>IF('Copy Arbiter Schedule Here'!K74="","",'Copy Arbiter Schedule Here'!K74)</f>
        <v/>
      </c>
      <c r="L74" s="40" t="str">
        <f>IF('Copy Arbiter Schedule Here'!L74="","",'Copy Arbiter Schedule Here'!L74)</f>
        <v/>
      </c>
      <c r="M74" s="40" t="str">
        <f>IF('Copy Arbiter Schedule Here'!M74="","",'Copy Arbiter Schedule Here'!M74)</f>
        <v/>
      </c>
      <c r="N74" s="40" t="str">
        <f>IF('Copy Arbiter Schedule Here'!N74="","",'Copy Arbiter Schedule Here'!N74)</f>
        <v/>
      </c>
      <c r="O74" s="40" t="str">
        <f>IF('Copy Arbiter Schedule Here'!O74="","",'Copy Arbiter Schedule Here'!O74)</f>
        <v/>
      </c>
      <c r="P74" s="40" t="str">
        <f>IF('Copy Arbiter Schedule Here'!P74="","",'Copy Arbiter Schedule Here'!P74)</f>
        <v/>
      </c>
      <c r="Q74" s="40" t="str">
        <f>IF('Copy Arbiter Schedule Here'!Q74="","",'Copy Arbiter Schedule Here'!Q74)</f>
        <v/>
      </c>
      <c r="R74" s="40" t="str">
        <f>IF('Copy Arbiter Schedule Here'!R74="","",'Copy Arbiter Schedule Here'!R74)</f>
        <v/>
      </c>
      <c r="S74" s="40" t="str">
        <f>IF('Copy Arbiter Schedule Here'!S74="","",'Copy Arbiter Schedule Here'!S74)</f>
        <v/>
      </c>
      <c r="T74" s="40" t="str">
        <f>IF('Copy Arbiter Schedule Here'!T74="","",'Copy Arbiter Schedule Here'!T74)</f>
        <v/>
      </c>
      <c r="U74" s="40" t="str">
        <f>IF('Copy Arbiter Schedule Here'!U74="","",'Copy Arbiter Schedule Here'!U74)</f>
        <v/>
      </c>
      <c r="V74" s="13">
        <f t="shared" si="13"/>
        <v>0</v>
      </c>
      <c r="W74">
        <f t="shared" si="27"/>
        <v>0</v>
      </c>
      <c r="X74" t="str">
        <f t="shared" si="14"/>
        <v>0</v>
      </c>
      <c r="Z74" t="str">
        <f t="shared" si="28"/>
        <v/>
      </c>
      <c r="AA74" t="str">
        <f t="shared" si="29"/>
        <v xml:space="preserve"> </v>
      </c>
      <c r="AB74">
        <f t="shared" si="30"/>
        <v>0</v>
      </c>
      <c r="AC74">
        <f t="shared" si="31"/>
        <v>0</v>
      </c>
      <c r="AD74">
        <f t="shared" si="32"/>
        <v>0</v>
      </c>
      <c r="AE74" t="str">
        <f t="shared" si="33"/>
        <v/>
      </c>
      <c r="AF74">
        <f t="shared" si="34"/>
        <v>0</v>
      </c>
      <c r="AG74" t="str">
        <f t="shared" si="35"/>
        <v/>
      </c>
      <c r="AH74" t="str">
        <f t="shared" si="15"/>
        <v/>
      </c>
      <c r="AI74" t="str">
        <f t="shared" si="36"/>
        <v/>
      </c>
      <c r="AJ74" t="str">
        <f t="shared" si="37"/>
        <v/>
      </c>
      <c r="AK74" t="str">
        <f t="shared" si="38"/>
        <v/>
      </c>
      <c r="AL74" t="str">
        <f t="shared" si="39"/>
        <v/>
      </c>
    </row>
    <row r="75" spans="1:38" x14ac:dyDescent="0.2">
      <c r="A75" s="40" t="str">
        <f>IF('Copy Arbiter Schedule Here'!A75="","",'Copy Arbiter Schedule Here'!A75)</f>
        <v/>
      </c>
      <c r="B75" s="40" t="str">
        <f>IF('Copy Arbiter Schedule Here'!B75="","",'Copy Arbiter Schedule Here'!B75)</f>
        <v/>
      </c>
      <c r="C75" s="40" t="str">
        <f>IF('Copy Arbiter Schedule Here'!C75="","",'Copy Arbiter Schedule Here'!C75)</f>
        <v/>
      </c>
      <c r="D75" s="40" t="str">
        <f>IF('Copy Arbiter Schedule Here'!D75="","",'Copy Arbiter Schedule Here'!D75)</f>
        <v/>
      </c>
      <c r="E75" s="40" t="str">
        <f>IF('Copy Arbiter Schedule Here'!E75="","",'Copy Arbiter Schedule Here'!E75)</f>
        <v/>
      </c>
      <c r="F75" s="40" t="str">
        <f>IF('Copy Arbiter Schedule Here'!F75="","",'Copy Arbiter Schedule Here'!F75)</f>
        <v/>
      </c>
      <c r="G75" s="40" t="str">
        <f>IF('Copy Arbiter Schedule Here'!G75="","",'Copy Arbiter Schedule Here'!G75)</f>
        <v/>
      </c>
      <c r="H75" s="40" t="str">
        <f>IF('Copy Arbiter Schedule Here'!H75="","",'Copy Arbiter Schedule Here'!H75)</f>
        <v/>
      </c>
      <c r="I75" s="40" t="str">
        <f>IF('Copy Arbiter Schedule Here'!I75="","",'Copy Arbiter Schedule Here'!I75)</f>
        <v/>
      </c>
      <c r="J75" s="40" t="str">
        <f>IF('Copy Arbiter Schedule Here'!J75="","",'Copy Arbiter Schedule Here'!J75)</f>
        <v/>
      </c>
      <c r="K75" s="40" t="str">
        <f>IF('Copy Arbiter Schedule Here'!K75="","",'Copy Arbiter Schedule Here'!K75)</f>
        <v/>
      </c>
      <c r="L75" s="40" t="str">
        <f>IF('Copy Arbiter Schedule Here'!L75="","",'Copy Arbiter Schedule Here'!L75)</f>
        <v/>
      </c>
      <c r="M75" s="40" t="str">
        <f>IF('Copy Arbiter Schedule Here'!M75="","",'Copy Arbiter Schedule Here'!M75)</f>
        <v/>
      </c>
      <c r="N75" s="40" t="str">
        <f>IF('Copy Arbiter Schedule Here'!N75="","",'Copy Arbiter Schedule Here'!N75)</f>
        <v/>
      </c>
      <c r="O75" s="40" t="str">
        <f>IF('Copy Arbiter Schedule Here'!O75="","",'Copy Arbiter Schedule Here'!O75)</f>
        <v/>
      </c>
      <c r="P75" s="40" t="str">
        <f>IF('Copy Arbiter Schedule Here'!P75="","",'Copy Arbiter Schedule Here'!P75)</f>
        <v/>
      </c>
      <c r="Q75" s="40" t="str">
        <f>IF('Copy Arbiter Schedule Here'!Q75="","",'Copy Arbiter Schedule Here'!Q75)</f>
        <v/>
      </c>
      <c r="R75" s="40" t="str">
        <f>IF('Copy Arbiter Schedule Here'!R75="","",'Copy Arbiter Schedule Here'!R75)</f>
        <v/>
      </c>
      <c r="S75" s="40" t="str">
        <f>IF('Copy Arbiter Schedule Here'!S75="","",'Copy Arbiter Schedule Here'!S75)</f>
        <v/>
      </c>
      <c r="T75" s="40" t="str">
        <f>IF('Copy Arbiter Schedule Here'!T75="","",'Copy Arbiter Schedule Here'!T75)</f>
        <v/>
      </c>
      <c r="U75" s="40" t="str">
        <f>IF('Copy Arbiter Schedule Here'!U75="","",'Copy Arbiter Schedule Here'!U75)</f>
        <v/>
      </c>
      <c r="V75" s="13">
        <f t="shared" ref="V75:V134" si="40">IF(A75&lt;&gt;"",IF(A75="Game",V74,V74+1),V74)</f>
        <v>0</v>
      </c>
      <c r="W75">
        <f t="shared" si="27"/>
        <v>0</v>
      </c>
      <c r="X75" t="str">
        <f t="shared" ref="X75:X134" si="41">IF(B75="AR1",CONCATENATE(W75,"Asst. Ref 1"),IF(B75="AR2",CONCATENATE(W75,"Asst. Ref 2"),CONCATENATE(W75,B75)))</f>
        <v>0</v>
      </c>
      <c r="Z75" t="str">
        <f t="shared" si="28"/>
        <v/>
      </c>
      <c r="AA75" t="str">
        <f t="shared" si="29"/>
        <v xml:space="preserve"> </v>
      </c>
      <c r="AB75">
        <f t="shared" si="30"/>
        <v>0</v>
      </c>
      <c r="AC75">
        <f t="shared" si="31"/>
        <v>0</v>
      </c>
      <c r="AD75">
        <f t="shared" si="32"/>
        <v>0</v>
      </c>
      <c r="AE75" t="str">
        <f t="shared" si="33"/>
        <v/>
      </c>
      <c r="AF75">
        <f t="shared" si="34"/>
        <v>0</v>
      </c>
      <c r="AG75" t="str">
        <f t="shared" si="35"/>
        <v/>
      </c>
      <c r="AH75" t="str">
        <f t="shared" ref="AH75:AH134" si="42">IF(AG75&lt;&gt;"",IF(J77="",CONCATENATE(J75,J76),CONCATENATE(J75,J77)),"")</f>
        <v/>
      </c>
      <c r="AI75" t="str">
        <f t="shared" si="36"/>
        <v/>
      </c>
      <c r="AJ75" t="str">
        <f t="shared" si="37"/>
        <v/>
      </c>
      <c r="AK75" t="str">
        <f t="shared" si="38"/>
        <v/>
      </c>
      <c r="AL75" t="str">
        <f t="shared" si="39"/>
        <v/>
      </c>
    </row>
    <row r="76" spans="1:38" x14ac:dyDescent="0.2">
      <c r="A76" s="40" t="str">
        <f>IF('Copy Arbiter Schedule Here'!A76="","",'Copy Arbiter Schedule Here'!A76)</f>
        <v/>
      </c>
      <c r="B76" s="40" t="str">
        <f>IF('Copy Arbiter Schedule Here'!B76="","",'Copy Arbiter Schedule Here'!B76)</f>
        <v/>
      </c>
      <c r="C76" s="40" t="str">
        <f>IF('Copy Arbiter Schedule Here'!C76="","",'Copy Arbiter Schedule Here'!C76)</f>
        <v/>
      </c>
      <c r="D76" s="40" t="str">
        <f>IF('Copy Arbiter Schedule Here'!D76="","",'Copy Arbiter Schedule Here'!D76)</f>
        <v/>
      </c>
      <c r="E76" s="40" t="str">
        <f>IF('Copy Arbiter Schedule Here'!E76="","",'Copy Arbiter Schedule Here'!E76)</f>
        <v/>
      </c>
      <c r="F76" s="40" t="str">
        <f>IF('Copy Arbiter Schedule Here'!F76="","",'Copy Arbiter Schedule Here'!F76)</f>
        <v/>
      </c>
      <c r="G76" s="40" t="str">
        <f>IF('Copy Arbiter Schedule Here'!G76="","",'Copy Arbiter Schedule Here'!G76)</f>
        <v/>
      </c>
      <c r="H76" s="40" t="str">
        <f>IF('Copy Arbiter Schedule Here'!H76="","",'Copy Arbiter Schedule Here'!H76)</f>
        <v/>
      </c>
      <c r="I76" s="40" t="str">
        <f>IF('Copy Arbiter Schedule Here'!I76="","",'Copy Arbiter Schedule Here'!I76)</f>
        <v/>
      </c>
      <c r="J76" s="40" t="str">
        <f>IF('Copy Arbiter Schedule Here'!J76="","",'Copy Arbiter Schedule Here'!J76)</f>
        <v/>
      </c>
      <c r="K76" s="40" t="str">
        <f>IF('Copy Arbiter Schedule Here'!K76="","",'Copy Arbiter Schedule Here'!K76)</f>
        <v/>
      </c>
      <c r="L76" s="40" t="str">
        <f>IF('Copy Arbiter Schedule Here'!L76="","",'Copy Arbiter Schedule Here'!L76)</f>
        <v/>
      </c>
      <c r="M76" s="40" t="str">
        <f>IF('Copy Arbiter Schedule Here'!M76="","",'Copy Arbiter Schedule Here'!M76)</f>
        <v/>
      </c>
      <c r="N76" s="40" t="str">
        <f>IF('Copy Arbiter Schedule Here'!N76="","",'Copy Arbiter Schedule Here'!N76)</f>
        <v/>
      </c>
      <c r="O76" s="40" t="str">
        <f>IF('Copy Arbiter Schedule Here'!O76="","",'Copy Arbiter Schedule Here'!O76)</f>
        <v/>
      </c>
      <c r="P76" s="40" t="str">
        <f>IF('Copy Arbiter Schedule Here'!P76="","",'Copy Arbiter Schedule Here'!P76)</f>
        <v/>
      </c>
      <c r="Q76" s="40" t="str">
        <f>IF('Copy Arbiter Schedule Here'!Q76="","",'Copy Arbiter Schedule Here'!Q76)</f>
        <v/>
      </c>
      <c r="R76" s="40" t="str">
        <f>IF('Copy Arbiter Schedule Here'!R76="","",'Copy Arbiter Schedule Here'!R76)</f>
        <v/>
      </c>
      <c r="S76" s="40" t="str">
        <f>IF('Copy Arbiter Schedule Here'!S76="","",'Copy Arbiter Schedule Here'!S76)</f>
        <v/>
      </c>
      <c r="T76" s="40" t="str">
        <f>IF('Copy Arbiter Schedule Here'!T76="","",'Copy Arbiter Schedule Here'!T76)</f>
        <v/>
      </c>
      <c r="U76" s="40" t="str">
        <f>IF('Copy Arbiter Schedule Here'!U76="","",'Copy Arbiter Schedule Here'!U76)</f>
        <v/>
      </c>
      <c r="V76" s="13">
        <f t="shared" si="40"/>
        <v>0</v>
      </c>
      <c r="W76">
        <f t="shared" si="27"/>
        <v>0</v>
      </c>
      <c r="X76" t="str">
        <f t="shared" si="41"/>
        <v>0</v>
      </c>
      <c r="Z76" t="str">
        <f t="shared" si="28"/>
        <v/>
      </c>
      <c r="AA76" t="str">
        <f t="shared" si="29"/>
        <v xml:space="preserve"> </v>
      </c>
      <c r="AB76">
        <f t="shared" si="30"/>
        <v>0</v>
      </c>
      <c r="AC76">
        <f t="shared" si="31"/>
        <v>0</v>
      </c>
      <c r="AD76">
        <f t="shared" si="32"/>
        <v>0</v>
      </c>
      <c r="AE76" t="str">
        <f t="shared" si="33"/>
        <v/>
      </c>
      <c r="AF76">
        <f t="shared" si="34"/>
        <v>0</v>
      </c>
      <c r="AG76" t="str">
        <f t="shared" si="35"/>
        <v/>
      </c>
      <c r="AH76" t="str">
        <f t="shared" si="42"/>
        <v/>
      </c>
      <c r="AI76" t="str">
        <f t="shared" si="36"/>
        <v/>
      </c>
      <c r="AJ76" t="str">
        <f t="shared" si="37"/>
        <v/>
      </c>
      <c r="AK76" t="str">
        <f t="shared" si="38"/>
        <v/>
      </c>
      <c r="AL76" t="str">
        <f t="shared" si="39"/>
        <v/>
      </c>
    </row>
    <row r="77" spans="1:38" x14ac:dyDescent="0.2">
      <c r="A77" s="40" t="str">
        <f>IF('Copy Arbiter Schedule Here'!A77="","",'Copy Arbiter Schedule Here'!A77)</f>
        <v/>
      </c>
      <c r="B77" s="40" t="str">
        <f>IF('Copy Arbiter Schedule Here'!B77="","",'Copy Arbiter Schedule Here'!B77)</f>
        <v/>
      </c>
      <c r="C77" s="40" t="str">
        <f>IF('Copy Arbiter Schedule Here'!C77="","",'Copy Arbiter Schedule Here'!C77)</f>
        <v/>
      </c>
      <c r="D77" s="40" t="str">
        <f>IF('Copy Arbiter Schedule Here'!D77="","",'Copy Arbiter Schedule Here'!D77)</f>
        <v/>
      </c>
      <c r="E77" s="40" t="str">
        <f>IF('Copy Arbiter Schedule Here'!E77="","",'Copy Arbiter Schedule Here'!E77)</f>
        <v/>
      </c>
      <c r="F77" s="40" t="str">
        <f>IF('Copy Arbiter Schedule Here'!F77="","",'Copy Arbiter Schedule Here'!F77)</f>
        <v/>
      </c>
      <c r="G77" s="40" t="str">
        <f>IF('Copy Arbiter Schedule Here'!G77="","",'Copy Arbiter Schedule Here'!G77)</f>
        <v/>
      </c>
      <c r="H77" s="40" t="str">
        <f>IF('Copy Arbiter Schedule Here'!H77="","",'Copy Arbiter Schedule Here'!H77)</f>
        <v/>
      </c>
      <c r="I77" s="40" t="str">
        <f>IF('Copy Arbiter Schedule Here'!I77="","",'Copy Arbiter Schedule Here'!I77)</f>
        <v/>
      </c>
      <c r="J77" s="40" t="str">
        <f>IF('Copy Arbiter Schedule Here'!J77="","",'Copy Arbiter Schedule Here'!J77)</f>
        <v/>
      </c>
      <c r="K77" s="40" t="str">
        <f>IF('Copy Arbiter Schedule Here'!K77="","",'Copy Arbiter Schedule Here'!K77)</f>
        <v/>
      </c>
      <c r="L77" s="40" t="str">
        <f>IF('Copy Arbiter Schedule Here'!L77="","",'Copy Arbiter Schedule Here'!L77)</f>
        <v/>
      </c>
      <c r="M77" s="40" t="str">
        <f>IF('Copy Arbiter Schedule Here'!M77="","",'Copy Arbiter Schedule Here'!M77)</f>
        <v/>
      </c>
      <c r="N77" s="40" t="str">
        <f>IF('Copy Arbiter Schedule Here'!N77="","",'Copy Arbiter Schedule Here'!N77)</f>
        <v/>
      </c>
      <c r="O77" s="40" t="str">
        <f>IF('Copy Arbiter Schedule Here'!O77="","",'Copy Arbiter Schedule Here'!O77)</f>
        <v/>
      </c>
      <c r="P77" s="40" t="str">
        <f>IF('Copy Arbiter Schedule Here'!P77="","",'Copy Arbiter Schedule Here'!P77)</f>
        <v/>
      </c>
      <c r="Q77" s="40" t="str">
        <f>IF('Copy Arbiter Schedule Here'!Q77="","",'Copy Arbiter Schedule Here'!Q77)</f>
        <v/>
      </c>
      <c r="R77" s="40" t="str">
        <f>IF('Copy Arbiter Schedule Here'!R77="","",'Copy Arbiter Schedule Here'!R77)</f>
        <v/>
      </c>
      <c r="S77" s="40" t="str">
        <f>IF('Copy Arbiter Schedule Here'!S77="","",'Copy Arbiter Schedule Here'!S77)</f>
        <v/>
      </c>
      <c r="T77" s="40" t="str">
        <f>IF('Copy Arbiter Schedule Here'!T77="","",'Copy Arbiter Schedule Here'!T77)</f>
        <v/>
      </c>
      <c r="U77" s="40" t="str">
        <f>IF('Copy Arbiter Schedule Here'!U77="","",'Copy Arbiter Schedule Here'!U77)</f>
        <v/>
      </c>
      <c r="V77" s="13">
        <f t="shared" si="40"/>
        <v>0</v>
      </c>
      <c r="W77">
        <f t="shared" si="27"/>
        <v>0</v>
      </c>
      <c r="X77" t="str">
        <f t="shared" si="41"/>
        <v>0</v>
      </c>
      <c r="Z77" t="str">
        <f t="shared" si="28"/>
        <v/>
      </c>
      <c r="AA77" t="str">
        <f t="shared" si="29"/>
        <v xml:space="preserve"> </v>
      </c>
      <c r="AB77">
        <f t="shared" si="30"/>
        <v>0</v>
      </c>
      <c r="AC77">
        <f t="shared" si="31"/>
        <v>0</v>
      </c>
      <c r="AD77">
        <f t="shared" si="32"/>
        <v>0</v>
      </c>
      <c r="AE77" t="str">
        <f t="shared" si="33"/>
        <v/>
      </c>
      <c r="AF77">
        <f t="shared" si="34"/>
        <v>0</v>
      </c>
      <c r="AG77" t="str">
        <f t="shared" si="35"/>
        <v/>
      </c>
      <c r="AH77" t="str">
        <f t="shared" si="42"/>
        <v/>
      </c>
      <c r="AI77" t="str">
        <f t="shared" si="36"/>
        <v/>
      </c>
      <c r="AJ77" t="str">
        <f t="shared" si="37"/>
        <v/>
      </c>
      <c r="AK77" t="str">
        <f t="shared" si="38"/>
        <v/>
      </c>
      <c r="AL77" t="str">
        <f t="shared" si="39"/>
        <v/>
      </c>
    </row>
    <row r="78" spans="1:38" x14ac:dyDescent="0.2">
      <c r="A78" s="40" t="str">
        <f>IF('Copy Arbiter Schedule Here'!A78="","",'Copy Arbiter Schedule Here'!A78)</f>
        <v/>
      </c>
      <c r="B78" s="40" t="str">
        <f>IF('Copy Arbiter Schedule Here'!B78="","",'Copy Arbiter Schedule Here'!B78)</f>
        <v/>
      </c>
      <c r="C78" s="40" t="str">
        <f>IF('Copy Arbiter Schedule Here'!C78="","",'Copy Arbiter Schedule Here'!C78)</f>
        <v/>
      </c>
      <c r="D78" s="40" t="str">
        <f>IF('Copy Arbiter Schedule Here'!D78="","",'Copy Arbiter Schedule Here'!D78)</f>
        <v/>
      </c>
      <c r="E78" s="40" t="str">
        <f>IF('Copy Arbiter Schedule Here'!E78="","",'Copy Arbiter Schedule Here'!E78)</f>
        <v/>
      </c>
      <c r="F78" s="40" t="str">
        <f>IF('Copy Arbiter Schedule Here'!F78="","",'Copy Arbiter Schedule Here'!F78)</f>
        <v/>
      </c>
      <c r="G78" s="40" t="str">
        <f>IF('Copy Arbiter Schedule Here'!G78="","",'Copy Arbiter Schedule Here'!G78)</f>
        <v/>
      </c>
      <c r="H78" s="40" t="str">
        <f>IF('Copy Arbiter Schedule Here'!H78="","",'Copy Arbiter Schedule Here'!H78)</f>
        <v/>
      </c>
      <c r="I78" s="40" t="str">
        <f>IF('Copy Arbiter Schedule Here'!I78="","",'Copy Arbiter Schedule Here'!I78)</f>
        <v/>
      </c>
      <c r="J78" s="40" t="str">
        <f>IF('Copy Arbiter Schedule Here'!J78="","",'Copy Arbiter Schedule Here'!J78)</f>
        <v/>
      </c>
      <c r="K78" s="40" t="str">
        <f>IF('Copy Arbiter Schedule Here'!K78="","",'Copy Arbiter Schedule Here'!K78)</f>
        <v/>
      </c>
      <c r="L78" s="40" t="str">
        <f>IF('Copy Arbiter Schedule Here'!L78="","",'Copy Arbiter Schedule Here'!L78)</f>
        <v/>
      </c>
      <c r="M78" s="40" t="str">
        <f>IF('Copy Arbiter Schedule Here'!M78="","",'Copy Arbiter Schedule Here'!M78)</f>
        <v/>
      </c>
      <c r="N78" s="40" t="str">
        <f>IF('Copy Arbiter Schedule Here'!N78="","",'Copy Arbiter Schedule Here'!N78)</f>
        <v/>
      </c>
      <c r="O78" s="40" t="str">
        <f>IF('Copy Arbiter Schedule Here'!O78="","",'Copy Arbiter Schedule Here'!O78)</f>
        <v/>
      </c>
      <c r="P78" s="40" t="str">
        <f>IF('Copy Arbiter Schedule Here'!P78="","",'Copy Arbiter Schedule Here'!P78)</f>
        <v/>
      </c>
      <c r="Q78" s="40" t="str">
        <f>IF('Copy Arbiter Schedule Here'!Q78="","",'Copy Arbiter Schedule Here'!Q78)</f>
        <v/>
      </c>
      <c r="R78" s="40" t="str">
        <f>IF('Copy Arbiter Schedule Here'!R78="","",'Copy Arbiter Schedule Here'!R78)</f>
        <v/>
      </c>
      <c r="S78" s="40" t="str">
        <f>IF('Copy Arbiter Schedule Here'!S78="","",'Copy Arbiter Schedule Here'!S78)</f>
        <v/>
      </c>
      <c r="T78" s="40" t="str">
        <f>IF('Copy Arbiter Schedule Here'!T78="","",'Copy Arbiter Schedule Here'!T78)</f>
        <v/>
      </c>
      <c r="U78" s="40" t="str">
        <f>IF('Copy Arbiter Schedule Here'!U78="","",'Copy Arbiter Schedule Here'!U78)</f>
        <v/>
      </c>
      <c r="V78" s="13">
        <f t="shared" si="40"/>
        <v>0</v>
      </c>
      <c r="W78">
        <f t="shared" si="27"/>
        <v>0</v>
      </c>
      <c r="X78" t="str">
        <f t="shared" si="41"/>
        <v>0</v>
      </c>
      <c r="Z78" t="str">
        <f t="shared" si="28"/>
        <v/>
      </c>
      <c r="AA78" t="str">
        <f t="shared" si="29"/>
        <v xml:space="preserve"> </v>
      </c>
      <c r="AB78">
        <f t="shared" si="30"/>
        <v>0</v>
      </c>
      <c r="AC78">
        <f t="shared" si="31"/>
        <v>0</v>
      </c>
      <c r="AD78">
        <f t="shared" si="32"/>
        <v>0</v>
      </c>
      <c r="AE78" t="str">
        <f t="shared" si="33"/>
        <v/>
      </c>
      <c r="AF78">
        <f t="shared" si="34"/>
        <v>0</v>
      </c>
      <c r="AG78" t="str">
        <f t="shared" si="35"/>
        <v/>
      </c>
      <c r="AH78" t="str">
        <f t="shared" si="42"/>
        <v/>
      </c>
      <c r="AI78" t="str">
        <f t="shared" si="36"/>
        <v/>
      </c>
      <c r="AJ78" t="str">
        <f t="shared" si="37"/>
        <v/>
      </c>
      <c r="AK78" t="str">
        <f t="shared" si="38"/>
        <v/>
      </c>
      <c r="AL78" t="str">
        <f t="shared" si="39"/>
        <v/>
      </c>
    </row>
    <row r="79" spans="1:38" x14ac:dyDescent="0.2">
      <c r="A79" s="40" t="str">
        <f>IF('Copy Arbiter Schedule Here'!A79="","",'Copy Arbiter Schedule Here'!A79)</f>
        <v/>
      </c>
      <c r="B79" s="40" t="str">
        <f>IF('Copy Arbiter Schedule Here'!B79="","",'Copy Arbiter Schedule Here'!B79)</f>
        <v/>
      </c>
      <c r="C79" s="40" t="str">
        <f>IF('Copy Arbiter Schedule Here'!C79="","",'Copy Arbiter Schedule Here'!C79)</f>
        <v/>
      </c>
      <c r="D79" s="40" t="str">
        <f>IF('Copy Arbiter Schedule Here'!D79="","",'Copy Arbiter Schedule Here'!D79)</f>
        <v/>
      </c>
      <c r="E79" s="40" t="str">
        <f>IF('Copy Arbiter Schedule Here'!E79="","",'Copy Arbiter Schedule Here'!E79)</f>
        <v/>
      </c>
      <c r="F79" s="40" t="str">
        <f>IF('Copy Arbiter Schedule Here'!F79="","",'Copy Arbiter Schedule Here'!F79)</f>
        <v/>
      </c>
      <c r="G79" s="40" t="str">
        <f>IF('Copy Arbiter Schedule Here'!G79="","",'Copy Arbiter Schedule Here'!G79)</f>
        <v/>
      </c>
      <c r="H79" s="40" t="str">
        <f>IF('Copy Arbiter Schedule Here'!H79="","",'Copy Arbiter Schedule Here'!H79)</f>
        <v/>
      </c>
      <c r="I79" s="40" t="str">
        <f>IF('Copy Arbiter Schedule Here'!I79="","",'Copy Arbiter Schedule Here'!I79)</f>
        <v/>
      </c>
      <c r="J79" s="40" t="str">
        <f>IF('Copy Arbiter Schedule Here'!J79="","",'Copy Arbiter Schedule Here'!J79)</f>
        <v/>
      </c>
      <c r="K79" s="40" t="str">
        <f>IF('Copy Arbiter Schedule Here'!K79="","",'Copy Arbiter Schedule Here'!K79)</f>
        <v/>
      </c>
      <c r="L79" s="40" t="str">
        <f>IF('Copy Arbiter Schedule Here'!L79="","",'Copy Arbiter Schedule Here'!L79)</f>
        <v/>
      </c>
      <c r="M79" s="40" t="str">
        <f>IF('Copy Arbiter Schedule Here'!M79="","",'Copy Arbiter Schedule Here'!M79)</f>
        <v/>
      </c>
      <c r="N79" s="40" t="str">
        <f>IF('Copy Arbiter Schedule Here'!N79="","",'Copy Arbiter Schedule Here'!N79)</f>
        <v/>
      </c>
      <c r="O79" s="40" t="str">
        <f>IF('Copy Arbiter Schedule Here'!O79="","",'Copy Arbiter Schedule Here'!O79)</f>
        <v/>
      </c>
      <c r="P79" s="40" t="str">
        <f>IF('Copy Arbiter Schedule Here'!P79="","",'Copy Arbiter Schedule Here'!P79)</f>
        <v/>
      </c>
      <c r="Q79" s="40" t="str">
        <f>IF('Copy Arbiter Schedule Here'!Q79="","",'Copy Arbiter Schedule Here'!Q79)</f>
        <v/>
      </c>
      <c r="R79" s="40" t="str">
        <f>IF('Copy Arbiter Schedule Here'!R79="","",'Copy Arbiter Schedule Here'!R79)</f>
        <v/>
      </c>
      <c r="S79" s="40" t="str">
        <f>IF('Copy Arbiter Schedule Here'!S79="","",'Copy Arbiter Schedule Here'!S79)</f>
        <v/>
      </c>
      <c r="T79" s="40" t="str">
        <f>IF('Copy Arbiter Schedule Here'!T79="","",'Copy Arbiter Schedule Here'!T79)</f>
        <v/>
      </c>
      <c r="U79" s="40" t="str">
        <f>IF('Copy Arbiter Schedule Here'!U79="","",'Copy Arbiter Schedule Here'!U79)</f>
        <v/>
      </c>
      <c r="V79" s="13">
        <f t="shared" si="40"/>
        <v>0</v>
      </c>
      <c r="W79">
        <f t="shared" si="27"/>
        <v>0</v>
      </c>
      <c r="X79" t="str">
        <f t="shared" si="41"/>
        <v>0</v>
      </c>
      <c r="Z79" t="str">
        <f t="shared" si="28"/>
        <v/>
      </c>
      <c r="AA79" t="str">
        <f t="shared" si="29"/>
        <v xml:space="preserve"> </v>
      </c>
      <c r="AB79">
        <f t="shared" si="30"/>
        <v>0</v>
      </c>
      <c r="AC79">
        <f t="shared" si="31"/>
        <v>0</v>
      </c>
      <c r="AD79">
        <f t="shared" si="32"/>
        <v>0</v>
      </c>
      <c r="AE79" t="str">
        <f t="shared" si="33"/>
        <v/>
      </c>
      <c r="AF79">
        <f t="shared" si="34"/>
        <v>0</v>
      </c>
      <c r="AG79" t="str">
        <f t="shared" si="35"/>
        <v/>
      </c>
      <c r="AH79" t="str">
        <f t="shared" si="42"/>
        <v/>
      </c>
      <c r="AI79" t="str">
        <f t="shared" si="36"/>
        <v/>
      </c>
      <c r="AJ79" t="str">
        <f t="shared" si="37"/>
        <v/>
      </c>
      <c r="AK79" t="str">
        <f t="shared" si="38"/>
        <v/>
      </c>
      <c r="AL79" t="str">
        <f t="shared" si="39"/>
        <v/>
      </c>
    </row>
    <row r="80" spans="1:38" x14ac:dyDescent="0.2">
      <c r="A80" s="40" t="str">
        <f>IF('Copy Arbiter Schedule Here'!A80="","",'Copy Arbiter Schedule Here'!A80)</f>
        <v/>
      </c>
      <c r="B80" s="40" t="str">
        <f>IF('Copy Arbiter Schedule Here'!B80="","",'Copy Arbiter Schedule Here'!B80)</f>
        <v/>
      </c>
      <c r="C80" s="40" t="str">
        <f>IF('Copy Arbiter Schedule Here'!C80="","",'Copy Arbiter Schedule Here'!C80)</f>
        <v/>
      </c>
      <c r="D80" s="40" t="str">
        <f>IF('Copy Arbiter Schedule Here'!D80="","",'Copy Arbiter Schedule Here'!D80)</f>
        <v/>
      </c>
      <c r="E80" s="40" t="str">
        <f>IF('Copy Arbiter Schedule Here'!E80="","",'Copy Arbiter Schedule Here'!E80)</f>
        <v/>
      </c>
      <c r="F80" s="40" t="str">
        <f>IF('Copy Arbiter Schedule Here'!F80="","",'Copy Arbiter Schedule Here'!F80)</f>
        <v/>
      </c>
      <c r="G80" s="40" t="str">
        <f>IF('Copy Arbiter Schedule Here'!G80="","",'Copy Arbiter Schedule Here'!G80)</f>
        <v/>
      </c>
      <c r="H80" s="40" t="str">
        <f>IF('Copy Arbiter Schedule Here'!H80="","",'Copy Arbiter Schedule Here'!H80)</f>
        <v/>
      </c>
      <c r="I80" s="40" t="str">
        <f>IF('Copy Arbiter Schedule Here'!I80="","",'Copy Arbiter Schedule Here'!I80)</f>
        <v/>
      </c>
      <c r="J80" s="40" t="str">
        <f>IF('Copy Arbiter Schedule Here'!J80="","",'Copy Arbiter Schedule Here'!J80)</f>
        <v/>
      </c>
      <c r="K80" s="40" t="str">
        <f>IF('Copy Arbiter Schedule Here'!K80="","",'Copy Arbiter Schedule Here'!K80)</f>
        <v/>
      </c>
      <c r="L80" s="40" t="str">
        <f>IF('Copy Arbiter Schedule Here'!L80="","",'Copy Arbiter Schedule Here'!L80)</f>
        <v/>
      </c>
      <c r="M80" s="40" t="str">
        <f>IF('Copy Arbiter Schedule Here'!M80="","",'Copy Arbiter Schedule Here'!M80)</f>
        <v/>
      </c>
      <c r="N80" s="40" t="str">
        <f>IF('Copy Arbiter Schedule Here'!N80="","",'Copy Arbiter Schedule Here'!N80)</f>
        <v/>
      </c>
      <c r="O80" s="40" t="str">
        <f>IF('Copy Arbiter Schedule Here'!O80="","",'Copy Arbiter Schedule Here'!O80)</f>
        <v/>
      </c>
      <c r="P80" s="40" t="str">
        <f>IF('Copy Arbiter Schedule Here'!P80="","",'Copy Arbiter Schedule Here'!P80)</f>
        <v/>
      </c>
      <c r="Q80" s="40" t="str">
        <f>IF('Copy Arbiter Schedule Here'!Q80="","",'Copy Arbiter Schedule Here'!Q80)</f>
        <v/>
      </c>
      <c r="R80" s="40" t="str">
        <f>IF('Copy Arbiter Schedule Here'!R80="","",'Copy Arbiter Schedule Here'!R80)</f>
        <v/>
      </c>
      <c r="S80" s="40" t="str">
        <f>IF('Copy Arbiter Schedule Here'!S80="","",'Copy Arbiter Schedule Here'!S80)</f>
        <v/>
      </c>
      <c r="T80" s="40" t="str">
        <f>IF('Copy Arbiter Schedule Here'!T80="","",'Copy Arbiter Schedule Here'!T80)</f>
        <v/>
      </c>
      <c r="U80" s="40" t="str">
        <f>IF('Copy Arbiter Schedule Here'!U80="","",'Copy Arbiter Schedule Here'!U80)</f>
        <v/>
      </c>
      <c r="V80" s="13">
        <f t="shared" si="40"/>
        <v>0</v>
      </c>
      <c r="W80">
        <f t="shared" si="27"/>
        <v>0</v>
      </c>
      <c r="X80" t="str">
        <f t="shared" si="41"/>
        <v>0</v>
      </c>
      <c r="Z80" t="str">
        <f t="shared" si="28"/>
        <v/>
      </c>
      <c r="AA80" t="str">
        <f t="shared" si="29"/>
        <v xml:space="preserve"> </v>
      </c>
      <c r="AB80">
        <f t="shared" si="30"/>
        <v>0</v>
      </c>
      <c r="AC80">
        <f t="shared" si="31"/>
        <v>0</v>
      </c>
      <c r="AD80">
        <f t="shared" si="32"/>
        <v>0</v>
      </c>
      <c r="AE80" t="str">
        <f t="shared" si="33"/>
        <v/>
      </c>
      <c r="AF80">
        <f t="shared" si="34"/>
        <v>0</v>
      </c>
      <c r="AG80" t="str">
        <f t="shared" si="35"/>
        <v/>
      </c>
      <c r="AH80" t="str">
        <f t="shared" si="42"/>
        <v/>
      </c>
      <c r="AI80" t="str">
        <f t="shared" si="36"/>
        <v/>
      </c>
      <c r="AJ80" t="str">
        <f t="shared" si="37"/>
        <v/>
      </c>
      <c r="AK80" t="str">
        <f t="shared" si="38"/>
        <v/>
      </c>
      <c r="AL80" t="str">
        <f t="shared" si="39"/>
        <v/>
      </c>
    </row>
    <row r="81" spans="1:38" x14ac:dyDescent="0.2">
      <c r="A81" s="40" t="str">
        <f>IF('Copy Arbiter Schedule Here'!A81="","",'Copy Arbiter Schedule Here'!A81)</f>
        <v/>
      </c>
      <c r="B81" s="40" t="str">
        <f>IF('Copy Arbiter Schedule Here'!B81="","",'Copy Arbiter Schedule Here'!B81)</f>
        <v/>
      </c>
      <c r="C81" s="40" t="str">
        <f>IF('Copy Arbiter Schedule Here'!C81="","",'Copy Arbiter Schedule Here'!C81)</f>
        <v/>
      </c>
      <c r="D81" s="40" t="str">
        <f>IF('Copy Arbiter Schedule Here'!D81="","",'Copy Arbiter Schedule Here'!D81)</f>
        <v/>
      </c>
      <c r="E81" s="40" t="str">
        <f>IF('Copy Arbiter Schedule Here'!E81="","",'Copy Arbiter Schedule Here'!E81)</f>
        <v/>
      </c>
      <c r="F81" s="40" t="str">
        <f>IF('Copy Arbiter Schedule Here'!F81="","",'Copy Arbiter Schedule Here'!F81)</f>
        <v/>
      </c>
      <c r="G81" s="40" t="str">
        <f>IF('Copy Arbiter Schedule Here'!G81="","",'Copy Arbiter Schedule Here'!G81)</f>
        <v/>
      </c>
      <c r="H81" s="40" t="str">
        <f>IF('Copy Arbiter Schedule Here'!H81="","",'Copy Arbiter Schedule Here'!H81)</f>
        <v/>
      </c>
      <c r="I81" s="40" t="str">
        <f>IF('Copy Arbiter Schedule Here'!I81="","",'Copy Arbiter Schedule Here'!I81)</f>
        <v/>
      </c>
      <c r="J81" s="40" t="str">
        <f>IF('Copy Arbiter Schedule Here'!J81="","",'Copy Arbiter Schedule Here'!J81)</f>
        <v/>
      </c>
      <c r="K81" s="40" t="str">
        <f>IF('Copy Arbiter Schedule Here'!K81="","",'Copy Arbiter Schedule Here'!K81)</f>
        <v/>
      </c>
      <c r="L81" s="40" t="str">
        <f>IF('Copy Arbiter Schedule Here'!L81="","",'Copy Arbiter Schedule Here'!L81)</f>
        <v/>
      </c>
      <c r="M81" s="40" t="str">
        <f>IF('Copy Arbiter Schedule Here'!M81="","",'Copy Arbiter Schedule Here'!M81)</f>
        <v/>
      </c>
      <c r="N81" s="40" t="str">
        <f>IF('Copy Arbiter Schedule Here'!N81="","",'Copy Arbiter Schedule Here'!N81)</f>
        <v/>
      </c>
      <c r="O81" s="40" t="str">
        <f>IF('Copy Arbiter Schedule Here'!O81="","",'Copy Arbiter Schedule Here'!O81)</f>
        <v/>
      </c>
      <c r="P81" s="40" t="str">
        <f>IF('Copy Arbiter Schedule Here'!P81="","",'Copy Arbiter Schedule Here'!P81)</f>
        <v/>
      </c>
      <c r="Q81" s="40" t="str">
        <f>IF('Copy Arbiter Schedule Here'!Q81="","",'Copy Arbiter Schedule Here'!Q81)</f>
        <v/>
      </c>
      <c r="R81" s="40" t="str">
        <f>IF('Copy Arbiter Schedule Here'!R81="","",'Copy Arbiter Schedule Here'!R81)</f>
        <v/>
      </c>
      <c r="S81" s="40" t="str">
        <f>IF('Copy Arbiter Schedule Here'!S81="","",'Copy Arbiter Schedule Here'!S81)</f>
        <v/>
      </c>
      <c r="T81" s="40" t="str">
        <f>IF('Copy Arbiter Schedule Here'!T81="","",'Copy Arbiter Schedule Here'!T81)</f>
        <v/>
      </c>
      <c r="U81" s="40" t="str">
        <f>IF('Copy Arbiter Schedule Here'!U81="","",'Copy Arbiter Schedule Here'!U81)</f>
        <v/>
      </c>
      <c r="V81" s="13">
        <f t="shared" si="40"/>
        <v>0</v>
      </c>
      <c r="W81">
        <f t="shared" ref="W81:W134" si="43">IF(A81&lt;&gt;"",A81,W80)</f>
        <v>0</v>
      </c>
      <c r="X81" t="str">
        <f t="shared" si="41"/>
        <v>0</v>
      </c>
      <c r="Z81" t="str">
        <f t="shared" ref="Z81:Z134" si="44">E81</f>
        <v/>
      </c>
      <c r="AA81" t="str">
        <f t="shared" ref="AA81:AA134" si="45">CONCATENATE(K81," ",O81)</f>
        <v xml:space="preserve"> </v>
      </c>
      <c r="AB81">
        <f t="shared" ref="AB81:AB134" si="46">IF(A81&lt;&gt;"",N81,AB80)</f>
        <v>0</v>
      </c>
      <c r="AC81">
        <f t="shared" ref="AC81:AC134" si="47">IF(A81&lt;&gt;"",S81,AB80)</f>
        <v>0</v>
      </c>
      <c r="AD81">
        <f t="shared" ref="AD81:AD134" si="48">IF(ISERROR(DATEVALUE(D81)),AD80,D81)</f>
        <v>0</v>
      </c>
      <c r="AE81" t="str">
        <f t="shared" ref="AE81:AE134" si="49">IF(ISERROR(TIMEVALUE(MID(D81,FIND(" ",D81),LEN(D81)))),"",CONCATENATE(W81,"Time"))</f>
        <v/>
      </c>
      <c r="AF81">
        <f t="shared" ref="AF81:AF134" si="50">IF(ISERROR(TIMEVALUE(MID(D81,FIND(" ",D81),LEN(D81)))),AF80,MID(D81,FIND(" ",D81),LEN(D81)))</f>
        <v>0</v>
      </c>
      <c r="AG81" t="str">
        <f t="shared" ref="AG81:AG134" si="51">IF(A81&lt;&gt;"",CONCATENATE(W81,"Venue"),"")</f>
        <v/>
      </c>
      <c r="AH81" t="str">
        <f t="shared" si="42"/>
        <v/>
      </c>
      <c r="AI81" t="str">
        <f t="shared" ref="AI81:AI134" si="52">IF(AND(H82="",H81&lt;&gt;""),W81,"")</f>
        <v/>
      </c>
      <c r="AJ81" t="str">
        <f t="shared" ref="AJ81:AJ134" si="53">IF(AND(H82="",H81&lt;&gt;""),H81,"")</f>
        <v/>
      </c>
      <c r="AK81" t="str">
        <f t="shared" ref="AK81:AK134" si="54">IF(A81&lt;&gt;"",CONCATENATE(W81,"League"),"")</f>
        <v/>
      </c>
      <c r="AL81" t="str">
        <f t="shared" ref="AL81:AL134" si="55">IF(A81&lt;&gt;"",CONCATENATE(H81,H82),"")</f>
        <v/>
      </c>
    </row>
    <row r="82" spans="1:38" x14ac:dyDescent="0.2">
      <c r="A82" s="40" t="str">
        <f>IF('Copy Arbiter Schedule Here'!A82="","",'Copy Arbiter Schedule Here'!A82)</f>
        <v/>
      </c>
      <c r="B82" s="40" t="str">
        <f>IF('Copy Arbiter Schedule Here'!B82="","",'Copy Arbiter Schedule Here'!B82)</f>
        <v/>
      </c>
      <c r="C82" s="40" t="str">
        <f>IF('Copy Arbiter Schedule Here'!C82="","",'Copy Arbiter Schedule Here'!C82)</f>
        <v/>
      </c>
      <c r="D82" s="40" t="str">
        <f>IF('Copy Arbiter Schedule Here'!D82="","",'Copy Arbiter Schedule Here'!D82)</f>
        <v/>
      </c>
      <c r="E82" s="40" t="str">
        <f>IF('Copy Arbiter Schedule Here'!E82="","",'Copy Arbiter Schedule Here'!E82)</f>
        <v/>
      </c>
      <c r="F82" s="40" t="str">
        <f>IF('Copy Arbiter Schedule Here'!F82="","",'Copy Arbiter Schedule Here'!F82)</f>
        <v/>
      </c>
      <c r="G82" s="40" t="str">
        <f>IF('Copy Arbiter Schedule Here'!G82="","",'Copy Arbiter Schedule Here'!G82)</f>
        <v/>
      </c>
      <c r="H82" s="40" t="str">
        <f>IF('Copy Arbiter Schedule Here'!H82="","",'Copy Arbiter Schedule Here'!H82)</f>
        <v/>
      </c>
      <c r="I82" s="40" t="str">
        <f>IF('Copy Arbiter Schedule Here'!I82="","",'Copy Arbiter Schedule Here'!I82)</f>
        <v/>
      </c>
      <c r="J82" s="40" t="str">
        <f>IF('Copy Arbiter Schedule Here'!J82="","",'Copy Arbiter Schedule Here'!J82)</f>
        <v/>
      </c>
      <c r="K82" s="40" t="str">
        <f>IF('Copy Arbiter Schedule Here'!K82="","",'Copy Arbiter Schedule Here'!K82)</f>
        <v/>
      </c>
      <c r="L82" s="40" t="str">
        <f>IF('Copy Arbiter Schedule Here'!L82="","",'Copy Arbiter Schedule Here'!L82)</f>
        <v/>
      </c>
      <c r="M82" s="40" t="str">
        <f>IF('Copy Arbiter Schedule Here'!M82="","",'Copy Arbiter Schedule Here'!M82)</f>
        <v/>
      </c>
      <c r="N82" s="40" t="str">
        <f>IF('Copy Arbiter Schedule Here'!N82="","",'Copy Arbiter Schedule Here'!N82)</f>
        <v/>
      </c>
      <c r="O82" s="40" t="str">
        <f>IF('Copy Arbiter Schedule Here'!O82="","",'Copy Arbiter Schedule Here'!O82)</f>
        <v/>
      </c>
      <c r="P82" s="40" t="str">
        <f>IF('Copy Arbiter Schedule Here'!P82="","",'Copy Arbiter Schedule Here'!P82)</f>
        <v/>
      </c>
      <c r="Q82" s="40" t="str">
        <f>IF('Copy Arbiter Schedule Here'!Q82="","",'Copy Arbiter Schedule Here'!Q82)</f>
        <v/>
      </c>
      <c r="R82" s="40" t="str">
        <f>IF('Copy Arbiter Schedule Here'!R82="","",'Copy Arbiter Schedule Here'!R82)</f>
        <v/>
      </c>
      <c r="S82" s="40" t="str">
        <f>IF('Copy Arbiter Schedule Here'!S82="","",'Copy Arbiter Schedule Here'!S82)</f>
        <v/>
      </c>
      <c r="T82" s="40" t="str">
        <f>IF('Copy Arbiter Schedule Here'!T82="","",'Copy Arbiter Schedule Here'!T82)</f>
        <v/>
      </c>
      <c r="U82" s="40" t="str">
        <f>IF('Copy Arbiter Schedule Here'!U82="","",'Copy Arbiter Schedule Here'!U82)</f>
        <v/>
      </c>
      <c r="V82" s="13">
        <f t="shared" si="40"/>
        <v>0</v>
      </c>
      <c r="W82">
        <f t="shared" si="43"/>
        <v>0</v>
      </c>
      <c r="X82" t="str">
        <f t="shared" si="41"/>
        <v>0</v>
      </c>
      <c r="Z82" t="str">
        <f t="shared" si="44"/>
        <v/>
      </c>
      <c r="AA82" t="str">
        <f t="shared" si="45"/>
        <v xml:space="preserve"> </v>
      </c>
      <c r="AB82">
        <f t="shared" si="46"/>
        <v>0</v>
      </c>
      <c r="AC82">
        <f t="shared" si="47"/>
        <v>0</v>
      </c>
      <c r="AD82">
        <f t="shared" si="48"/>
        <v>0</v>
      </c>
      <c r="AE82" t="str">
        <f t="shared" si="49"/>
        <v/>
      </c>
      <c r="AF82">
        <f t="shared" si="50"/>
        <v>0</v>
      </c>
      <c r="AG82" t="str">
        <f t="shared" si="51"/>
        <v/>
      </c>
      <c r="AH82" t="str">
        <f t="shared" si="42"/>
        <v/>
      </c>
      <c r="AI82" t="str">
        <f t="shared" si="52"/>
        <v/>
      </c>
      <c r="AJ82" t="str">
        <f t="shared" si="53"/>
        <v/>
      </c>
      <c r="AK82" t="str">
        <f t="shared" si="54"/>
        <v/>
      </c>
      <c r="AL82" t="str">
        <f t="shared" si="55"/>
        <v/>
      </c>
    </row>
    <row r="83" spans="1:38" x14ac:dyDescent="0.2">
      <c r="A83" s="40" t="str">
        <f>IF('Copy Arbiter Schedule Here'!A83="","",'Copy Arbiter Schedule Here'!A83)</f>
        <v/>
      </c>
      <c r="B83" s="40" t="str">
        <f>IF('Copy Arbiter Schedule Here'!B83="","",'Copy Arbiter Schedule Here'!B83)</f>
        <v/>
      </c>
      <c r="C83" s="40" t="str">
        <f>IF('Copy Arbiter Schedule Here'!C83="","",'Copy Arbiter Schedule Here'!C83)</f>
        <v/>
      </c>
      <c r="D83" s="40" t="str">
        <f>IF('Copy Arbiter Schedule Here'!D83="","",'Copy Arbiter Schedule Here'!D83)</f>
        <v/>
      </c>
      <c r="E83" s="40" t="str">
        <f>IF('Copy Arbiter Schedule Here'!E83="","",'Copy Arbiter Schedule Here'!E83)</f>
        <v/>
      </c>
      <c r="F83" s="40" t="str">
        <f>IF('Copy Arbiter Schedule Here'!F83="","",'Copy Arbiter Schedule Here'!F83)</f>
        <v/>
      </c>
      <c r="G83" s="40" t="str">
        <f>IF('Copy Arbiter Schedule Here'!G83="","",'Copy Arbiter Schedule Here'!G83)</f>
        <v/>
      </c>
      <c r="H83" s="40" t="str">
        <f>IF('Copy Arbiter Schedule Here'!H83="","",'Copy Arbiter Schedule Here'!H83)</f>
        <v/>
      </c>
      <c r="I83" s="40" t="str">
        <f>IF('Copy Arbiter Schedule Here'!I83="","",'Copy Arbiter Schedule Here'!I83)</f>
        <v/>
      </c>
      <c r="J83" s="40" t="str">
        <f>IF('Copy Arbiter Schedule Here'!J83="","",'Copy Arbiter Schedule Here'!J83)</f>
        <v/>
      </c>
      <c r="K83" s="40" t="str">
        <f>IF('Copy Arbiter Schedule Here'!K83="","",'Copy Arbiter Schedule Here'!K83)</f>
        <v/>
      </c>
      <c r="L83" s="40" t="str">
        <f>IF('Copy Arbiter Schedule Here'!L83="","",'Copy Arbiter Schedule Here'!L83)</f>
        <v/>
      </c>
      <c r="M83" s="40" t="str">
        <f>IF('Copy Arbiter Schedule Here'!M83="","",'Copy Arbiter Schedule Here'!M83)</f>
        <v/>
      </c>
      <c r="N83" s="40" t="str">
        <f>IF('Copy Arbiter Schedule Here'!N83="","",'Copy Arbiter Schedule Here'!N83)</f>
        <v/>
      </c>
      <c r="O83" s="40" t="str">
        <f>IF('Copy Arbiter Schedule Here'!O83="","",'Copy Arbiter Schedule Here'!O83)</f>
        <v/>
      </c>
      <c r="P83" s="40" t="str">
        <f>IF('Copy Arbiter Schedule Here'!P83="","",'Copy Arbiter Schedule Here'!P83)</f>
        <v/>
      </c>
      <c r="Q83" s="40" t="str">
        <f>IF('Copy Arbiter Schedule Here'!Q83="","",'Copy Arbiter Schedule Here'!Q83)</f>
        <v/>
      </c>
      <c r="R83" s="40" t="str">
        <f>IF('Copy Arbiter Schedule Here'!R83="","",'Copy Arbiter Schedule Here'!R83)</f>
        <v/>
      </c>
      <c r="S83" s="40" t="str">
        <f>IF('Copy Arbiter Schedule Here'!S83="","",'Copy Arbiter Schedule Here'!S83)</f>
        <v/>
      </c>
      <c r="T83" s="40" t="str">
        <f>IF('Copy Arbiter Schedule Here'!T83="","",'Copy Arbiter Schedule Here'!T83)</f>
        <v/>
      </c>
      <c r="U83" s="40" t="str">
        <f>IF('Copy Arbiter Schedule Here'!U83="","",'Copy Arbiter Schedule Here'!U83)</f>
        <v/>
      </c>
      <c r="V83" s="13">
        <f t="shared" si="40"/>
        <v>0</v>
      </c>
      <c r="W83">
        <f t="shared" si="43"/>
        <v>0</v>
      </c>
      <c r="X83" t="str">
        <f t="shared" si="41"/>
        <v>0</v>
      </c>
      <c r="Z83" t="str">
        <f t="shared" si="44"/>
        <v/>
      </c>
      <c r="AA83" t="str">
        <f t="shared" si="45"/>
        <v xml:space="preserve"> </v>
      </c>
      <c r="AB83">
        <f t="shared" si="46"/>
        <v>0</v>
      </c>
      <c r="AC83">
        <f t="shared" si="47"/>
        <v>0</v>
      </c>
      <c r="AD83">
        <f t="shared" si="48"/>
        <v>0</v>
      </c>
      <c r="AE83" t="str">
        <f t="shared" si="49"/>
        <v/>
      </c>
      <c r="AF83">
        <f t="shared" si="50"/>
        <v>0</v>
      </c>
      <c r="AG83" t="str">
        <f t="shared" si="51"/>
        <v/>
      </c>
      <c r="AH83" t="str">
        <f t="shared" si="42"/>
        <v/>
      </c>
      <c r="AI83" t="str">
        <f t="shared" si="52"/>
        <v/>
      </c>
      <c r="AJ83" t="str">
        <f t="shared" si="53"/>
        <v/>
      </c>
      <c r="AK83" t="str">
        <f t="shared" si="54"/>
        <v/>
      </c>
      <c r="AL83" t="str">
        <f t="shared" si="55"/>
        <v/>
      </c>
    </row>
    <row r="84" spans="1:38" x14ac:dyDescent="0.2">
      <c r="A84" s="40" t="str">
        <f>IF('Copy Arbiter Schedule Here'!A84="","",'Copy Arbiter Schedule Here'!A84)</f>
        <v/>
      </c>
      <c r="B84" s="40" t="str">
        <f>IF('Copy Arbiter Schedule Here'!B84="","",'Copy Arbiter Schedule Here'!B84)</f>
        <v/>
      </c>
      <c r="C84" s="40" t="str">
        <f>IF('Copy Arbiter Schedule Here'!C84="","",'Copy Arbiter Schedule Here'!C84)</f>
        <v/>
      </c>
      <c r="D84" s="40" t="str">
        <f>IF('Copy Arbiter Schedule Here'!D84="","",'Copy Arbiter Schedule Here'!D84)</f>
        <v/>
      </c>
      <c r="E84" s="40" t="str">
        <f>IF('Copy Arbiter Schedule Here'!E84="","",'Copy Arbiter Schedule Here'!E84)</f>
        <v/>
      </c>
      <c r="F84" s="40" t="str">
        <f>IF('Copy Arbiter Schedule Here'!F84="","",'Copy Arbiter Schedule Here'!F84)</f>
        <v/>
      </c>
      <c r="G84" s="40" t="str">
        <f>IF('Copy Arbiter Schedule Here'!G84="","",'Copy Arbiter Schedule Here'!G84)</f>
        <v/>
      </c>
      <c r="H84" s="40" t="str">
        <f>IF('Copy Arbiter Schedule Here'!H84="","",'Copy Arbiter Schedule Here'!H84)</f>
        <v/>
      </c>
      <c r="I84" s="40" t="str">
        <f>IF('Copy Arbiter Schedule Here'!I84="","",'Copy Arbiter Schedule Here'!I84)</f>
        <v/>
      </c>
      <c r="J84" s="40" t="str">
        <f>IF('Copy Arbiter Schedule Here'!J84="","",'Copy Arbiter Schedule Here'!J84)</f>
        <v/>
      </c>
      <c r="K84" s="40" t="str">
        <f>IF('Copy Arbiter Schedule Here'!K84="","",'Copy Arbiter Schedule Here'!K84)</f>
        <v/>
      </c>
      <c r="L84" s="40" t="str">
        <f>IF('Copy Arbiter Schedule Here'!L84="","",'Copy Arbiter Schedule Here'!L84)</f>
        <v/>
      </c>
      <c r="M84" s="40" t="str">
        <f>IF('Copy Arbiter Schedule Here'!M84="","",'Copy Arbiter Schedule Here'!M84)</f>
        <v/>
      </c>
      <c r="N84" s="40" t="str">
        <f>IF('Copy Arbiter Schedule Here'!N84="","",'Copy Arbiter Schedule Here'!N84)</f>
        <v/>
      </c>
      <c r="O84" s="40" t="str">
        <f>IF('Copy Arbiter Schedule Here'!O84="","",'Copy Arbiter Schedule Here'!O84)</f>
        <v/>
      </c>
      <c r="P84" s="40" t="str">
        <f>IF('Copy Arbiter Schedule Here'!P84="","",'Copy Arbiter Schedule Here'!P84)</f>
        <v/>
      </c>
      <c r="Q84" s="40" t="str">
        <f>IF('Copy Arbiter Schedule Here'!Q84="","",'Copy Arbiter Schedule Here'!Q84)</f>
        <v/>
      </c>
      <c r="R84" s="40" t="str">
        <f>IF('Copy Arbiter Schedule Here'!R84="","",'Copy Arbiter Schedule Here'!R84)</f>
        <v/>
      </c>
      <c r="S84" s="40" t="str">
        <f>IF('Copy Arbiter Schedule Here'!S84="","",'Copy Arbiter Schedule Here'!S84)</f>
        <v/>
      </c>
      <c r="T84" s="40" t="str">
        <f>IF('Copy Arbiter Schedule Here'!T84="","",'Copy Arbiter Schedule Here'!T84)</f>
        <v/>
      </c>
      <c r="U84" s="40" t="str">
        <f>IF('Copy Arbiter Schedule Here'!U84="","",'Copy Arbiter Schedule Here'!U84)</f>
        <v/>
      </c>
      <c r="V84" s="13">
        <f t="shared" si="40"/>
        <v>0</v>
      </c>
      <c r="W84">
        <f t="shared" si="43"/>
        <v>0</v>
      </c>
      <c r="X84" t="str">
        <f t="shared" si="41"/>
        <v>0</v>
      </c>
      <c r="Z84" t="str">
        <f t="shared" si="44"/>
        <v/>
      </c>
      <c r="AA84" t="str">
        <f t="shared" si="45"/>
        <v xml:space="preserve"> </v>
      </c>
      <c r="AB84">
        <f t="shared" si="46"/>
        <v>0</v>
      </c>
      <c r="AC84">
        <f t="shared" si="47"/>
        <v>0</v>
      </c>
      <c r="AD84">
        <f t="shared" si="48"/>
        <v>0</v>
      </c>
      <c r="AE84" t="str">
        <f t="shared" si="49"/>
        <v/>
      </c>
      <c r="AF84">
        <f t="shared" si="50"/>
        <v>0</v>
      </c>
      <c r="AG84" t="str">
        <f t="shared" si="51"/>
        <v/>
      </c>
      <c r="AH84" t="str">
        <f t="shared" si="42"/>
        <v/>
      </c>
      <c r="AI84" t="str">
        <f t="shared" si="52"/>
        <v/>
      </c>
      <c r="AJ84" t="str">
        <f t="shared" si="53"/>
        <v/>
      </c>
      <c r="AK84" t="str">
        <f t="shared" si="54"/>
        <v/>
      </c>
      <c r="AL84" t="str">
        <f t="shared" si="55"/>
        <v/>
      </c>
    </row>
    <row r="85" spans="1:38" x14ac:dyDescent="0.2">
      <c r="A85" s="40" t="str">
        <f>IF('Copy Arbiter Schedule Here'!A85="","",'Copy Arbiter Schedule Here'!A85)</f>
        <v/>
      </c>
      <c r="B85" s="40" t="str">
        <f>IF('Copy Arbiter Schedule Here'!B85="","",'Copy Arbiter Schedule Here'!B85)</f>
        <v/>
      </c>
      <c r="C85" s="40" t="str">
        <f>IF('Copy Arbiter Schedule Here'!C85="","",'Copy Arbiter Schedule Here'!C85)</f>
        <v/>
      </c>
      <c r="D85" s="40" t="str">
        <f>IF('Copy Arbiter Schedule Here'!D85="","",'Copy Arbiter Schedule Here'!D85)</f>
        <v/>
      </c>
      <c r="E85" s="40" t="str">
        <f>IF('Copy Arbiter Schedule Here'!E85="","",'Copy Arbiter Schedule Here'!E85)</f>
        <v/>
      </c>
      <c r="F85" s="40" t="str">
        <f>IF('Copy Arbiter Schedule Here'!F85="","",'Copy Arbiter Schedule Here'!F85)</f>
        <v/>
      </c>
      <c r="G85" s="40" t="str">
        <f>IF('Copy Arbiter Schedule Here'!G85="","",'Copy Arbiter Schedule Here'!G85)</f>
        <v/>
      </c>
      <c r="H85" s="40" t="str">
        <f>IF('Copy Arbiter Schedule Here'!H85="","",'Copy Arbiter Schedule Here'!H85)</f>
        <v/>
      </c>
      <c r="I85" s="40" t="str">
        <f>IF('Copy Arbiter Schedule Here'!I85="","",'Copy Arbiter Schedule Here'!I85)</f>
        <v/>
      </c>
      <c r="J85" s="40" t="str">
        <f>IF('Copy Arbiter Schedule Here'!J85="","",'Copy Arbiter Schedule Here'!J85)</f>
        <v/>
      </c>
      <c r="K85" s="40" t="str">
        <f>IF('Copy Arbiter Schedule Here'!K85="","",'Copy Arbiter Schedule Here'!K85)</f>
        <v/>
      </c>
      <c r="L85" s="40" t="str">
        <f>IF('Copy Arbiter Schedule Here'!L85="","",'Copy Arbiter Schedule Here'!L85)</f>
        <v/>
      </c>
      <c r="M85" s="40" t="str">
        <f>IF('Copy Arbiter Schedule Here'!M85="","",'Copy Arbiter Schedule Here'!M85)</f>
        <v/>
      </c>
      <c r="N85" s="40" t="str">
        <f>IF('Copy Arbiter Schedule Here'!N85="","",'Copy Arbiter Schedule Here'!N85)</f>
        <v/>
      </c>
      <c r="O85" s="40" t="str">
        <f>IF('Copy Arbiter Schedule Here'!O85="","",'Copy Arbiter Schedule Here'!O85)</f>
        <v/>
      </c>
      <c r="P85" s="40" t="str">
        <f>IF('Copy Arbiter Schedule Here'!P85="","",'Copy Arbiter Schedule Here'!P85)</f>
        <v/>
      </c>
      <c r="Q85" s="40" t="str">
        <f>IF('Copy Arbiter Schedule Here'!Q85="","",'Copy Arbiter Schedule Here'!Q85)</f>
        <v/>
      </c>
      <c r="R85" s="40" t="str">
        <f>IF('Copy Arbiter Schedule Here'!R85="","",'Copy Arbiter Schedule Here'!R85)</f>
        <v/>
      </c>
      <c r="S85" s="40" t="str">
        <f>IF('Copy Arbiter Schedule Here'!S85="","",'Copy Arbiter Schedule Here'!S85)</f>
        <v/>
      </c>
      <c r="T85" s="40" t="str">
        <f>IF('Copy Arbiter Schedule Here'!T85="","",'Copy Arbiter Schedule Here'!T85)</f>
        <v/>
      </c>
      <c r="U85" s="40" t="str">
        <f>IF('Copy Arbiter Schedule Here'!U85="","",'Copy Arbiter Schedule Here'!U85)</f>
        <v/>
      </c>
      <c r="V85" s="13">
        <f t="shared" si="40"/>
        <v>0</v>
      </c>
      <c r="W85">
        <f t="shared" si="43"/>
        <v>0</v>
      </c>
      <c r="X85" t="str">
        <f t="shared" si="41"/>
        <v>0</v>
      </c>
      <c r="Z85" t="str">
        <f t="shared" si="44"/>
        <v/>
      </c>
      <c r="AA85" t="str">
        <f t="shared" si="45"/>
        <v xml:space="preserve"> </v>
      </c>
      <c r="AB85">
        <f t="shared" si="46"/>
        <v>0</v>
      </c>
      <c r="AC85">
        <f t="shared" si="47"/>
        <v>0</v>
      </c>
      <c r="AD85">
        <f t="shared" si="48"/>
        <v>0</v>
      </c>
      <c r="AE85" t="str">
        <f t="shared" si="49"/>
        <v/>
      </c>
      <c r="AF85">
        <f t="shared" si="50"/>
        <v>0</v>
      </c>
      <c r="AG85" t="str">
        <f t="shared" si="51"/>
        <v/>
      </c>
      <c r="AH85" t="str">
        <f t="shared" si="42"/>
        <v/>
      </c>
      <c r="AI85" t="str">
        <f t="shared" si="52"/>
        <v/>
      </c>
      <c r="AJ85" t="str">
        <f t="shared" si="53"/>
        <v/>
      </c>
      <c r="AK85" t="str">
        <f t="shared" si="54"/>
        <v/>
      </c>
      <c r="AL85" t="str">
        <f t="shared" si="55"/>
        <v/>
      </c>
    </row>
    <row r="86" spans="1:38" x14ac:dyDescent="0.2">
      <c r="A86" s="40" t="str">
        <f>IF('Copy Arbiter Schedule Here'!A86="","",'Copy Arbiter Schedule Here'!A86)</f>
        <v/>
      </c>
      <c r="B86" s="40" t="str">
        <f>IF('Copy Arbiter Schedule Here'!B86="","",'Copy Arbiter Schedule Here'!B86)</f>
        <v/>
      </c>
      <c r="C86" s="40" t="str">
        <f>IF('Copy Arbiter Schedule Here'!C86="","",'Copy Arbiter Schedule Here'!C86)</f>
        <v/>
      </c>
      <c r="D86" s="40" t="str">
        <f>IF('Copy Arbiter Schedule Here'!D86="","",'Copy Arbiter Schedule Here'!D86)</f>
        <v/>
      </c>
      <c r="E86" s="40" t="str">
        <f>IF('Copy Arbiter Schedule Here'!E86="","",'Copy Arbiter Schedule Here'!E86)</f>
        <v/>
      </c>
      <c r="F86" s="40" t="str">
        <f>IF('Copy Arbiter Schedule Here'!F86="","",'Copy Arbiter Schedule Here'!F86)</f>
        <v/>
      </c>
      <c r="G86" s="40" t="str">
        <f>IF('Copy Arbiter Schedule Here'!G86="","",'Copy Arbiter Schedule Here'!G86)</f>
        <v/>
      </c>
      <c r="H86" s="40" t="str">
        <f>IF('Copy Arbiter Schedule Here'!H86="","",'Copy Arbiter Schedule Here'!H86)</f>
        <v/>
      </c>
      <c r="I86" s="40" t="str">
        <f>IF('Copy Arbiter Schedule Here'!I86="","",'Copy Arbiter Schedule Here'!I86)</f>
        <v/>
      </c>
      <c r="J86" s="40" t="str">
        <f>IF('Copy Arbiter Schedule Here'!J86="","",'Copy Arbiter Schedule Here'!J86)</f>
        <v/>
      </c>
      <c r="K86" s="40" t="str">
        <f>IF('Copy Arbiter Schedule Here'!K86="","",'Copy Arbiter Schedule Here'!K86)</f>
        <v/>
      </c>
      <c r="L86" s="40" t="str">
        <f>IF('Copy Arbiter Schedule Here'!L86="","",'Copy Arbiter Schedule Here'!L86)</f>
        <v/>
      </c>
      <c r="M86" s="40" t="str">
        <f>IF('Copy Arbiter Schedule Here'!M86="","",'Copy Arbiter Schedule Here'!M86)</f>
        <v/>
      </c>
      <c r="N86" s="40" t="str">
        <f>IF('Copy Arbiter Schedule Here'!N86="","",'Copy Arbiter Schedule Here'!N86)</f>
        <v/>
      </c>
      <c r="O86" s="40" t="str">
        <f>IF('Copy Arbiter Schedule Here'!O86="","",'Copy Arbiter Schedule Here'!O86)</f>
        <v/>
      </c>
      <c r="P86" s="40" t="str">
        <f>IF('Copy Arbiter Schedule Here'!P86="","",'Copy Arbiter Schedule Here'!P86)</f>
        <v/>
      </c>
      <c r="Q86" s="40" t="str">
        <f>IF('Copy Arbiter Schedule Here'!Q86="","",'Copy Arbiter Schedule Here'!Q86)</f>
        <v/>
      </c>
      <c r="R86" s="40" t="str">
        <f>IF('Copy Arbiter Schedule Here'!R86="","",'Copy Arbiter Schedule Here'!R86)</f>
        <v/>
      </c>
      <c r="S86" s="40" t="str">
        <f>IF('Copy Arbiter Schedule Here'!S86="","",'Copy Arbiter Schedule Here'!S86)</f>
        <v/>
      </c>
      <c r="T86" s="40" t="str">
        <f>IF('Copy Arbiter Schedule Here'!T86="","",'Copy Arbiter Schedule Here'!T86)</f>
        <v/>
      </c>
      <c r="U86" s="40" t="str">
        <f>IF('Copy Arbiter Schedule Here'!U86="","",'Copy Arbiter Schedule Here'!U86)</f>
        <v/>
      </c>
      <c r="V86" s="13">
        <f t="shared" si="40"/>
        <v>0</v>
      </c>
      <c r="W86">
        <f t="shared" si="43"/>
        <v>0</v>
      </c>
      <c r="X86" t="str">
        <f t="shared" si="41"/>
        <v>0</v>
      </c>
      <c r="Z86" t="str">
        <f t="shared" si="44"/>
        <v/>
      </c>
      <c r="AA86" t="str">
        <f t="shared" si="45"/>
        <v xml:space="preserve"> </v>
      </c>
      <c r="AB86">
        <f t="shared" si="46"/>
        <v>0</v>
      </c>
      <c r="AC86">
        <f t="shared" si="47"/>
        <v>0</v>
      </c>
      <c r="AD86">
        <f t="shared" si="48"/>
        <v>0</v>
      </c>
      <c r="AE86" t="str">
        <f t="shared" si="49"/>
        <v/>
      </c>
      <c r="AF86">
        <f t="shared" si="50"/>
        <v>0</v>
      </c>
      <c r="AG86" t="str">
        <f t="shared" si="51"/>
        <v/>
      </c>
      <c r="AH86" t="str">
        <f t="shared" si="42"/>
        <v/>
      </c>
      <c r="AI86" t="str">
        <f t="shared" si="52"/>
        <v/>
      </c>
      <c r="AJ86" t="str">
        <f t="shared" si="53"/>
        <v/>
      </c>
      <c r="AK86" t="str">
        <f t="shared" si="54"/>
        <v/>
      </c>
      <c r="AL86" t="str">
        <f t="shared" si="55"/>
        <v/>
      </c>
    </row>
    <row r="87" spans="1:38" x14ac:dyDescent="0.2">
      <c r="A87" s="40" t="str">
        <f>IF('Copy Arbiter Schedule Here'!A87="","",'Copy Arbiter Schedule Here'!A87)</f>
        <v/>
      </c>
      <c r="B87" s="40" t="str">
        <f>IF('Copy Arbiter Schedule Here'!B87="","",'Copy Arbiter Schedule Here'!B87)</f>
        <v/>
      </c>
      <c r="C87" s="40" t="str">
        <f>IF('Copy Arbiter Schedule Here'!C87="","",'Copy Arbiter Schedule Here'!C87)</f>
        <v/>
      </c>
      <c r="D87" s="40" t="str">
        <f>IF('Copy Arbiter Schedule Here'!D87="","",'Copy Arbiter Schedule Here'!D87)</f>
        <v/>
      </c>
      <c r="E87" s="40" t="str">
        <f>IF('Copy Arbiter Schedule Here'!E87="","",'Copy Arbiter Schedule Here'!E87)</f>
        <v/>
      </c>
      <c r="F87" s="40" t="str">
        <f>IF('Copy Arbiter Schedule Here'!F87="","",'Copy Arbiter Schedule Here'!F87)</f>
        <v/>
      </c>
      <c r="G87" s="40" t="str">
        <f>IF('Copy Arbiter Schedule Here'!G87="","",'Copy Arbiter Schedule Here'!G87)</f>
        <v/>
      </c>
      <c r="H87" s="40" t="str">
        <f>IF('Copy Arbiter Schedule Here'!H87="","",'Copy Arbiter Schedule Here'!H87)</f>
        <v/>
      </c>
      <c r="I87" s="40" t="str">
        <f>IF('Copy Arbiter Schedule Here'!I87="","",'Copy Arbiter Schedule Here'!I87)</f>
        <v/>
      </c>
      <c r="J87" s="40" t="str">
        <f>IF('Copy Arbiter Schedule Here'!J87="","",'Copy Arbiter Schedule Here'!J87)</f>
        <v/>
      </c>
      <c r="K87" s="40" t="str">
        <f>IF('Copy Arbiter Schedule Here'!K87="","",'Copy Arbiter Schedule Here'!K87)</f>
        <v/>
      </c>
      <c r="L87" s="40" t="str">
        <f>IF('Copy Arbiter Schedule Here'!L87="","",'Copy Arbiter Schedule Here'!L87)</f>
        <v/>
      </c>
      <c r="M87" s="40" t="str">
        <f>IF('Copy Arbiter Schedule Here'!M87="","",'Copy Arbiter Schedule Here'!M87)</f>
        <v/>
      </c>
      <c r="N87" s="40" t="str">
        <f>IF('Copy Arbiter Schedule Here'!N87="","",'Copy Arbiter Schedule Here'!N87)</f>
        <v/>
      </c>
      <c r="O87" s="40" t="str">
        <f>IF('Copy Arbiter Schedule Here'!O87="","",'Copy Arbiter Schedule Here'!O87)</f>
        <v/>
      </c>
      <c r="P87" s="40" t="str">
        <f>IF('Copy Arbiter Schedule Here'!P87="","",'Copy Arbiter Schedule Here'!P87)</f>
        <v/>
      </c>
      <c r="Q87" s="40" t="str">
        <f>IF('Copy Arbiter Schedule Here'!Q87="","",'Copy Arbiter Schedule Here'!Q87)</f>
        <v/>
      </c>
      <c r="R87" s="40" t="str">
        <f>IF('Copy Arbiter Schedule Here'!R87="","",'Copy Arbiter Schedule Here'!R87)</f>
        <v/>
      </c>
      <c r="S87" s="40" t="str">
        <f>IF('Copy Arbiter Schedule Here'!S87="","",'Copy Arbiter Schedule Here'!S87)</f>
        <v/>
      </c>
      <c r="T87" s="40" t="str">
        <f>IF('Copy Arbiter Schedule Here'!T87="","",'Copy Arbiter Schedule Here'!T87)</f>
        <v/>
      </c>
      <c r="U87" s="40" t="str">
        <f>IF('Copy Arbiter Schedule Here'!U87="","",'Copy Arbiter Schedule Here'!U87)</f>
        <v/>
      </c>
      <c r="V87" s="13">
        <f t="shared" si="40"/>
        <v>0</v>
      </c>
      <c r="W87">
        <f t="shared" si="43"/>
        <v>0</v>
      </c>
      <c r="X87" t="str">
        <f t="shared" si="41"/>
        <v>0</v>
      </c>
      <c r="Z87" t="str">
        <f t="shared" si="44"/>
        <v/>
      </c>
      <c r="AA87" t="str">
        <f t="shared" si="45"/>
        <v xml:space="preserve"> </v>
      </c>
      <c r="AB87">
        <f t="shared" si="46"/>
        <v>0</v>
      </c>
      <c r="AC87">
        <f t="shared" si="47"/>
        <v>0</v>
      </c>
      <c r="AD87">
        <f t="shared" si="48"/>
        <v>0</v>
      </c>
      <c r="AE87" t="str">
        <f t="shared" si="49"/>
        <v/>
      </c>
      <c r="AF87">
        <f t="shared" si="50"/>
        <v>0</v>
      </c>
      <c r="AG87" t="str">
        <f t="shared" si="51"/>
        <v/>
      </c>
      <c r="AH87" t="str">
        <f t="shared" si="42"/>
        <v/>
      </c>
      <c r="AI87" t="str">
        <f t="shared" si="52"/>
        <v/>
      </c>
      <c r="AJ87" t="str">
        <f t="shared" si="53"/>
        <v/>
      </c>
      <c r="AK87" t="str">
        <f t="shared" si="54"/>
        <v/>
      </c>
      <c r="AL87" t="str">
        <f t="shared" si="55"/>
        <v/>
      </c>
    </row>
    <row r="88" spans="1:38" x14ac:dyDescent="0.2">
      <c r="A88" s="40" t="str">
        <f>IF('Copy Arbiter Schedule Here'!A88="","",'Copy Arbiter Schedule Here'!A88)</f>
        <v/>
      </c>
      <c r="B88" s="40" t="str">
        <f>IF('Copy Arbiter Schedule Here'!B88="","",'Copy Arbiter Schedule Here'!B88)</f>
        <v/>
      </c>
      <c r="C88" s="40" t="str">
        <f>IF('Copy Arbiter Schedule Here'!C88="","",'Copy Arbiter Schedule Here'!C88)</f>
        <v/>
      </c>
      <c r="D88" s="40" t="str">
        <f>IF('Copy Arbiter Schedule Here'!D88="","",'Copy Arbiter Schedule Here'!D88)</f>
        <v/>
      </c>
      <c r="E88" s="40" t="str">
        <f>IF('Copy Arbiter Schedule Here'!E88="","",'Copy Arbiter Schedule Here'!E88)</f>
        <v/>
      </c>
      <c r="F88" s="40" t="str">
        <f>IF('Copy Arbiter Schedule Here'!F88="","",'Copy Arbiter Schedule Here'!F88)</f>
        <v/>
      </c>
      <c r="G88" s="40" t="str">
        <f>IF('Copy Arbiter Schedule Here'!G88="","",'Copy Arbiter Schedule Here'!G88)</f>
        <v/>
      </c>
      <c r="H88" s="40" t="str">
        <f>IF('Copy Arbiter Schedule Here'!H88="","",'Copy Arbiter Schedule Here'!H88)</f>
        <v/>
      </c>
      <c r="I88" s="40" t="str">
        <f>IF('Copy Arbiter Schedule Here'!I88="","",'Copy Arbiter Schedule Here'!I88)</f>
        <v/>
      </c>
      <c r="J88" s="40" t="str">
        <f>IF('Copy Arbiter Schedule Here'!J88="","",'Copy Arbiter Schedule Here'!J88)</f>
        <v/>
      </c>
      <c r="K88" s="40" t="str">
        <f>IF('Copy Arbiter Schedule Here'!K88="","",'Copy Arbiter Schedule Here'!K88)</f>
        <v/>
      </c>
      <c r="L88" s="40" t="str">
        <f>IF('Copy Arbiter Schedule Here'!L88="","",'Copy Arbiter Schedule Here'!L88)</f>
        <v/>
      </c>
      <c r="M88" s="40" t="str">
        <f>IF('Copy Arbiter Schedule Here'!M88="","",'Copy Arbiter Schedule Here'!M88)</f>
        <v/>
      </c>
      <c r="N88" s="40" t="str">
        <f>IF('Copy Arbiter Schedule Here'!N88="","",'Copy Arbiter Schedule Here'!N88)</f>
        <v/>
      </c>
      <c r="O88" s="40" t="str">
        <f>IF('Copy Arbiter Schedule Here'!O88="","",'Copy Arbiter Schedule Here'!O88)</f>
        <v/>
      </c>
      <c r="P88" s="40" t="str">
        <f>IF('Copy Arbiter Schedule Here'!P88="","",'Copy Arbiter Schedule Here'!P88)</f>
        <v/>
      </c>
      <c r="Q88" s="40" t="str">
        <f>IF('Copy Arbiter Schedule Here'!Q88="","",'Copy Arbiter Schedule Here'!Q88)</f>
        <v/>
      </c>
      <c r="R88" s="40" t="str">
        <f>IF('Copy Arbiter Schedule Here'!R88="","",'Copy Arbiter Schedule Here'!R88)</f>
        <v/>
      </c>
      <c r="S88" s="40" t="str">
        <f>IF('Copy Arbiter Schedule Here'!S88="","",'Copy Arbiter Schedule Here'!S88)</f>
        <v/>
      </c>
      <c r="T88" s="40" t="str">
        <f>IF('Copy Arbiter Schedule Here'!T88="","",'Copy Arbiter Schedule Here'!T88)</f>
        <v/>
      </c>
      <c r="U88" s="40" t="str">
        <f>IF('Copy Arbiter Schedule Here'!U88="","",'Copy Arbiter Schedule Here'!U88)</f>
        <v/>
      </c>
      <c r="V88" s="13">
        <f t="shared" si="40"/>
        <v>0</v>
      </c>
      <c r="W88">
        <f t="shared" si="43"/>
        <v>0</v>
      </c>
      <c r="X88" t="str">
        <f t="shared" si="41"/>
        <v>0</v>
      </c>
      <c r="Z88" t="str">
        <f t="shared" si="44"/>
        <v/>
      </c>
      <c r="AA88" t="str">
        <f t="shared" si="45"/>
        <v xml:space="preserve"> </v>
      </c>
      <c r="AB88">
        <f t="shared" si="46"/>
        <v>0</v>
      </c>
      <c r="AC88">
        <f t="shared" si="47"/>
        <v>0</v>
      </c>
      <c r="AD88">
        <f t="shared" si="48"/>
        <v>0</v>
      </c>
      <c r="AE88" t="str">
        <f t="shared" si="49"/>
        <v/>
      </c>
      <c r="AF88">
        <f t="shared" si="50"/>
        <v>0</v>
      </c>
      <c r="AG88" t="str">
        <f t="shared" si="51"/>
        <v/>
      </c>
      <c r="AH88" t="str">
        <f t="shared" si="42"/>
        <v/>
      </c>
      <c r="AI88" t="str">
        <f t="shared" si="52"/>
        <v/>
      </c>
      <c r="AJ88" t="str">
        <f t="shared" si="53"/>
        <v/>
      </c>
      <c r="AK88" t="str">
        <f t="shared" si="54"/>
        <v/>
      </c>
      <c r="AL88" t="str">
        <f t="shared" si="55"/>
        <v/>
      </c>
    </row>
    <row r="89" spans="1:38" x14ac:dyDescent="0.2">
      <c r="A89" s="40" t="str">
        <f>IF('Copy Arbiter Schedule Here'!A89="","",'Copy Arbiter Schedule Here'!A89)</f>
        <v/>
      </c>
      <c r="B89" s="40" t="str">
        <f>IF('Copy Arbiter Schedule Here'!B89="","",'Copy Arbiter Schedule Here'!B89)</f>
        <v/>
      </c>
      <c r="C89" s="40" t="str">
        <f>IF('Copy Arbiter Schedule Here'!C89="","",'Copy Arbiter Schedule Here'!C89)</f>
        <v/>
      </c>
      <c r="D89" s="40" t="str">
        <f>IF('Copy Arbiter Schedule Here'!D89="","",'Copy Arbiter Schedule Here'!D89)</f>
        <v/>
      </c>
      <c r="E89" s="40" t="str">
        <f>IF('Copy Arbiter Schedule Here'!E89="","",'Copy Arbiter Schedule Here'!E89)</f>
        <v/>
      </c>
      <c r="F89" s="40" t="str">
        <f>IF('Copy Arbiter Schedule Here'!F89="","",'Copy Arbiter Schedule Here'!F89)</f>
        <v/>
      </c>
      <c r="G89" s="40" t="str">
        <f>IF('Copy Arbiter Schedule Here'!G89="","",'Copy Arbiter Schedule Here'!G89)</f>
        <v/>
      </c>
      <c r="H89" s="40" t="str">
        <f>IF('Copy Arbiter Schedule Here'!H89="","",'Copy Arbiter Schedule Here'!H89)</f>
        <v/>
      </c>
      <c r="I89" s="40" t="str">
        <f>IF('Copy Arbiter Schedule Here'!I89="","",'Copy Arbiter Schedule Here'!I89)</f>
        <v/>
      </c>
      <c r="J89" s="40" t="str">
        <f>IF('Copy Arbiter Schedule Here'!J89="","",'Copy Arbiter Schedule Here'!J89)</f>
        <v/>
      </c>
      <c r="K89" s="40" t="str">
        <f>IF('Copy Arbiter Schedule Here'!K89="","",'Copy Arbiter Schedule Here'!K89)</f>
        <v/>
      </c>
      <c r="L89" s="40" t="str">
        <f>IF('Copy Arbiter Schedule Here'!L89="","",'Copy Arbiter Schedule Here'!L89)</f>
        <v/>
      </c>
      <c r="M89" s="40" t="str">
        <f>IF('Copy Arbiter Schedule Here'!M89="","",'Copy Arbiter Schedule Here'!M89)</f>
        <v/>
      </c>
      <c r="N89" s="40" t="str">
        <f>IF('Copy Arbiter Schedule Here'!N89="","",'Copy Arbiter Schedule Here'!N89)</f>
        <v/>
      </c>
      <c r="O89" s="40" t="str">
        <f>IF('Copy Arbiter Schedule Here'!O89="","",'Copy Arbiter Schedule Here'!O89)</f>
        <v/>
      </c>
      <c r="P89" s="40" t="str">
        <f>IF('Copy Arbiter Schedule Here'!P89="","",'Copy Arbiter Schedule Here'!P89)</f>
        <v/>
      </c>
      <c r="Q89" s="40" t="str">
        <f>IF('Copy Arbiter Schedule Here'!Q89="","",'Copy Arbiter Schedule Here'!Q89)</f>
        <v/>
      </c>
      <c r="R89" s="40" t="str">
        <f>IF('Copy Arbiter Schedule Here'!R89="","",'Copy Arbiter Schedule Here'!R89)</f>
        <v/>
      </c>
      <c r="S89" s="40" t="str">
        <f>IF('Copy Arbiter Schedule Here'!S89="","",'Copy Arbiter Schedule Here'!S89)</f>
        <v/>
      </c>
      <c r="T89" s="40" t="str">
        <f>IF('Copy Arbiter Schedule Here'!T89="","",'Copy Arbiter Schedule Here'!T89)</f>
        <v/>
      </c>
      <c r="U89" s="40" t="str">
        <f>IF('Copy Arbiter Schedule Here'!U89="","",'Copy Arbiter Schedule Here'!U89)</f>
        <v/>
      </c>
      <c r="V89" s="13">
        <f t="shared" si="40"/>
        <v>0</v>
      </c>
      <c r="W89">
        <f t="shared" si="43"/>
        <v>0</v>
      </c>
      <c r="X89" t="str">
        <f t="shared" si="41"/>
        <v>0</v>
      </c>
      <c r="Z89" t="str">
        <f t="shared" si="44"/>
        <v/>
      </c>
      <c r="AA89" t="str">
        <f t="shared" si="45"/>
        <v xml:space="preserve"> </v>
      </c>
      <c r="AB89">
        <f t="shared" si="46"/>
        <v>0</v>
      </c>
      <c r="AC89">
        <f t="shared" si="47"/>
        <v>0</v>
      </c>
      <c r="AD89">
        <f t="shared" si="48"/>
        <v>0</v>
      </c>
      <c r="AE89" t="str">
        <f t="shared" si="49"/>
        <v/>
      </c>
      <c r="AF89">
        <f t="shared" si="50"/>
        <v>0</v>
      </c>
      <c r="AG89" t="str">
        <f t="shared" si="51"/>
        <v/>
      </c>
      <c r="AH89" t="str">
        <f t="shared" si="42"/>
        <v/>
      </c>
      <c r="AI89" t="str">
        <f t="shared" si="52"/>
        <v/>
      </c>
      <c r="AJ89" t="str">
        <f t="shared" si="53"/>
        <v/>
      </c>
      <c r="AK89" t="str">
        <f t="shared" si="54"/>
        <v/>
      </c>
      <c r="AL89" t="str">
        <f t="shared" si="55"/>
        <v/>
      </c>
    </row>
    <row r="90" spans="1:38" x14ac:dyDescent="0.2">
      <c r="A90" s="40" t="str">
        <f>IF('Copy Arbiter Schedule Here'!A90="","",'Copy Arbiter Schedule Here'!A90)</f>
        <v/>
      </c>
      <c r="B90" s="40" t="str">
        <f>IF('Copy Arbiter Schedule Here'!B90="","",'Copy Arbiter Schedule Here'!B90)</f>
        <v/>
      </c>
      <c r="C90" s="40" t="str">
        <f>IF('Copy Arbiter Schedule Here'!C90="","",'Copy Arbiter Schedule Here'!C90)</f>
        <v/>
      </c>
      <c r="D90" s="40" t="str">
        <f>IF('Copy Arbiter Schedule Here'!D90="","",'Copy Arbiter Schedule Here'!D90)</f>
        <v/>
      </c>
      <c r="E90" s="40" t="str">
        <f>IF('Copy Arbiter Schedule Here'!E90="","",'Copy Arbiter Schedule Here'!E90)</f>
        <v/>
      </c>
      <c r="F90" s="40" t="str">
        <f>IF('Copy Arbiter Schedule Here'!F90="","",'Copy Arbiter Schedule Here'!F90)</f>
        <v/>
      </c>
      <c r="G90" s="40" t="str">
        <f>IF('Copy Arbiter Schedule Here'!G90="","",'Copy Arbiter Schedule Here'!G90)</f>
        <v/>
      </c>
      <c r="H90" s="40" t="str">
        <f>IF('Copy Arbiter Schedule Here'!H90="","",'Copy Arbiter Schedule Here'!H90)</f>
        <v/>
      </c>
      <c r="I90" s="40" t="str">
        <f>IF('Copy Arbiter Schedule Here'!I90="","",'Copy Arbiter Schedule Here'!I90)</f>
        <v/>
      </c>
      <c r="J90" s="40" t="str">
        <f>IF('Copy Arbiter Schedule Here'!J90="","",'Copy Arbiter Schedule Here'!J90)</f>
        <v/>
      </c>
      <c r="K90" s="40" t="str">
        <f>IF('Copy Arbiter Schedule Here'!K90="","",'Copy Arbiter Schedule Here'!K90)</f>
        <v/>
      </c>
      <c r="L90" s="40" t="str">
        <f>IF('Copy Arbiter Schedule Here'!L90="","",'Copy Arbiter Schedule Here'!L90)</f>
        <v/>
      </c>
      <c r="M90" s="40" t="str">
        <f>IF('Copy Arbiter Schedule Here'!M90="","",'Copy Arbiter Schedule Here'!M90)</f>
        <v/>
      </c>
      <c r="N90" s="40" t="str">
        <f>IF('Copy Arbiter Schedule Here'!N90="","",'Copy Arbiter Schedule Here'!N90)</f>
        <v/>
      </c>
      <c r="O90" s="40" t="str">
        <f>IF('Copy Arbiter Schedule Here'!O90="","",'Copy Arbiter Schedule Here'!O90)</f>
        <v/>
      </c>
      <c r="P90" s="40" t="str">
        <f>IF('Copy Arbiter Schedule Here'!P90="","",'Copy Arbiter Schedule Here'!P90)</f>
        <v/>
      </c>
      <c r="Q90" s="40" t="str">
        <f>IF('Copy Arbiter Schedule Here'!Q90="","",'Copy Arbiter Schedule Here'!Q90)</f>
        <v/>
      </c>
      <c r="R90" s="40" t="str">
        <f>IF('Copy Arbiter Schedule Here'!R90="","",'Copy Arbiter Schedule Here'!R90)</f>
        <v/>
      </c>
      <c r="S90" s="40" t="str">
        <f>IF('Copy Arbiter Schedule Here'!S90="","",'Copy Arbiter Schedule Here'!S90)</f>
        <v/>
      </c>
      <c r="T90" s="40" t="str">
        <f>IF('Copy Arbiter Schedule Here'!T90="","",'Copy Arbiter Schedule Here'!T90)</f>
        <v/>
      </c>
      <c r="U90" s="40" t="str">
        <f>IF('Copy Arbiter Schedule Here'!U90="","",'Copy Arbiter Schedule Here'!U90)</f>
        <v/>
      </c>
      <c r="V90" s="13">
        <f t="shared" si="40"/>
        <v>0</v>
      </c>
      <c r="W90">
        <f t="shared" si="43"/>
        <v>0</v>
      </c>
      <c r="X90" t="str">
        <f t="shared" si="41"/>
        <v>0</v>
      </c>
      <c r="Z90" t="str">
        <f t="shared" si="44"/>
        <v/>
      </c>
      <c r="AA90" t="str">
        <f t="shared" si="45"/>
        <v xml:space="preserve"> </v>
      </c>
      <c r="AB90">
        <f t="shared" si="46"/>
        <v>0</v>
      </c>
      <c r="AC90">
        <f t="shared" si="47"/>
        <v>0</v>
      </c>
      <c r="AD90">
        <f t="shared" si="48"/>
        <v>0</v>
      </c>
      <c r="AE90" t="str">
        <f t="shared" si="49"/>
        <v/>
      </c>
      <c r="AF90">
        <f t="shared" si="50"/>
        <v>0</v>
      </c>
      <c r="AG90" t="str">
        <f t="shared" si="51"/>
        <v/>
      </c>
      <c r="AH90" t="str">
        <f t="shared" si="42"/>
        <v/>
      </c>
      <c r="AI90" t="str">
        <f t="shared" si="52"/>
        <v/>
      </c>
      <c r="AJ90" t="str">
        <f t="shared" si="53"/>
        <v/>
      </c>
      <c r="AK90" t="str">
        <f t="shared" si="54"/>
        <v/>
      </c>
      <c r="AL90" t="str">
        <f t="shared" si="55"/>
        <v/>
      </c>
    </row>
    <row r="91" spans="1:38" x14ac:dyDescent="0.2">
      <c r="A91" s="40" t="str">
        <f>IF('Copy Arbiter Schedule Here'!A91="","",'Copy Arbiter Schedule Here'!A91)</f>
        <v/>
      </c>
      <c r="B91" s="40" t="str">
        <f>IF('Copy Arbiter Schedule Here'!B91="","",'Copy Arbiter Schedule Here'!B91)</f>
        <v/>
      </c>
      <c r="C91" s="40" t="str">
        <f>IF('Copy Arbiter Schedule Here'!C91="","",'Copy Arbiter Schedule Here'!C91)</f>
        <v/>
      </c>
      <c r="D91" s="40" t="str">
        <f>IF('Copy Arbiter Schedule Here'!D91="","",'Copy Arbiter Schedule Here'!D91)</f>
        <v/>
      </c>
      <c r="E91" s="40" t="str">
        <f>IF('Copy Arbiter Schedule Here'!E91="","",'Copy Arbiter Schedule Here'!E91)</f>
        <v/>
      </c>
      <c r="F91" s="40" t="str">
        <f>IF('Copy Arbiter Schedule Here'!F91="","",'Copy Arbiter Schedule Here'!F91)</f>
        <v/>
      </c>
      <c r="G91" s="40" t="str">
        <f>IF('Copy Arbiter Schedule Here'!G91="","",'Copy Arbiter Schedule Here'!G91)</f>
        <v/>
      </c>
      <c r="H91" s="40" t="str">
        <f>IF('Copy Arbiter Schedule Here'!H91="","",'Copy Arbiter Schedule Here'!H91)</f>
        <v/>
      </c>
      <c r="I91" s="40" t="str">
        <f>IF('Copy Arbiter Schedule Here'!I91="","",'Copy Arbiter Schedule Here'!I91)</f>
        <v/>
      </c>
      <c r="J91" s="40" t="str">
        <f>IF('Copy Arbiter Schedule Here'!J91="","",'Copy Arbiter Schedule Here'!J91)</f>
        <v/>
      </c>
      <c r="K91" s="40" t="str">
        <f>IF('Copy Arbiter Schedule Here'!K91="","",'Copy Arbiter Schedule Here'!K91)</f>
        <v/>
      </c>
      <c r="L91" s="40" t="str">
        <f>IF('Copy Arbiter Schedule Here'!L91="","",'Copy Arbiter Schedule Here'!L91)</f>
        <v/>
      </c>
      <c r="M91" s="40" t="str">
        <f>IF('Copy Arbiter Schedule Here'!M91="","",'Copy Arbiter Schedule Here'!M91)</f>
        <v/>
      </c>
      <c r="N91" s="40" t="str">
        <f>IF('Copy Arbiter Schedule Here'!N91="","",'Copy Arbiter Schedule Here'!N91)</f>
        <v/>
      </c>
      <c r="O91" s="40" t="str">
        <f>IF('Copy Arbiter Schedule Here'!O91="","",'Copy Arbiter Schedule Here'!O91)</f>
        <v/>
      </c>
      <c r="P91" s="40" t="str">
        <f>IF('Copy Arbiter Schedule Here'!P91="","",'Copy Arbiter Schedule Here'!P91)</f>
        <v/>
      </c>
      <c r="Q91" s="40" t="str">
        <f>IF('Copy Arbiter Schedule Here'!Q91="","",'Copy Arbiter Schedule Here'!Q91)</f>
        <v/>
      </c>
      <c r="R91" s="40" t="str">
        <f>IF('Copy Arbiter Schedule Here'!R91="","",'Copy Arbiter Schedule Here'!R91)</f>
        <v/>
      </c>
      <c r="S91" s="40" t="str">
        <f>IF('Copy Arbiter Schedule Here'!S91="","",'Copy Arbiter Schedule Here'!S91)</f>
        <v/>
      </c>
      <c r="T91" s="40" t="str">
        <f>IF('Copy Arbiter Schedule Here'!T91="","",'Copy Arbiter Schedule Here'!T91)</f>
        <v/>
      </c>
      <c r="U91" s="40" t="str">
        <f>IF('Copy Arbiter Schedule Here'!U91="","",'Copy Arbiter Schedule Here'!U91)</f>
        <v/>
      </c>
      <c r="V91" s="13">
        <f t="shared" si="40"/>
        <v>0</v>
      </c>
      <c r="W91">
        <f t="shared" si="43"/>
        <v>0</v>
      </c>
      <c r="X91" t="str">
        <f t="shared" si="41"/>
        <v>0</v>
      </c>
      <c r="Z91" t="str">
        <f t="shared" si="44"/>
        <v/>
      </c>
      <c r="AA91" t="str">
        <f t="shared" si="45"/>
        <v xml:space="preserve"> </v>
      </c>
      <c r="AB91">
        <f t="shared" si="46"/>
        <v>0</v>
      </c>
      <c r="AC91">
        <f t="shared" si="47"/>
        <v>0</v>
      </c>
      <c r="AD91">
        <f t="shared" si="48"/>
        <v>0</v>
      </c>
      <c r="AE91" t="str">
        <f t="shared" si="49"/>
        <v/>
      </c>
      <c r="AF91">
        <f t="shared" si="50"/>
        <v>0</v>
      </c>
      <c r="AG91" t="str">
        <f t="shared" si="51"/>
        <v/>
      </c>
      <c r="AH91" t="str">
        <f t="shared" si="42"/>
        <v/>
      </c>
      <c r="AI91" t="str">
        <f t="shared" si="52"/>
        <v/>
      </c>
      <c r="AJ91" t="str">
        <f t="shared" si="53"/>
        <v/>
      </c>
      <c r="AK91" t="str">
        <f t="shared" si="54"/>
        <v/>
      </c>
      <c r="AL91" t="str">
        <f t="shared" si="55"/>
        <v/>
      </c>
    </row>
    <row r="92" spans="1:38" x14ac:dyDescent="0.2">
      <c r="A92" s="40" t="str">
        <f>IF('Copy Arbiter Schedule Here'!A92="","",'Copy Arbiter Schedule Here'!A92)</f>
        <v/>
      </c>
      <c r="B92" s="40" t="str">
        <f>IF('Copy Arbiter Schedule Here'!B92="","",'Copy Arbiter Schedule Here'!B92)</f>
        <v/>
      </c>
      <c r="C92" s="40" t="str">
        <f>IF('Copy Arbiter Schedule Here'!C92="","",'Copy Arbiter Schedule Here'!C92)</f>
        <v/>
      </c>
      <c r="D92" s="40" t="str">
        <f>IF('Copy Arbiter Schedule Here'!D92="","",'Copy Arbiter Schedule Here'!D92)</f>
        <v/>
      </c>
      <c r="E92" s="40" t="str">
        <f>IF('Copy Arbiter Schedule Here'!E92="","",'Copy Arbiter Schedule Here'!E92)</f>
        <v/>
      </c>
      <c r="F92" s="40" t="str">
        <f>IF('Copy Arbiter Schedule Here'!F92="","",'Copy Arbiter Schedule Here'!F92)</f>
        <v/>
      </c>
      <c r="G92" s="40" t="str">
        <f>IF('Copy Arbiter Schedule Here'!G92="","",'Copy Arbiter Schedule Here'!G92)</f>
        <v/>
      </c>
      <c r="H92" s="40" t="str">
        <f>IF('Copy Arbiter Schedule Here'!H92="","",'Copy Arbiter Schedule Here'!H92)</f>
        <v/>
      </c>
      <c r="I92" s="40" t="str">
        <f>IF('Copy Arbiter Schedule Here'!I92="","",'Copy Arbiter Schedule Here'!I92)</f>
        <v/>
      </c>
      <c r="J92" s="40" t="str">
        <f>IF('Copy Arbiter Schedule Here'!J92="","",'Copy Arbiter Schedule Here'!J92)</f>
        <v/>
      </c>
      <c r="K92" s="40" t="str">
        <f>IF('Copy Arbiter Schedule Here'!K92="","",'Copy Arbiter Schedule Here'!K92)</f>
        <v/>
      </c>
      <c r="L92" s="40" t="str">
        <f>IF('Copy Arbiter Schedule Here'!L92="","",'Copy Arbiter Schedule Here'!L92)</f>
        <v/>
      </c>
      <c r="M92" s="40" t="str">
        <f>IF('Copy Arbiter Schedule Here'!M92="","",'Copy Arbiter Schedule Here'!M92)</f>
        <v/>
      </c>
      <c r="N92" s="40" t="str">
        <f>IF('Copy Arbiter Schedule Here'!N92="","",'Copy Arbiter Schedule Here'!N92)</f>
        <v/>
      </c>
      <c r="O92" s="40" t="str">
        <f>IF('Copy Arbiter Schedule Here'!O92="","",'Copy Arbiter Schedule Here'!O92)</f>
        <v/>
      </c>
      <c r="P92" s="40" t="str">
        <f>IF('Copy Arbiter Schedule Here'!P92="","",'Copy Arbiter Schedule Here'!P92)</f>
        <v/>
      </c>
      <c r="Q92" s="40" t="str">
        <f>IF('Copy Arbiter Schedule Here'!Q92="","",'Copy Arbiter Schedule Here'!Q92)</f>
        <v/>
      </c>
      <c r="R92" s="40" t="str">
        <f>IF('Copy Arbiter Schedule Here'!R92="","",'Copy Arbiter Schedule Here'!R92)</f>
        <v/>
      </c>
      <c r="S92" s="40" t="str">
        <f>IF('Copy Arbiter Schedule Here'!S92="","",'Copy Arbiter Schedule Here'!S92)</f>
        <v/>
      </c>
      <c r="T92" s="40" t="str">
        <f>IF('Copy Arbiter Schedule Here'!T92="","",'Copy Arbiter Schedule Here'!T92)</f>
        <v/>
      </c>
      <c r="U92" s="40" t="str">
        <f>IF('Copy Arbiter Schedule Here'!U92="","",'Copy Arbiter Schedule Here'!U92)</f>
        <v/>
      </c>
      <c r="V92" s="13">
        <f t="shared" si="40"/>
        <v>0</v>
      </c>
      <c r="W92">
        <f t="shared" si="43"/>
        <v>0</v>
      </c>
      <c r="X92" t="str">
        <f t="shared" si="41"/>
        <v>0</v>
      </c>
      <c r="Z92" t="str">
        <f t="shared" si="44"/>
        <v/>
      </c>
      <c r="AA92" t="str">
        <f t="shared" si="45"/>
        <v xml:space="preserve"> </v>
      </c>
      <c r="AB92">
        <f t="shared" si="46"/>
        <v>0</v>
      </c>
      <c r="AC92">
        <f t="shared" si="47"/>
        <v>0</v>
      </c>
      <c r="AD92">
        <f t="shared" si="48"/>
        <v>0</v>
      </c>
      <c r="AE92" t="str">
        <f t="shared" si="49"/>
        <v/>
      </c>
      <c r="AF92">
        <f t="shared" si="50"/>
        <v>0</v>
      </c>
      <c r="AG92" t="str">
        <f t="shared" si="51"/>
        <v/>
      </c>
      <c r="AH92" t="str">
        <f t="shared" si="42"/>
        <v/>
      </c>
      <c r="AI92" t="str">
        <f t="shared" si="52"/>
        <v/>
      </c>
      <c r="AJ92" t="str">
        <f t="shared" si="53"/>
        <v/>
      </c>
      <c r="AK92" t="str">
        <f t="shared" si="54"/>
        <v/>
      </c>
      <c r="AL92" t="str">
        <f t="shared" si="55"/>
        <v/>
      </c>
    </row>
    <row r="93" spans="1:38" x14ac:dyDescent="0.2">
      <c r="A93" s="40" t="str">
        <f>IF('Copy Arbiter Schedule Here'!A93="","",'Copy Arbiter Schedule Here'!A93)</f>
        <v/>
      </c>
      <c r="B93" s="40" t="str">
        <f>IF('Copy Arbiter Schedule Here'!B93="","",'Copy Arbiter Schedule Here'!B93)</f>
        <v/>
      </c>
      <c r="C93" s="40" t="str">
        <f>IF('Copy Arbiter Schedule Here'!C93="","",'Copy Arbiter Schedule Here'!C93)</f>
        <v/>
      </c>
      <c r="D93" s="40" t="str">
        <f>IF('Copy Arbiter Schedule Here'!D93="","",'Copy Arbiter Schedule Here'!D93)</f>
        <v/>
      </c>
      <c r="E93" s="40" t="str">
        <f>IF('Copy Arbiter Schedule Here'!E93="","",'Copy Arbiter Schedule Here'!E93)</f>
        <v/>
      </c>
      <c r="F93" s="40" t="str">
        <f>IF('Copy Arbiter Schedule Here'!F93="","",'Copy Arbiter Schedule Here'!F93)</f>
        <v/>
      </c>
      <c r="G93" s="40" t="str">
        <f>IF('Copy Arbiter Schedule Here'!G93="","",'Copy Arbiter Schedule Here'!G93)</f>
        <v/>
      </c>
      <c r="H93" s="40" t="str">
        <f>IF('Copy Arbiter Schedule Here'!H93="","",'Copy Arbiter Schedule Here'!H93)</f>
        <v/>
      </c>
      <c r="I93" s="40" t="str">
        <f>IF('Copy Arbiter Schedule Here'!I93="","",'Copy Arbiter Schedule Here'!I93)</f>
        <v/>
      </c>
      <c r="J93" s="40" t="str">
        <f>IF('Copy Arbiter Schedule Here'!J93="","",'Copy Arbiter Schedule Here'!J93)</f>
        <v/>
      </c>
      <c r="K93" s="40" t="str">
        <f>IF('Copy Arbiter Schedule Here'!K93="","",'Copy Arbiter Schedule Here'!K93)</f>
        <v/>
      </c>
      <c r="L93" s="40" t="str">
        <f>IF('Copy Arbiter Schedule Here'!L93="","",'Copy Arbiter Schedule Here'!L93)</f>
        <v/>
      </c>
      <c r="M93" s="40" t="str">
        <f>IF('Copy Arbiter Schedule Here'!M93="","",'Copy Arbiter Schedule Here'!M93)</f>
        <v/>
      </c>
      <c r="N93" s="40" t="str">
        <f>IF('Copy Arbiter Schedule Here'!N93="","",'Copy Arbiter Schedule Here'!N93)</f>
        <v/>
      </c>
      <c r="O93" s="40" t="str">
        <f>IF('Copy Arbiter Schedule Here'!O93="","",'Copy Arbiter Schedule Here'!O93)</f>
        <v/>
      </c>
      <c r="P93" s="40" t="str">
        <f>IF('Copy Arbiter Schedule Here'!P93="","",'Copy Arbiter Schedule Here'!P93)</f>
        <v/>
      </c>
      <c r="Q93" s="40" t="str">
        <f>IF('Copy Arbiter Schedule Here'!Q93="","",'Copy Arbiter Schedule Here'!Q93)</f>
        <v/>
      </c>
      <c r="R93" s="40" t="str">
        <f>IF('Copy Arbiter Schedule Here'!R93="","",'Copy Arbiter Schedule Here'!R93)</f>
        <v/>
      </c>
      <c r="S93" s="40" t="str">
        <f>IF('Copy Arbiter Schedule Here'!S93="","",'Copy Arbiter Schedule Here'!S93)</f>
        <v/>
      </c>
      <c r="T93" s="40" t="str">
        <f>IF('Copy Arbiter Schedule Here'!T93="","",'Copy Arbiter Schedule Here'!T93)</f>
        <v/>
      </c>
      <c r="U93" s="40" t="str">
        <f>IF('Copy Arbiter Schedule Here'!U93="","",'Copy Arbiter Schedule Here'!U93)</f>
        <v/>
      </c>
      <c r="V93" s="13">
        <f t="shared" si="40"/>
        <v>0</v>
      </c>
      <c r="W93">
        <f t="shared" si="43"/>
        <v>0</v>
      </c>
      <c r="X93" t="str">
        <f t="shared" si="41"/>
        <v>0</v>
      </c>
      <c r="Z93" t="str">
        <f t="shared" si="44"/>
        <v/>
      </c>
      <c r="AA93" t="str">
        <f t="shared" si="45"/>
        <v xml:space="preserve"> </v>
      </c>
      <c r="AB93">
        <f t="shared" si="46"/>
        <v>0</v>
      </c>
      <c r="AC93">
        <f t="shared" si="47"/>
        <v>0</v>
      </c>
      <c r="AD93">
        <f t="shared" si="48"/>
        <v>0</v>
      </c>
      <c r="AE93" t="str">
        <f t="shared" si="49"/>
        <v/>
      </c>
      <c r="AF93">
        <f t="shared" si="50"/>
        <v>0</v>
      </c>
      <c r="AG93" t="str">
        <f t="shared" si="51"/>
        <v/>
      </c>
      <c r="AH93" t="str">
        <f t="shared" si="42"/>
        <v/>
      </c>
      <c r="AI93" t="str">
        <f t="shared" si="52"/>
        <v/>
      </c>
      <c r="AJ93" t="str">
        <f t="shared" si="53"/>
        <v/>
      </c>
      <c r="AK93" t="str">
        <f t="shared" si="54"/>
        <v/>
      </c>
      <c r="AL93" t="str">
        <f t="shared" si="55"/>
        <v/>
      </c>
    </row>
    <row r="94" spans="1:38" x14ac:dyDescent="0.2">
      <c r="A94" s="40" t="str">
        <f>IF('Copy Arbiter Schedule Here'!A94="","",'Copy Arbiter Schedule Here'!A94)</f>
        <v/>
      </c>
      <c r="B94" s="40" t="str">
        <f>IF('Copy Arbiter Schedule Here'!B94="","",'Copy Arbiter Schedule Here'!B94)</f>
        <v/>
      </c>
      <c r="C94" s="40" t="str">
        <f>IF('Copy Arbiter Schedule Here'!C94="","",'Copy Arbiter Schedule Here'!C94)</f>
        <v/>
      </c>
      <c r="D94" s="40" t="str">
        <f>IF('Copy Arbiter Schedule Here'!D94="","",'Copy Arbiter Schedule Here'!D94)</f>
        <v/>
      </c>
      <c r="E94" s="40" t="str">
        <f>IF('Copy Arbiter Schedule Here'!E94="","",'Copy Arbiter Schedule Here'!E94)</f>
        <v/>
      </c>
      <c r="F94" s="40" t="str">
        <f>IF('Copy Arbiter Schedule Here'!F94="","",'Copy Arbiter Schedule Here'!F94)</f>
        <v/>
      </c>
      <c r="G94" s="40" t="str">
        <f>IF('Copy Arbiter Schedule Here'!G94="","",'Copy Arbiter Schedule Here'!G94)</f>
        <v/>
      </c>
      <c r="H94" s="40" t="str">
        <f>IF('Copy Arbiter Schedule Here'!H94="","",'Copy Arbiter Schedule Here'!H94)</f>
        <v/>
      </c>
      <c r="I94" s="40" t="str">
        <f>IF('Copy Arbiter Schedule Here'!I94="","",'Copy Arbiter Schedule Here'!I94)</f>
        <v/>
      </c>
      <c r="J94" s="40" t="str">
        <f>IF('Copy Arbiter Schedule Here'!J94="","",'Copy Arbiter Schedule Here'!J94)</f>
        <v/>
      </c>
      <c r="K94" s="40" t="str">
        <f>IF('Copy Arbiter Schedule Here'!K94="","",'Copy Arbiter Schedule Here'!K94)</f>
        <v/>
      </c>
      <c r="L94" s="40" t="str">
        <f>IF('Copy Arbiter Schedule Here'!L94="","",'Copy Arbiter Schedule Here'!L94)</f>
        <v/>
      </c>
      <c r="M94" s="40" t="str">
        <f>IF('Copy Arbiter Schedule Here'!M94="","",'Copy Arbiter Schedule Here'!M94)</f>
        <v/>
      </c>
      <c r="N94" s="40" t="str">
        <f>IF('Copy Arbiter Schedule Here'!N94="","",'Copy Arbiter Schedule Here'!N94)</f>
        <v/>
      </c>
      <c r="O94" s="40" t="str">
        <f>IF('Copy Arbiter Schedule Here'!O94="","",'Copy Arbiter Schedule Here'!O94)</f>
        <v/>
      </c>
      <c r="P94" s="40" t="str">
        <f>IF('Copy Arbiter Schedule Here'!P94="","",'Copy Arbiter Schedule Here'!P94)</f>
        <v/>
      </c>
      <c r="Q94" s="40" t="str">
        <f>IF('Copy Arbiter Schedule Here'!Q94="","",'Copy Arbiter Schedule Here'!Q94)</f>
        <v/>
      </c>
      <c r="R94" s="40" t="str">
        <f>IF('Copy Arbiter Schedule Here'!R94="","",'Copy Arbiter Schedule Here'!R94)</f>
        <v/>
      </c>
      <c r="S94" s="40" t="str">
        <f>IF('Copy Arbiter Schedule Here'!S94="","",'Copy Arbiter Schedule Here'!S94)</f>
        <v/>
      </c>
      <c r="T94" s="40" t="str">
        <f>IF('Copy Arbiter Schedule Here'!T94="","",'Copy Arbiter Schedule Here'!T94)</f>
        <v/>
      </c>
      <c r="U94" s="40" t="str">
        <f>IF('Copy Arbiter Schedule Here'!U94="","",'Copy Arbiter Schedule Here'!U94)</f>
        <v/>
      </c>
      <c r="V94" s="13">
        <f t="shared" si="40"/>
        <v>0</v>
      </c>
      <c r="W94">
        <f t="shared" si="43"/>
        <v>0</v>
      </c>
      <c r="X94" t="str">
        <f t="shared" si="41"/>
        <v>0</v>
      </c>
      <c r="Z94" t="str">
        <f t="shared" si="44"/>
        <v/>
      </c>
      <c r="AA94" t="str">
        <f t="shared" si="45"/>
        <v xml:space="preserve"> </v>
      </c>
      <c r="AB94">
        <f t="shared" si="46"/>
        <v>0</v>
      </c>
      <c r="AC94">
        <f t="shared" si="47"/>
        <v>0</v>
      </c>
      <c r="AD94">
        <f t="shared" si="48"/>
        <v>0</v>
      </c>
      <c r="AE94" t="str">
        <f t="shared" si="49"/>
        <v/>
      </c>
      <c r="AF94">
        <f t="shared" si="50"/>
        <v>0</v>
      </c>
      <c r="AG94" t="str">
        <f t="shared" si="51"/>
        <v/>
      </c>
      <c r="AH94" t="str">
        <f t="shared" si="42"/>
        <v/>
      </c>
      <c r="AI94" t="str">
        <f t="shared" si="52"/>
        <v/>
      </c>
      <c r="AJ94" t="str">
        <f t="shared" si="53"/>
        <v/>
      </c>
      <c r="AK94" t="str">
        <f t="shared" si="54"/>
        <v/>
      </c>
      <c r="AL94" t="str">
        <f t="shared" si="55"/>
        <v/>
      </c>
    </row>
    <row r="95" spans="1:38" x14ac:dyDescent="0.2">
      <c r="A95" s="40" t="str">
        <f>IF('Copy Arbiter Schedule Here'!A95="","",'Copy Arbiter Schedule Here'!A95)</f>
        <v/>
      </c>
      <c r="B95" s="40" t="str">
        <f>IF('Copy Arbiter Schedule Here'!B95="","",'Copy Arbiter Schedule Here'!B95)</f>
        <v/>
      </c>
      <c r="C95" s="40" t="str">
        <f>IF('Copy Arbiter Schedule Here'!C95="","",'Copy Arbiter Schedule Here'!C95)</f>
        <v/>
      </c>
      <c r="D95" s="40" t="str">
        <f>IF('Copy Arbiter Schedule Here'!D95="","",'Copy Arbiter Schedule Here'!D95)</f>
        <v/>
      </c>
      <c r="E95" s="40" t="str">
        <f>IF('Copy Arbiter Schedule Here'!E95="","",'Copy Arbiter Schedule Here'!E95)</f>
        <v/>
      </c>
      <c r="F95" s="40" t="str">
        <f>IF('Copy Arbiter Schedule Here'!F95="","",'Copy Arbiter Schedule Here'!F95)</f>
        <v/>
      </c>
      <c r="G95" s="40" t="str">
        <f>IF('Copy Arbiter Schedule Here'!G95="","",'Copy Arbiter Schedule Here'!G95)</f>
        <v/>
      </c>
      <c r="H95" s="40" t="str">
        <f>IF('Copy Arbiter Schedule Here'!H95="","",'Copy Arbiter Schedule Here'!H95)</f>
        <v/>
      </c>
      <c r="I95" s="40" t="str">
        <f>IF('Copy Arbiter Schedule Here'!I95="","",'Copy Arbiter Schedule Here'!I95)</f>
        <v/>
      </c>
      <c r="J95" s="40" t="str">
        <f>IF('Copy Arbiter Schedule Here'!J95="","",'Copy Arbiter Schedule Here'!J95)</f>
        <v/>
      </c>
      <c r="K95" s="40" t="str">
        <f>IF('Copy Arbiter Schedule Here'!K95="","",'Copy Arbiter Schedule Here'!K95)</f>
        <v/>
      </c>
      <c r="L95" s="40" t="str">
        <f>IF('Copy Arbiter Schedule Here'!L95="","",'Copy Arbiter Schedule Here'!L95)</f>
        <v/>
      </c>
      <c r="M95" s="40" t="str">
        <f>IF('Copy Arbiter Schedule Here'!M95="","",'Copy Arbiter Schedule Here'!M95)</f>
        <v/>
      </c>
      <c r="N95" s="40" t="str">
        <f>IF('Copy Arbiter Schedule Here'!N95="","",'Copy Arbiter Schedule Here'!N95)</f>
        <v/>
      </c>
      <c r="O95" s="40" t="str">
        <f>IF('Copy Arbiter Schedule Here'!O95="","",'Copy Arbiter Schedule Here'!O95)</f>
        <v/>
      </c>
      <c r="P95" s="40" t="str">
        <f>IF('Copy Arbiter Schedule Here'!P95="","",'Copy Arbiter Schedule Here'!P95)</f>
        <v/>
      </c>
      <c r="Q95" s="40" t="str">
        <f>IF('Copy Arbiter Schedule Here'!Q95="","",'Copy Arbiter Schedule Here'!Q95)</f>
        <v/>
      </c>
      <c r="R95" s="40" t="str">
        <f>IF('Copy Arbiter Schedule Here'!R95="","",'Copy Arbiter Schedule Here'!R95)</f>
        <v/>
      </c>
      <c r="S95" s="40" t="str">
        <f>IF('Copy Arbiter Schedule Here'!S95="","",'Copy Arbiter Schedule Here'!S95)</f>
        <v/>
      </c>
      <c r="T95" s="40" t="str">
        <f>IF('Copy Arbiter Schedule Here'!T95="","",'Copy Arbiter Schedule Here'!T95)</f>
        <v/>
      </c>
      <c r="U95" s="40" t="str">
        <f>IF('Copy Arbiter Schedule Here'!U95="","",'Copy Arbiter Schedule Here'!U95)</f>
        <v/>
      </c>
      <c r="V95" s="13">
        <f t="shared" si="40"/>
        <v>0</v>
      </c>
      <c r="W95">
        <f t="shared" si="43"/>
        <v>0</v>
      </c>
      <c r="X95" t="str">
        <f t="shared" si="41"/>
        <v>0</v>
      </c>
      <c r="Z95" t="str">
        <f t="shared" si="44"/>
        <v/>
      </c>
      <c r="AA95" t="str">
        <f t="shared" si="45"/>
        <v xml:space="preserve"> </v>
      </c>
      <c r="AB95">
        <f t="shared" si="46"/>
        <v>0</v>
      </c>
      <c r="AC95">
        <f t="shared" si="47"/>
        <v>0</v>
      </c>
      <c r="AD95">
        <f t="shared" si="48"/>
        <v>0</v>
      </c>
      <c r="AE95" t="str">
        <f t="shared" si="49"/>
        <v/>
      </c>
      <c r="AF95">
        <f t="shared" si="50"/>
        <v>0</v>
      </c>
      <c r="AG95" t="str">
        <f t="shared" si="51"/>
        <v/>
      </c>
      <c r="AH95" t="str">
        <f t="shared" si="42"/>
        <v/>
      </c>
      <c r="AI95" t="str">
        <f t="shared" si="52"/>
        <v/>
      </c>
      <c r="AJ95" t="str">
        <f t="shared" si="53"/>
        <v/>
      </c>
      <c r="AK95" t="str">
        <f t="shared" si="54"/>
        <v/>
      </c>
      <c r="AL95" t="str">
        <f t="shared" si="55"/>
        <v/>
      </c>
    </row>
    <row r="96" spans="1:38" x14ac:dyDescent="0.2">
      <c r="A96" s="40" t="str">
        <f>IF('Copy Arbiter Schedule Here'!A96="","",'Copy Arbiter Schedule Here'!A96)</f>
        <v/>
      </c>
      <c r="B96" s="40" t="str">
        <f>IF('Copy Arbiter Schedule Here'!B96="","",'Copy Arbiter Schedule Here'!B96)</f>
        <v/>
      </c>
      <c r="C96" s="40" t="str">
        <f>IF('Copy Arbiter Schedule Here'!C96="","",'Copy Arbiter Schedule Here'!C96)</f>
        <v/>
      </c>
      <c r="D96" s="40" t="str">
        <f>IF('Copy Arbiter Schedule Here'!D96="","",'Copy Arbiter Schedule Here'!D96)</f>
        <v/>
      </c>
      <c r="E96" s="40" t="str">
        <f>IF('Copy Arbiter Schedule Here'!E96="","",'Copy Arbiter Schedule Here'!E96)</f>
        <v/>
      </c>
      <c r="F96" s="40" t="str">
        <f>IF('Copy Arbiter Schedule Here'!F96="","",'Copy Arbiter Schedule Here'!F96)</f>
        <v/>
      </c>
      <c r="G96" s="40" t="str">
        <f>IF('Copy Arbiter Schedule Here'!G96="","",'Copy Arbiter Schedule Here'!G96)</f>
        <v/>
      </c>
      <c r="H96" s="40" t="str">
        <f>IF('Copy Arbiter Schedule Here'!H96="","",'Copy Arbiter Schedule Here'!H96)</f>
        <v/>
      </c>
      <c r="I96" s="40" t="str">
        <f>IF('Copy Arbiter Schedule Here'!I96="","",'Copy Arbiter Schedule Here'!I96)</f>
        <v/>
      </c>
      <c r="J96" s="40" t="str">
        <f>IF('Copy Arbiter Schedule Here'!J96="","",'Copy Arbiter Schedule Here'!J96)</f>
        <v/>
      </c>
      <c r="K96" s="40" t="str">
        <f>IF('Copy Arbiter Schedule Here'!K96="","",'Copy Arbiter Schedule Here'!K96)</f>
        <v/>
      </c>
      <c r="L96" s="40" t="str">
        <f>IF('Copy Arbiter Schedule Here'!L96="","",'Copy Arbiter Schedule Here'!L96)</f>
        <v/>
      </c>
      <c r="M96" s="40" t="str">
        <f>IF('Copy Arbiter Schedule Here'!M96="","",'Copy Arbiter Schedule Here'!M96)</f>
        <v/>
      </c>
      <c r="N96" s="40" t="str">
        <f>IF('Copy Arbiter Schedule Here'!N96="","",'Copy Arbiter Schedule Here'!N96)</f>
        <v/>
      </c>
      <c r="O96" s="40" t="str">
        <f>IF('Copy Arbiter Schedule Here'!O96="","",'Copy Arbiter Schedule Here'!O96)</f>
        <v/>
      </c>
      <c r="P96" s="40" t="str">
        <f>IF('Copy Arbiter Schedule Here'!P96="","",'Copy Arbiter Schedule Here'!P96)</f>
        <v/>
      </c>
      <c r="Q96" s="40" t="str">
        <f>IF('Copy Arbiter Schedule Here'!Q96="","",'Copy Arbiter Schedule Here'!Q96)</f>
        <v/>
      </c>
      <c r="R96" s="40" t="str">
        <f>IF('Copy Arbiter Schedule Here'!R96="","",'Copy Arbiter Schedule Here'!R96)</f>
        <v/>
      </c>
      <c r="S96" s="40" t="str">
        <f>IF('Copy Arbiter Schedule Here'!S96="","",'Copy Arbiter Schedule Here'!S96)</f>
        <v/>
      </c>
      <c r="T96" s="40" t="str">
        <f>IF('Copy Arbiter Schedule Here'!T96="","",'Copy Arbiter Schedule Here'!T96)</f>
        <v/>
      </c>
      <c r="U96" s="40" t="str">
        <f>IF('Copy Arbiter Schedule Here'!U96="","",'Copy Arbiter Schedule Here'!U96)</f>
        <v/>
      </c>
      <c r="V96" s="13">
        <f t="shared" si="40"/>
        <v>0</v>
      </c>
      <c r="W96">
        <f t="shared" si="43"/>
        <v>0</v>
      </c>
      <c r="X96" t="str">
        <f t="shared" si="41"/>
        <v>0</v>
      </c>
      <c r="Z96" t="str">
        <f t="shared" si="44"/>
        <v/>
      </c>
      <c r="AA96" t="str">
        <f t="shared" si="45"/>
        <v xml:space="preserve"> </v>
      </c>
      <c r="AB96">
        <f t="shared" si="46"/>
        <v>0</v>
      </c>
      <c r="AC96">
        <f t="shared" si="47"/>
        <v>0</v>
      </c>
      <c r="AD96">
        <f t="shared" si="48"/>
        <v>0</v>
      </c>
      <c r="AE96" t="str">
        <f t="shared" si="49"/>
        <v/>
      </c>
      <c r="AF96">
        <f t="shared" si="50"/>
        <v>0</v>
      </c>
      <c r="AG96" t="str">
        <f t="shared" si="51"/>
        <v/>
      </c>
      <c r="AH96" t="str">
        <f t="shared" si="42"/>
        <v/>
      </c>
      <c r="AI96" t="str">
        <f t="shared" si="52"/>
        <v/>
      </c>
      <c r="AJ96" t="str">
        <f t="shared" si="53"/>
        <v/>
      </c>
      <c r="AK96" t="str">
        <f t="shared" si="54"/>
        <v/>
      </c>
      <c r="AL96" t="str">
        <f t="shared" si="55"/>
        <v/>
      </c>
    </row>
    <row r="97" spans="1:38" x14ac:dyDescent="0.2">
      <c r="A97" s="40" t="str">
        <f>IF('Copy Arbiter Schedule Here'!A97="","",'Copy Arbiter Schedule Here'!A97)</f>
        <v/>
      </c>
      <c r="B97" s="40" t="str">
        <f>IF('Copy Arbiter Schedule Here'!B97="","",'Copy Arbiter Schedule Here'!B97)</f>
        <v/>
      </c>
      <c r="C97" s="40" t="str">
        <f>IF('Copy Arbiter Schedule Here'!C97="","",'Copy Arbiter Schedule Here'!C97)</f>
        <v/>
      </c>
      <c r="D97" s="40" t="str">
        <f>IF('Copy Arbiter Schedule Here'!D97="","",'Copy Arbiter Schedule Here'!D97)</f>
        <v/>
      </c>
      <c r="E97" s="40" t="str">
        <f>IF('Copy Arbiter Schedule Here'!E97="","",'Copy Arbiter Schedule Here'!E97)</f>
        <v/>
      </c>
      <c r="F97" s="40" t="str">
        <f>IF('Copy Arbiter Schedule Here'!F97="","",'Copy Arbiter Schedule Here'!F97)</f>
        <v/>
      </c>
      <c r="G97" s="40" t="str">
        <f>IF('Copy Arbiter Schedule Here'!G97="","",'Copy Arbiter Schedule Here'!G97)</f>
        <v/>
      </c>
      <c r="H97" s="40" t="str">
        <f>IF('Copy Arbiter Schedule Here'!H97="","",'Copy Arbiter Schedule Here'!H97)</f>
        <v/>
      </c>
      <c r="I97" s="40" t="str">
        <f>IF('Copy Arbiter Schedule Here'!I97="","",'Copy Arbiter Schedule Here'!I97)</f>
        <v/>
      </c>
      <c r="J97" s="40" t="str">
        <f>IF('Copy Arbiter Schedule Here'!J97="","",'Copy Arbiter Schedule Here'!J97)</f>
        <v/>
      </c>
      <c r="K97" s="40" t="str">
        <f>IF('Copy Arbiter Schedule Here'!K97="","",'Copy Arbiter Schedule Here'!K97)</f>
        <v/>
      </c>
      <c r="L97" s="40" t="str">
        <f>IF('Copy Arbiter Schedule Here'!L97="","",'Copy Arbiter Schedule Here'!L97)</f>
        <v/>
      </c>
      <c r="M97" s="40" t="str">
        <f>IF('Copy Arbiter Schedule Here'!M97="","",'Copy Arbiter Schedule Here'!M97)</f>
        <v/>
      </c>
      <c r="N97" s="40" t="str">
        <f>IF('Copy Arbiter Schedule Here'!N97="","",'Copy Arbiter Schedule Here'!N97)</f>
        <v/>
      </c>
      <c r="O97" s="40" t="str">
        <f>IF('Copy Arbiter Schedule Here'!O97="","",'Copy Arbiter Schedule Here'!O97)</f>
        <v/>
      </c>
      <c r="P97" s="40" t="str">
        <f>IF('Copy Arbiter Schedule Here'!P97="","",'Copy Arbiter Schedule Here'!P97)</f>
        <v/>
      </c>
      <c r="Q97" s="40" t="str">
        <f>IF('Copy Arbiter Schedule Here'!Q97="","",'Copy Arbiter Schedule Here'!Q97)</f>
        <v/>
      </c>
      <c r="R97" s="40" t="str">
        <f>IF('Copy Arbiter Schedule Here'!R97="","",'Copy Arbiter Schedule Here'!R97)</f>
        <v/>
      </c>
      <c r="S97" s="40" t="str">
        <f>IF('Copy Arbiter Schedule Here'!S97="","",'Copy Arbiter Schedule Here'!S97)</f>
        <v/>
      </c>
      <c r="T97" s="40" t="str">
        <f>IF('Copy Arbiter Schedule Here'!T97="","",'Copy Arbiter Schedule Here'!T97)</f>
        <v/>
      </c>
      <c r="U97" s="40" t="str">
        <f>IF('Copy Arbiter Schedule Here'!U97="","",'Copy Arbiter Schedule Here'!U97)</f>
        <v/>
      </c>
      <c r="V97" s="13">
        <f t="shared" si="40"/>
        <v>0</v>
      </c>
      <c r="W97">
        <f t="shared" si="43"/>
        <v>0</v>
      </c>
      <c r="X97" t="str">
        <f t="shared" si="41"/>
        <v>0</v>
      </c>
      <c r="Z97" t="str">
        <f t="shared" si="44"/>
        <v/>
      </c>
      <c r="AA97" t="str">
        <f t="shared" si="45"/>
        <v xml:space="preserve"> </v>
      </c>
      <c r="AB97">
        <f t="shared" si="46"/>
        <v>0</v>
      </c>
      <c r="AC97">
        <f t="shared" si="47"/>
        <v>0</v>
      </c>
      <c r="AD97">
        <f t="shared" si="48"/>
        <v>0</v>
      </c>
      <c r="AE97" t="str">
        <f t="shared" si="49"/>
        <v/>
      </c>
      <c r="AF97">
        <f t="shared" si="50"/>
        <v>0</v>
      </c>
      <c r="AG97" t="str">
        <f t="shared" si="51"/>
        <v/>
      </c>
      <c r="AH97" t="str">
        <f t="shared" si="42"/>
        <v/>
      </c>
      <c r="AI97" t="str">
        <f t="shared" si="52"/>
        <v/>
      </c>
      <c r="AJ97" t="str">
        <f t="shared" si="53"/>
        <v/>
      </c>
      <c r="AK97" t="str">
        <f t="shared" si="54"/>
        <v/>
      </c>
      <c r="AL97" t="str">
        <f t="shared" si="55"/>
        <v/>
      </c>
    </row>
    <row r="98" spans="1:38" x14ac:dyDescent="0.2">
      <c r="A98" s="40" t="str">
        <f>IF('Copy Arbiter Schedule Here'!A98="","",'Copy Arbiter Schedule Here'!A98)</f>
        <v/>
      </c>
      <c r="B98" s="40" t="str">
        <f>IF('Copy Arbiter Schedule Here'!B98="","",'Copy Arbiter Schedule Here'!B98)</f>
        <v/>
      </c>
      <c r="C98" s="40" t="str">
        <f>IF('Copy Arbiter Schedule Here'!C98="","",'Copy Arbiter Schedule Here'!C98)</f>
        <v/>
      </c>
      <c r="D98" s="40" t="str">
        <f>IF('Copy Arbiter Schedule Here'!D98="","",'Copy Arbiter Schedule Here'!D98)</f>
        <v/>
      </c>
      <c r="E98" s="40" t="str">
        <f>IF('Copy Arbiter Schedule Here'!E98="","",'Copy Arbiter Schedule Here'!E98)</f>
        <v/>
      </c>
      <c r="F98" s="40" t="str">
        <f>IF('Copy Arbiter Schedule Here'!F98="","",'Copy Arbiter Schedule Here'!F98)</f>
        <v/>
      </c>
      <c r="G98" s="40" t="str">
        <f>IF('Copy Arbiter Schedule Here'!G98="","",'Copy Arbiter Schedule Here'!G98)</f>
        <v/>
      </c>
      <c r="H98" s="40" t="str">
        <f>IF('Copy Arbiter Schedule Here'!H98="","",'Copy Arbiter Schedule Here'!H98)</f>
        <v/>
      </c>
      <c r="I98" s="40" t="str">
        <f>IF('Copy Arbiter Schedule Here'!I98="","",'Copy Arbiter Schedule Here'!I98)</f>
        <v/>
      </c>
      <c r="J98" s="40" t="str">
        <f>IF('Copy Arbiter Schedule Here'!J98="","",'Copy Arbiter Schedule Here'!J98)</f>
        <v/>
      </c>
      <c r="K98" s="40" t="str">
        <f>IF('Copy Arbiter Schedule Here'!K98="","",'Copy Arbiter Schedule Here'!K98)</f>
        <v/>
      </c>
      <c r="L98" s="40" t="str">
        <f>IF('Copy Arbiter Schedule Here'!L98="","",'Copy Arbiter Schedule Here'!L98)</f>
        <v/>
      </c>
      <c r="M98" s="40" t="str">
        <f>IF('Copy Arbiter Schedule Here'!M98="","",'Copy Arbiter Schedule Here'!M98)</f>
        <v/>
      </c>
      <c r="N98" s="40" t="str">
        <f>IF('Copy Arbiter Schedule Here'!N98="","",'Copy Arbiter Schedule Here'!N98)</f>
        <v/>
      </c>
      <c r="O98" s="40" t="str">
        <f>IF('Copy Arbiter Schedule Here'!O98="","",'Copy Arbiter Schedule Here'!O98)</f>
        <v/>
      </c>
      <c r="P98" s="40" t="str">
        <f>IF('Copy Arbiter Schedule Here'!P98="","",'Copy Arbiter Schedule Here'!P98)</f>
        <v/>
      </c>
      <c r="Q98" s="40" t="str">
        <f>IF('Copy Arbiter Schedule Here'!Q98="","",'Copy Arbiter Schedule Here'!Q98)</f>
        <v/>
      </c>
      <c r="R98" s="40" t="str">
        <f>IF('Copy Arbiter Schedule Here'!R98="","",'Copy Arbiter Schedule Here'!R98)</f>
        <v/>
      </c>
      <c r="S98" s="40" t="str">
        <f>IF('Copy Arbiter Schedule Here'!S98="","",'Copy Arbiter Schedule Here'!S98)</f>
        <v/>
      </c>
      <c r="T98" s="40" t="str">
        <f>IF('Copy Arbiter Schedule Here'!T98="","",'Copy Arbiter Schedule Here'!T98)</f>
        <v/>
      </c>
      <c r="U98" s="40" t="str">
        <f>IF('Copy Arbiter Schedule Here'!U98="","",'Copy Arbiter Schedule Here'!U98)</f>
        <v/>
      </c>
      <c r="V98" s="13">
        <f t="shared" si="40"/>
        <v>0</v>
      </c>
      <c r="W98">
        <f t="shared" si="43"/>
        <v>0</v>
      </c>
      <c r="X98" t="str">
        <f t="shared" si="41"/>
        <v>0</v>
      </c>
      <c r="Z98" t="str">
        <f t="shared" si="44"/>
        <v/>
      </c>
      <c r="AA98" t="str">
        <f t="shared" si="45"/>
        <v xml:space="preserve"> </v>
      </c>
      <c r="AB98">
        <f t="shared" si="46"/>
        <v>0</v>
      </c>
      <c r="AC98">
        <f t="shared" si="47"/>
        <v>0</v>
      </c>
      <c r="AD98">
        <f t="shared" si="48"/>
        <v>0</v>
      </c>
      <c r="AE98" t="str">
        <f t="shared" si="49"/>
        <v/>
      </c>
      <c r="AF98">
        <f t="shared" si="50"/>
        <v>0</v>
      </c>
      <c r="AG98" t="str">
        <f t="shared" si="51"/>
        <v/>
      </c>
      <c r="AH98" t="str">
        <f t="shared" si="42"/>
        <v/>
      </c>
      <c r="AI98" t="str">
        <f t="shared" si="52"/>
        <v/>
      </c>
      <c r="AJ98" t="str">
        <f t="shared" si="53"/>
        <v/>
      </c>
      <c r="AK98" t="str">
        <f t="shared" si="54"/>
        <v/>
      </c>
      <c r="AL98" t="str">
        <f t="shared" si="55"/>
        <v/>
      </c>
    </row>
    <row r="99" spans="1:38" x14ac:dyDescent="0.2">
      <c r="A99" s="40" t="str">
        <f>IF('Copy Arbiter Schedule Here'!A99="","",'Copy Arbiter Schedule Here'!A99)</f>
        <v/>
      </c>
      <c r="B99" s="40" t="str">
        <f>IF('Copy Arbiter Schedule Here'!B99="","",'Copy Arbiter Schedule Here'!B99)</f>
        <v/>
      </c>
      <c r="C99" s="40" t="str">
        <f>IF('Copy Arbiter Schedule Here'!C99="","",'Copy Arbiter Schedule Here'!C99)</f>
        <v/>
      </c>
      <c r="D99" s="40" t="str">
        <f>IF('Copy Arbiter Schedule Here'!D99="","",'Copy Arbiter Schedule Here'!D99)</f>
        <v/>
      </c>
      <c r="E99" s="40" t="str">
        <f>IF('Copy Arbiter Schedule Here'!E99="","",'Copy Arbiter Schedule Here'!E99)</f>
        <v/>
      </c>
      <c r="F99" s="40" t="str">
        <f>IF('Copy Arbiter Schedule Here'!F99="","",'Copy Arbiter Schedule Here'!F99)</f>
        <v/>
      </c>
      <c r="G99" s="40" t="str">
        <f>IF('Copy Arbiter Schedule Here'!G99="","",'Copy Arbiter Schedule Here'!G99)</f>
        <v/>
      </c>
      <c r="H99" s="40" t="str">
        <f>IF('Copy Arbiter Schedule Here'!H99="","",'Copy Arbiter Schedule Here'!H99)</f>
        <v/>
      </c>
      <c r="I99" s="40" t="str">
        <f>IF('Copy Arbiter Schedule Here'!I99="","",'Copy Arbiter Schedule Here'!I99)</f>
        <v/>
      </c>
      <c r="J99" s="40" t="str">
        <f>IF('Copy Arbiter Schedule Here'!J99="","",'Copy Arbiter Schedule Here'!J99)</f>
        <v/>
      </c>
      <c r="K99" s="40" t="str">
        <f>IF('Copy Arbiter Schedule Here'!K99="","",'Copy Arbiter Schedule Here'!K99)</f>
        <v/>
      </c>
      <c r="L99" s="40" t="str">
        <f>IF('Copy Arbiter Schedule Here'!L99="","",'Copy Arbiter Schedule Here'!L99)</f>
        <v/>
      </c>
      <c r="M99" s="40" t="str">
        <f>IF('Copy Arbiter Schedule Here'!M99="","",'Copy Arbiter Schedule Here'!M99)</f>
        <v/>
      </c>
      <c r="N99" s="40" t="str">
        <f>IF('Copy Arbiter Schedule Here'!N99="","",'Copy Arbiter Schedule Here'!N99)</f>
        <v/>
      </c>
      <c r="O99" s="40" t="str">
        <f>IF('Copy Arbiter Schedule Here'!O99="","",'Copy Arbiter Schedule Here'!O99)</f>
        <v/>
      </c>
      <c r="P99" s="40" t="str">
        <f>IF('Copy Arbiter Schedule Here'!P99="","",'Copy Arbiter Schedule Here'!P99)</f>
        <v/>
      </c>
      <c r="Q99" s="40" t="str">
        <f>IF('Copy Arbiter Schedule Here'!Q99="","",'Copy Arbiter Schedule Here'!Q99)</f>
        <v/>
      </c>
      <c r="R99" s="40" t="str">
        <f>IF('Copy Arbiter Schedule Here'!R99="","",'Copy Arbiter Schedule Here'!R99)</f>
        <v/>
      </c>
      <c r="S99" s="40" t="str">
        <f>IF('Copy Arbiter Schedule Here'!S99="","",'Copy Arbiter Schedule Here'!S99)</f>
        <v/>
      </c>
      <c r="T99" s="40" t="str">
        <f>IF('Copy Arbiter Schedule Here'!T99="","",'Copy Arbiter Schedule Here'!T99)</f>
        <v/>
      </c>
      <c r="U99" s="40" t="str">
        <f>IF('Copy Arbiter Schedule Here'!U99="","",'Copy Arbiter Schedule Here'!U99)</f>
        <v/>
      </c>
      <c r="V99" s="13">
        <f t="shared" si="40"/>
        <v>0</v>
      </c>
      <c r="W99">
        <f t="shared" si="43"/>
        <v>0</v>
      </c>
      <c r="X99" t="str">
        <f t="shared" si="41"/>
        <v>0</v>
      </c>
      <c r="Z99" t="str">
        <f t="shared" si="44"/>
        <v/>
      </c>
      <c r="AA99" t="str">
        <f t="shared" si="45"/>
        <v xml:space="preserve"> </v>
      </c>
      <c r="AB99">
        <f t="shared" si="46"/>
        <v>0</v>
      </c>
      <c r="AC99">
        <f t="shared" si="47"/>
        <v>0</v>
      </c>
      <c r="AD99">
        <f t="shared" si="48"/>
        <v>0</v>
      </c>
      <c r="AE99" t="str">
        <f t="shared" si="49"/>
        <v/>
      </c>
      <c r="AF99">
        <f t="shared" si="50"/>
        <v>0</v>
      </c>
      <c r="AG99" t="str">
        <f t="shared" si="51"/>
        <v/>
      </c>
      <c r="AH99" t="str">
        <f t="shared" si="42"/>
        <v/>
      </c>
      <c r="AI99" t="str">
        <f t="shared" si="52"/>
        <v/>
      </c>
      <c r="AJ99" t="str">
        <f t="shared" si="53"/>
        <v/>
      </c>
      <c r="AK99" t="str">
        <f t="shared" si="54"/>
        <v/>
      </c>
      <c r="AL99" t="str">
        <f t="shared" si="55"/>
        <v/>
      </c>
    </row>
    <row r="100" spans="1:38" x14ac:dyDescent="0.2">
      <c r="A100" s="40" t="str">
        <f>IF('Copy Arbiter Schedule Here'!A100="","",'Copy Arbiter Schedule Here'!A100)</f>
        <v/>
      </c>
      <c r="B100" s="40" t="str">
        <f>IF('Copy Arbiter Schedule Here'!B100="","",'Copy Arbiter Schedule Here'!B100)</f>
        <v/>
      </c>
      <c r="C100" s="40" t="str">
        <f>IF('Copy Arbiter Schedule Here'!C100="","",'Copy Arbiter Schedule Here'!C100)</f>
        <v/>
      </c>
      <c r="D100" s="40" t="str">
        <f>IF('Copy Arbiter Schedule Here'!D100="","",'Copy Arbiter Schedule Here'!D100)</f>
        <v/>
      </c>
      <c r="E100" s="40" t="str">
        <f>IF('Copy Arbiter Schedule Here'!E100="","",'Copy Arbiter Schedule Here'!E100)</f>
        <v/>
      </c>
      <c r="F100" s="40" t="str">
        <f>IF('Copy Arbiter Schedule Here'!F100="","",'Copy Arbiter Schedule Here'!F100)</f>
        <v/>
      </c>
      <c r="G100" s="40" t="str">
        <f>IF('Copy Arbiter Schedule Here'!G100="","",'Copy Arbiter Schedule Here'!G100)</f>
        <v/>
      </c>
      <c r="H100" s="40" t="str">
        <f>IF('Copy Arbiter Schedule Here'!H100="","",'Copy Arbiter Schedule Here'!H100)</f>
        <v/>
      </c>
      <c r="I100" s="40" t="str">
        <f>IF('Copy Arbiter Schedule Here'!I100="","",'Copy Arbiter Schedule Here'!I100)</f>
        <v/>
      </c>
      <c r="J100" s="40" t="str">
        <f>IF('Copy Arbiter Schedule Here'!J100="","",'Copy Arbiter Schedule Here'!J100)</f>
        <v/>
      </c>
      <c r="K100" s="40" t="str">
        <f>IF('Copy Arbiter Schedule Here'!K100="","",'Copy Arbiter Schedule Here'!K100)</f>
        <v/>
      </c>
      <c r="L100" s="40" t="str">
        <f>IF('Copy Arbiter Schedule Here'!L100="","",'Copy Arbiter Schedule Here'!L100)</f>
        <v/>
      </c>
      <c r="M100" s="40" t="str">
        <f>IF('Copy Arbiter Schedule Here'!M100="","",'Copy Arbiter Schedule Here'!M100)</f>
        <v/>
      </c>
      <c r="N100" s="40" t="str">
        <f>IF('Copy Arbiter Schedule Here'!N100="","",'Copy Arbiter Schedule Here'!N100)</f>
        <v/>
      </c>
      <c r="O100" s="40" t="str">
        <f>IF('Copy Arbiter Schedule Here'!O100="","",'Copy Arbiter Schedule Here'!O100)</f>
        <v/>
      </c>
      <c r="P100" s="40" t="str">
        <f>IF('Copy Arbiter Schedule Here'!P100="","",'Copy Arbiter Schedule Here'!P100)</f>
        <v/>
      </c>
      <c r="Q100" s="40" t="str">
        <f>IF('Copy Arbiter Schedule Here'!Q100="","",'Copy Arbiter Schedule Here'!Q100)</f>
        <v/>
      </c>
      <c r="R100" s="40" t="str">
        <f>IF('Copy Arbiter Schedule Here'!R100="","",'Copy Arbiter Schedule Here'!R100)</f>
        <v/>
      </c>
      <c r="S100" s="40" t="str">
        <f>IF('Copy Arbiter Schedule Here'!S100="","",'Copy Arbiter Schedule Here'!S100)</f>
        <v/>
      </c>
      <c r="T100" s="40" t="str">
        <f>IF('Copy Arbiter Schedule Here'!T100="","",'Copy Arbiter Schedule Here'!T100)</f>
        <v/>
      </c>
      <c r="U100" s="40" t="str">
        <f>IF('Copy Arbiter Schedule Here'!U100="","",'Copy Arbiter Schedule Here'!U100)</f>
        <v/>
      </c>
      <c r="V100" s="13">
        <f t="shared" si="40"/>
        <v>0</v>
      </c>
      <c r="W100">
        <f t="shared" si="43"/>
        <v>0</v>
      </c>
      <c r="X100" t="str">
        <f t="shared" si="41"/>
        <v>0</v>
      </c>
      <c r="Z100" t="str">
        <f t="shared" si="44"/>
        <v/>
      </c>
      <c r="AA100" t="str">
        <f t="shared" si="45"/>
        <v xml:space="preserve"> </v>
      </c>
      <c r="AB100">
        <f t="shared" si="46"/>
        <v>0</v>
      </c>
      <c r="AC100">
        <f t="shared" si="47"/>
        <v>0</v>
      </c>
      <c r="AD100">
        <f t="shared" si="48"/>
        <v>0</v>
      </c>
      <c r="AE100" t="str">
        <f t="shared" si="49"/>
        <v/>
      </c>
      <c r="AF100">
        <f t="shared" si="50"/>
        <v>0</v>
      </c>
      <c r="AG100" t="str">
        <f t="shared" si="51"/>
        <v/>
      </c>
      <c r="AH100" t="str">
        <f t="shared" si="42"/>
        <v/>
      </c>
      <c r="AI100" t="str">
        <f t="shared" si="52"/>
        <v/>
      </c>
      <c r="AJ100" t="str">
        <f t="shared" si="53"/>
        <v/>
      </c>
      <c r="AK100" t="str">
        <f t="shared" si="54"/>
        <v/>
      </c>
      <c r="AL100" t="str">
        <f t="shared" si="55"/>
        <v/>
      </c>
    </row>
    <row r="101" spans="1:38" x14ac:dyDescent="0.2">
      <c r="A101" s="40" t="str">
        <f>IF('Copy Arbiter Schedule Here'!A101="","",'Copy Arbiter Schedule Here'!A101)</f>
        <v/>
      </c>
      <c r="B101" s="40" t="str">
        <f>IF('Copy Arbiter Schedule Here'!B101="","",'Copy Arbiter Schedule Here'!B101)</f>
        <v/>
      </c>
      <c r="C101" s="40" t="str">
        <f>IF('Copy Arbiter Schedule Here'!C101="","",'Copy Arbiter Schedule Here'!C101)</f>
        <v/>
      </c>
      <c r="D101" s="40" t="str">
        <f>IF('Copy Arbiter Schedule Here'!D101="","",'Copy Arbiter Schedule Here'!D101)</f>
        <v/>
      </c>
      <c r="E101" s="40" t="str">
        <f>IF('Copy Arbiter Schedule Here'!E101="","",'Copy Arbiter Schedule Here'!E101)</f>
        <v/>
      </c>
      <c r="F101" s="40" t="str">
        <f>IF('Copy Arbiter Schedule Here'!F101="","",'Copy Arbiter Schedule Here'!F101)</f>
        <v/>
      </c>
      <c r="G101" s="40" t="str">
        <f>IF('Copy Arbiter Schedule Here'!G101="","",'Copy Arbiter Schedule Here'!G101)</f>
        <v/>
      </c>
      <c r="H101" s="40" t="str">
        <f>IF('Copy Arbiter Schedule Here'!H101="","",'Copy Arbiter Schedule Here'!H101)</f>
        <v/>
      </c>
      <c r="I101" s="40" t="str">
        <f>IF('Copy Arbiter Schedule Here'!I101="","",'Copy Arbiter Schedule Here'!I101)</f>
        <v/>
      </c>
      <c r="J101" s="40" t="str">
        <f>IF('Copy Arbiter Schedule Here'!J101="","",'Copy Arbiter Schedule Here'!J101)</f>
        <v/>
      </c>
      <c r="K101" s="40" t="str">
        <f>IF('Copy Arbiter Schedule Here'!K101="","",'Copy Arbiter Schedule Here'!K101)</f>
        <v/>
      </c>
      <c r="L101" s="40" t="str">
        <f>IF('Copy Arbiter Schedule Here'!L101="","",'Copy Arbiter Schedule Here'!L101)</f>
        <v/>
      </c>
      <c r="M101" s="40" t="str">
        <f>IF('Copy Arbiter Schedule Here'!M101="","",'Copy Arbiter Schedule Here'!M101)</f>
        <v/>
      </c>
      <c r="N101" s="40" t="str">
        <f>IF('Copy Arbiter Schedule Here'!N101="","",'Copy Arbiter Schedule Here'!N101)</f>
        <v/>
      </c>
      <c r="O101" s="40" t="str">
        <f>IF('Copy Arbiter Schedule Here'!O101="","",'Copy Arbiter Schedule Here'!O101)</f>
        <v/>
      </c>
      <c r="P101" s="40" t="str">
        <f>IF('Copy Arbiter Schedule Here'!P101="","",'Copy Arbiter Schedule Here'!P101)</f>
        <v/>
      </c>
      <c r="Q101" s="40" t="str">
        <f>IF('Copy Arbiter Schedule Here'!Q101="","",'Copy Arbiter Schedule Here'!Q101)</f>
        <v/>
      </c>
      <c r="R101" s="40" t="str">
        <f>IF('Copy Arbiter Schedule Here'!R101="","",'Copy Arbiter Schedule Here'!R101)</f>
        <v/>
      </c>
      <c r="S101" s="40" t="str">
        <f>IF('Copy Arbiter Schedule Here'!S101="","",'Copy Arbiter Schedule Here'!S101)</f>
        <v/>
      </c>
      <c r="T101" s="40" t="str">
        <f>IF('Copy Arbiter Schedule Here'!T101="","",'Copy Arbiter Schedule Here'!T101)</f>
        <v/>
      </c>
      <c r="U101" s="40" t="str">
        <f>IF('Copy Arbiter Schedule Here'!U101="","",'Copy Arbiter Schedule Here'!U101)</f>
        <v/>
      </c>
      <c r="V101" s="13">
        <f t="shared" si="40"/>
        <v>0</v>
      </c>
      <c r="W101">
        <f t="shared" si="43"/>
        <v>0</v>
      </c>
      <c r="X101" t="str">
        <f t="shared" si="41"/>
        <v>0</v>
      </c>
      <c r="Z101" t="str">
        <f t="shared" si="44"/>
        <v/>
      </c>
      <c r="AA101" t="str">
        <f t="shared" si="45"/>
        <v xml:space="preserve"> </v>
      </c>
      <c r="AB101">
        <f t="shared" si="46"/>
        <v>0</v>
      </c>
      <c r="AC101">
        <f t="shared" si="47"/>
        <v>0</v>
      </c>
      <c r="AD101">
        <f t="shared" si="48"/>
        <v>0</v>
      </c>
      <c r="AE101" t="str">
        <f t="shared" si="49"/>
        <v/>
      </c>
      <c r="AF101">
        <f t="shared" si="50"/>
        <v>0</v>
      </c>
      <c r="AG101" t="str">
        <f t="shared" si="51"/>
        <v/>
      </c>
      <c r="AH101" t="str">
        <f t="shared" si="42"/>
        <v/>
      </c>
      <c r="AI101" t="str">
        <f t="shared" si="52"/>
        <v/>
      </c>
      <c r="AJ101" t="str">
        <f t="shared" si="53"/>
        <v/>
      </c>
      <c r="AK101" t="str">
        <f t="shared" si="54"/>
        <v/>
      </c>
      <c r="AL101" t="str">
        <f t="shared" si="55"/>
        <v/>
      </c>
    </row>
    <row r="102" spans="1:38" x14ac:dyDescent="0.2">
      <c r="A102" s="40" t="str">
        <f>IF('Copy Arbiter Schedule Here'!A102="","",'Copy Arbiter Schedule Here'!A102)</f>
        <v/>
      </c>
      <c r="B102" s="40" t="str">
        <f>IF('Copy Arbiter Schedule Here'!B102="","",'Copy Arbiter Schedule Here'!B102)</f>
        <v/>
      </c>
      <c r="C102" s="40" t="str">
        <f>IF('Copy Arbiter Schedule Here'!C102="","",'Copy Arbiter Schedule Here'!C102)</f>
        <v/>
      </c>
      <c r="D102" s="40" t="str">
        <f>IF('Copy Arbiter Schedule Here'!D102="","",'Copy Arbiter Schedule Here'!D102)</f>
        <v/>
      </c>
      <c r="E102" s="40" t="str">
        <f>IF('Copy Arbiter Schedule Here'!E102="","",'Copy Arbiter Schedule Here'!E102)</f>
        <v/>
      </c>
      <c r="F102" s="40" t="str">
        <f>IF('Copy Arbiter Schedule Here'!F102="","",'Copy Arbiter Schedule Here'!F102)</f>
        <v/>
      </c>
      <c r="G102" s="40" t="str">
        <f>IF('Copy Arbiter Schedule Here'!G102="","",'Copy Arbiter Schedule Here'!G102)</f>
        <v/>
      </c>
      <c r="H102" s="40" t="str">
        <f>IF('Copy Arbiter Schedule Here'!H102="","",'Copy Arbiter Schedule Here'!H102)</f>
        <v/>
      </c>
      <c r="I102" s="40" t="str">
        <f>IF('Copy Arbiter Schedule Here'!I102="","",'Copy Arbiter Schedule Here'!I102)</f>
        <v/>
      </c>
      <c r="J102" s="40" t="str">
        <f>IF('Copy Arbiter Schedule Here'!J102="","",'Copy Arbiter Schedule Here'!J102)</f>
        <v/>
      </c>
      <c r="K102" s="40" t="str">
        <f>IF('Copy Arbiter Schedule Here'!K102="","",'Copy Arbiter Schedule Here'!K102)</f>
        <v/>
      </c>
      <c r="L102" s="40" t="str">
        <f>IF('Copy Arbiter Schedule Here'!L102="","",'Copy Arbiter Schedule Here'!L102)</f>
        <v/>
      </c>
      <c r="M102" s="40" t="str">
        <f>IF('Copy Arbiter Schedule Here'!M102="","",'Copy Arbiter Schedule Here'!M102)</f>
        <v/>
      </c>
      <c r="N102" s="40" t="str">
        <f>IF('Copy Arbiter Schedule Here'!N102="","",'Copy Arbiter Schedule Here'!N102)</f>
        <v/>
      </c>
      <c r="O102" s="40" t="str">
        <f>IF('Copy Arbiter Schedule Here'!O102="","",'Copy Arbiter Schedule Here'!O102)</f>
        <v/>
      </c>
      <c r="P102" s="40" t="str">
        <f>IF('Copy Arbiter Schedule Here'!P102="","",'Copy Arbiter Schedule Here'!P102)</f>
        <v/>
      </c>
      <c r="Q102" s="40" t="str">
        <f>IF('Copy Arbiter Schedule Here'!Q102="","",'Copy Arbiter Schedule Here'!Q102)</f>
        <v/>
      </c>
      <c r="R102" s="40" t="str">
        <f>IF('Copy Arbiter Schedule Here'!R102="","",'Copy Arbiter Schedule Here'!R102)</f>
        <v/>
      </c>
      <c r="S102" s="40" t="str">
        <f>IF('Copy Arbiter Schedule Here'!S102="","",'Copy Arbiter Schedule Here'!S102)</f>
        <v/>
      </c>
      <c r="T102" s="40" t="str">
        <f>IF('Copy Arbiter Schedule Here'!T102="","",'Copy Arbiter Schedule Here'!T102)</f>
        <v/>
      </c>
      <c r="U102" s="40" t="str">
        <f>IF('Copy Arbiter Schedule Here'!U102="","",'Copy Arbiter Schedule Here'!U102)</f>
        <v/>
      </c>
      <c r="V102" s="13">
        <f t="shared" si="40"/>
        <v>0</v>
      </c>
      <c r="W102">
        <f t="shared" si="43"/>
        <v>0</v>
      </c>
      <c r="X102" t="str">
        <f t="shared" si="41"/>
        <v>0</v>
      </c>
      <c r="Z102" t="str">
        <f t="shared" si="44"/>
        <v/>
      </c>
      <c r="AA102" t="str">
        <f t="shared" si="45"/>
        <v xml:space="preserve"> </v>
      </c>
      <c r="AB102">
        <f t="shared" si="46"/>
        <v>0</v>
      </c>
      <c r="AC102">
        <f t="shared" si="47"/>
        <v>0</v>
      </c>
      <c r="AD102">
        <f t="shared" si="48"/>
        <v>0</v>
      </c>
      <c r="AE102" t="str">
        <f t="shared" si="49"/>
        <v/>
      </c>
      <c r="AF102">
        <f t="shared" si="50"/>
        <v>0</v>
      </c>
      <c r="AG102" t="str">
        <f t="shared" si="51"/>
        <v/>
      </c>
      <c r="AH102" t="str">
        <f t="shared" si="42"/>
        <v/>
      </c>
      <c r="AI102" t="str">
        <f t="shared" si="52"/>
        <v/>
      </c>
      <c r="AJ102" t="str">
        <f t="shared" si="53"/>
        <v/>
      </c>
      <c r="AK102" t="str">
        <f t="shared" si="54"/>
        <v/>
      </c>
      <c r="AL102" t="str">
        <f t="shared" si="55"/>
        <v/>
      </c>
    </row>
    <row r="103" spans="1:38" x14ac:dyDescent="0.2">
      <c r="A103" s="40" t="str">
        <f>IF('Copy Arbiter Schedule Here'!A103="","",'Copy Arbiter Schedule Here'!A103)</f>
        <v/>
      </c>
      <c r="B103" s="40" t="str">
        <f>IF('Copy Arbiter Schedule Here'!B103="","",'Copy Arbiter Schedule Here'!B103)</f>
        <v/>
      </c>
      <c r="C103" s="40" t="str">
        <f>IF('Copy Arbiter Schedule Here'!C103="","",'Copy Arbiter Schedule Here'!C103)</f>
        <v/>
      </c>
      <c r="D103" s="40" t="str">
        <f>IF('Copy Arbiter Schedule Here'!D103="","",'Copy Arbiter Schedule Here'!D103)</f>
        <v/>
      </c>
      <c r="E103" s="40" t="str">
        <f>IF('Copy Arbiter Schedule Here'!E103="","",'Copy Arbiter Schedule Here'!E103)</f>
        <v/>
      </c>
      <c r="F103" s="40" t="str">
        <f>IF('Copy Arbiter Schedule Here'!F103="","",'Copy Arbiter Schedule Here'!F103)</f>
        <v/>
      </c>
      <c r="G103" s="40" t="str">
        <f>IF('Copy Arbiter Schedule Here'!G103="","",'Copy Arbiter Schedule Here'!G103)</f>
        <v/>
      </c>
      <c r="H103" s="40" t="str">
        <f>IF('Copy Arbiter Schedule Here'!H103="","",'Copy Arbiter Schedule Here'!H103)</f>
        <v/>
      </c>
      <c r="I103" s="40" t="str">
        <f>IF('Copy Arbiter Schedule Here'!I103="","",'Copy Arbiter Schedule Here'!I103)</f>
        <v/>
      </c>
      <c r="J103" s="40" t="str">
        <f>IF('Copy Arbiter Schedule Here'!J103="","",'Copy Arbiter Schedule Here'!J103)</f>
        <v/>
      </c>
      <c r="K103" s="40" t="str">
        <f>IF('Copy Arbiter Schedule Here'!K103="","",'Copy Arbiter Schedule Here'!K103)</f>
        <v/>
      </c>
      <c r="L103" s="40" t="str">
        <f>IF('Copy Arbiter Schedule Here'!L103="","",'Copy Arbiter Schedule Here'!L103)</f>
        <v/>
      </c>
      <c r="M103" s="40" t="str">
        <f>IF('Copy Arbiter Schedule Here'!M103="","",'Copy Arbiter Schedule Here'!M103)</f>
        <v/>
      </c>
      <c r="N103" s="40" t="str">
        <f>IF('Copy Arbiter Schedule Here'!N103="","",'Copy Arbiter Schedule Here'!N103)</f>
        <v/>
      </c>
      <c r="O103" s="40" t="str">
        <f>IF('Copy Arbiter Schedule Here'!O103="","",'Copy Arbiter Schedule Here'!O103)</f>
        <v/>
      </c>
      <c r="P103" s="40" t="str">
        <f>IF('Copy Arbiter Schedule Here'!P103="","",'Copy Arbiter Schedule Here'!P103)</f>
        <v/>
      </c>
      <c r="Q103" s="40" t="str">
        <f>IF('Copy Arbiter Schedule Here'!Q103="","",'Copy Arbiter Schedule Here'!Q103)</f>
        <v/>
      </c>
      <c r="R103" s="40" t="str">
        <f>IF('Copy Arbiter Schedule Here'!R103="","",'Copy Arbiter Schedule Here'!R103)</f>
        <v/>
      </c>
      <c r="S103" s="40" t="str">
        <f>IF('Copy Arbiter Schedule Here'!S103="","",'Copy Arbiter Schedule Here'!S103)</f>
        <v/>
      </c>
      <c r="T103" s="40" t="str">
        <f>IF('Copy Arbiter Schedule Here'!T103="","",'Copy Arbiter Schedule Here'!T103)</f>
        <v/>
      </c>
      <c r="U103" s="40" t="str">
        <f>IF('Copy Arbiter Schedule Here'!U103="","",'Copy Arbiter Schedule Here'!U103)</f>
        <v/>
      </c>
      <c r="V103" s="13">
        <f t="shared" si="40"/>
        <v>0</v>
      </c>
      <c r="W103">
        <f t="shared" si="43"/>
        <v>0</v>
      </c>
      <c r="X103" t="str">
        <f t="shared" si="41"/>
        <v>0</v>
      </c>
      <c r="Z103" t="str">
        <f t="shared" si="44"/>
        <v/>
      </c>
      <c r="AA103" t="str">
        <f t="shared" si="45"/>
        <v xml:space="preserve"> </v>
      </c>
      <c r="AB103">
        <f t="shared" si="46"/>
        <v>0</v>
      </c>
      <c r="AC103">
        <f t="shared" si="47"/>
        <v>0</v>
      </c>
      <c r="AD103">
        <f t="shared" si="48"/>
        <v>0</v>
      </c>
      <c r="AE103" t="str">
        <f t="shared" si="49"/>
        <v/>
      </c>
      <c r="AF103">
        <f t="shared" si="50"/>
        <v>0</v>
      </c>
      <c r="AG103" t="str">
        <f t="shared" si="51"/>
        <v/>
      </c>
      <c r="AH103" t="str">
        <f t="shared" si="42"/>
        <v/>
      </c>
      <c r="AI103" t="str">
        <f t="shared" si="52"/>
        <v/>
      </c>
      <c r="AJ103" t="str">
        <f t="shared" si="53"/>
        <v/>
      </c>
      <c r="AK103" t="str">
        <f t="shared" si="54"/>
        <v/>
      </c>
      <c r="AL103" t="str">
        <f t="shared" si="55"/>
        <v/>
      </c>
    </row>
    <row r="104" spans="1:38" x14ac:dyDescent="0.2">
      <c r="A104" s="40" t="str">
        <f>IF('Copy Arbiter Schedule Here'!A104="","",'Copy Arbiter Schedule Here'!A104)</f>
        <v/>
      </c>
      <c r="B104" s="40" t="str">
        <f>IF('Copy Arbiter Schedule Here'!B104="","",'Copy Arbiter Schedule Here'!B104)</f>
        <v/>
      </c>
      <c r="C104" s="40" t="str">
        <f>IF('Copy Arbiter Schedule Here'!C104="","",'Copy Arbiter Schedule Here'!C104)</f>
        <v/>
      </c>
      <c r="D104" s="40" t="str">
        <f>IF('Copy Arbiter Schedule Here'!D104="","",'Copy Arbiter Schedule Here'!D104)</f>
        <v/>
      </c>
      <c r="E104" s="40" t="str">
        <f>IF('Copy Arbiter Schedule Here'!E104="","",'Copy Arbiter Schedule Here'!E104)</f>
        <v/>
      </c>
      <c r="F104" s="40" t="str">
        <f>IF('Copy Arbiter Schedule Here'!F104="","",'Copy Arbiter Schedule Here'!F104)</f>
        <v/>
      </c>
      <c r="G104" s="40" t="str">
        <f>IF('Copy Arbiter Schedule Here'!G104="","",'Copy Arbiter Schedule Here'!G104)</f>
        <v/>
      </c>
      <c r="H104" s="40" t="str">
        <f>IF('Copy Arbiter Schedule Here'!H104="","",'Copy Arbiter Schedule Here'!H104)</f>
        <v/>
      </c>
      <c r="I104" s="40" t="str">
        <f>IF('Copy Arbiter Schedule Here'!I104="","",'Copy Arbiter Schedule Here'!I104)</f>
        <v/>
      </c>
      <c r="J104" s="40" t="str">
        <f>IF('Copy Arbiter Schedule Here'!J104="","",'Copy Arbiter Schedule Here'!J104)</f>
        <v/>
      </c>
      <c r="K104" s="40" t="str">
        <f>IF('Copy Arbiter Schedule Here'!K104="","",'Copy Arbiter Schedule Here'!K104)</f>
        <v/>
      </c>
      <c r="L104" s="40" t="str">
        <f>IF('Copy Arbiter Schedule Here'!L104="","",'Copy Arbiter Schedule Here'!L104)</f>
        <v/>
      </c>
      <c r="M104" s="40" t="str">
        <f>IF('Copy Arbiter Schedule Here'!M104="","",'Copy Arbiter Schedule Here'!M104)</f>
        <v/>
      </c>
      <c r="N104" s="40" t="str">
        <f>IF('Copy Arbiter Schedule Here'!N104="","",'Copy Arbiter Schedule Here'!N104)</f>
        <v/>
      </c>
      <c r="O104" s="40" t="str">
        <f>IF('Copy Arbiter Schedule Here'!O104="","",'Copy Arbiter Schedule Here'!O104)</f>
        <v/>
      </c>
      <c r="P104" s="40" t="str">
        <f>IF('Copy Arbiter Schedule Here'!P104="","",'Copy Arbiter Schedule Here'!P104)</f>
        <v/>
      </c>
      <c r="Q104" s="40" t="str">
        <f>IF('Copy Arbiter Schedule Here'!Q104="","",'Copy Arbiter Schedule Here'!Q104)</f>
        <v/>
      </c>
      <c r="R104" s="40" t="str">
        <f>IF('Copy Arbiter Schedule Here'!R104="","",'Copy Arbiter Schedule Here'!R104)</f>
        <v/>
      </c>
      <c r="S104" s="40" t="str">
        <f>IF('Copy Arbiter Schedule Here'!S104="","",'Copy Arbiter Schedule Here'!S104)</f>
        <v/>
      </c>
      <c r="T104" s="40" t="str">
        <f>IF('Copy Arbiter Schedule Here'!T104="","",'Copy Arbiter Schedule Here'!T104)</f>
        <v/>
      </c>
      <c r="U104" s="40" t="str">
        <f>IF('Copy Arbiter Schedule Here'!U104="","",'Copy Arbiter Schedule Here'!U104)</f>
        <v/>
      </c>
      <c r="V104" s="13">
        <f t="shared" si="40"/>
        <v>0</v>
      </c>
      <c r="W104">
        <f t="shared" si="43"/>
        <v>0</v>
      </c>
      <c r="X104" t="str">
        <f t="shared" si="41"/>
        <v>0</v>
      </c>
      <c r="Z104" t="str">
        <f t="shared" si="44"/>
        <v/>
      </c>
      <c r="AA104" t="str">
        <f t="shared" si="45"/>
        <v xml:space="preserve"> </v>
      </c>
      <c r="AB104">
        <f t="shared" si="46"/>
        <v>0</v>
      </c>
      <c r="AC104">
        <f t="shared" si="47"/>
        <v>0</v>
      </c>
      <c r="AD104">
        <f t="shared" si="48"/>
        <v>0</v>
      </c>
      <c r="AE104" t="str">
        <f t="shared" si="49"/>
        <v/>
      </c>
      <c r="AF104">
        <f t="shared" si="50"/>
        <v>0</v>
      </c>
      <c r="AG104" t="str">
        <f t="shared" si="51"/>
        <v/>
      </c>
      <c r="AH104" t="str">
        <f t="shared" si="42"/>
        <v/>
      </c>
      <c r="AI104" t="str">
        <f t="shared" si="52"/>
        <v/>
      </c>
      <c r="AJ104" t="str">
        <f t="shared" si="53"/>
        <v/>
      </c>
      <c r="AK104" t="str">
        <f t="shared" si="54"/>
        <v/>
      </c>
      <c r="AL104" t="str">
        <f t="shared" si="55"/>
        <v/>
      </c>
    </row>
    <row r="105" spans="1:38" x14ac:dyDescent="0.2">
      <c r="A105" s="40" t="str">
        <f>IF('Copy Arbiter Schedule Here'!A105="","",'Copy Arbiter Schedule Here'!A105)</f>
        <v/>
      </c>
      <c r="B105" s="40" t="str">
        <f>IF('Copy Arbiter Schedule Here'!B105="","",'Copy Arbiter Schedule Here'!B105)</f>
        <v/>
      </c>
      <c r="C105" s="40" t="str">
        <f>IF('Copy Arbiter Schedule Here'!C105="","",'Copy Arbiter Schedule Here'!C105)</f>
        <v/>
      </c>
      <c r="D105" s="40" t="str">
        <f>IF('Copy Arbiter Schedule Here'!D105="","",'Copy Arbiter Schedule Here'!D105)</f>
        <v/>
      </c>
      <c r="E105" s="40" t="str">
        <f>IF('Copy Arbiter Schedule Here'!E105="","",'Copy Arbiter Schedule Here'!E105)</f>
        <v/>
      </c>
      <c r="F105" s="40" t="str">
        <f>IF('Copy Arbiter Schedule Here'!F105="","",'Copy Arbiter Schedule Here'!F105)</f>
        <v/>
      </c>
      <c r="G105" s="40" t="str">
        <f>IF('Copy Arbiter Schedule Here'!G105="","",'Copy Arbiter Schedule Here'!G105)</f>
        <v/>
      </c>
      <c r="H105" s="40" t="str">
        <f>IF('Copy Arbiter Schedule Here'!H105="","",'Copy Arbiter Schedule Here'!H105)</f>
        <v/>
      </c>
      <c r="I105" s="40" t="str">
        <f>IF('Copy Arbiter Schedule Here'!I105="","",'Copy Arbiter Schedule Here'!I105)</f>
        <v/>
      </c>
      <c r="J105" s="40" t="str">
        <f>IF('Copy Arbiter Schedule Here'!J105="","",'Copy Arbiter Schedule Here'!J105)</f>
        <v/>
      </c>
      <c r="K105" s="40" t="str">
        <f>IF('Copy Arbiter Schedule Here'!K105="","",'Copy Arbiter Schedule Here'!K105)</f>
        <v/>
      </c>
      <c r="L105" s="40" t="str">
        <f>IF('Copy Arbiter Schedule Here'!L105="","",'Copy Arbiter Schedule Here'!L105)</f>
        <v/>
      </c>
      <c r="M105" s="40" t="str">
        <f>IF('Copy Arbiter Schedule Here'!M105="","",'Copy Arbiter Schedule Here'!M105)</f>
        <v/>
      </c>
      <c r="N105" s="40" t="str">
        <f>IF('Copy Arbiter Schedule Here'!N105="","",'Copy Arbiter Schedule Here'!N105)</f>
        <v/>
      </c>
      <c r="O105" s="40" t="str">
        <f>IF('Copy Arbiter Schedule Here'!O105="","",'Copy Arbiter Schedule Here'!O105)</f>
        <v/>
      </c>
      <c r="P105" s="40" t="str">
        <f>IF('Copy Arbiter Schedule Here'!P105="","",'Copy Arbiter Schedule Here'!P105)</f>
        <v/>
      </c>
      <c r="Q105" s="40" t="str">
        <f>IF('Copy Arbiter Schedule Here'!Q105="","",'Copy Arbiter Schedule Here'!Q105)</f>
        <v/>
      </c>
      <c r="R105" s="40" t="str">
        <f>IF('Copy Arbiter Schedule Here'!R105="","",'Copy Arbiter Schedule Here'!R105)</f>
        <v/>
      </c>
      <c r="S105" s="40" t="str">
        <f>IF('Copy Arbiter Schedule Here'!S105="","",'Copy Arbiter Schedule Here'!S105)</f>
        <v/>
      </c>
      <c r="T105" s="40" t="str">
        <f>IF('Copy Arbiter Schedule Here'!T105="","",'Copy Arbiter Schedule Here'!T105)</f>
        <v/>
      </c>
      <c r="U105" s="40" t="str">
        <f>IF('Copy Arbiter Schedule Here'!U105="","",'Copy Arbiter Schedule Here'!U105)</f>
        <v/>
      </c>
      <c r="V105" s="13">
        <f t="shared" si="40"/>
        <v>0</v>
      </c>
      <c r="W105">
        <f t="shared" si="43"/>
        <v>0</v>
      </c>
      <c r="X105" t="str">
        <f t="shared" si="41"/>
        <v>0</v>
      </c>
      <c r="Z105" t="str">
        <f t="shared" si="44"/>
        <v/>
      </c>
      <c r="AA105" t="str">
        <f t="shared" si="45"/>
        <v xml:space="preserve"> </v>
      </c>
      <c r="AB105">
        <f t="shared" si="46"/>
        <v>0</v>
      </c>
      <c r="AC105">
        <f t="shared" si="47"/>
        <v>0</v>
      </c>
      <c r="AD105">
        <f t="shared" si="48"/>
        <v>0</v>
      </c>
      <c r="AE105" t="str">
        <f t="shared" si="49"/>
        <v/>
      </c>
      <c r="AF105">
        <f t="shared" si="50"/>
        <v>0</v>
      </c>
      <c r="AG105" t="str">
        <f t="shared" si="51"/>
        <v/>
      </c>
      <c r="AH105" t="str">
        <f t="shared" si="42"/>
        <v/>
      </c>
      <c r="AI105" t="str">
        <f t="shared" si="52"/>
        <v/>
      </c>
      <c r="AJ105" t="str">
        <f t="shared" si="53"/>
        <v/>
      </c>
      <c r="AK105" t="str">
        <f t="shared" si="54"/>
        <v/>
      </c>
      <c r="AL105" t="str">
        <f t="shared" si="55"/>
        <v/>
      </c>
    </row>
    <row r="106" spans="1:38" x14ac:dyDescent="0.2">
      <c r="A106" s="40" t="str">
        <f>IF('Copy Arbiter Schedule Here'!A106="","",'Copy Arbiter Schedule Here'!A106)</f>
        <v/>
      </c>
      <c r="B106" s="40" t="str">
        <f>IF('Copy Arbiter Schedule Here'!B106="","",'Copy Arbiter Schedule Here'!B106)</f>
        <v/>
      </c>
      <c r="C106" s="40" t="str">
        <f>IF('Copy Arbiter Schedule Here'!C106="","",'Copy Arbiter Schedule Here'!C106)</f>
        <v/>
      </c>
      <c r="D106" s="40" t="str">
        <f>IF('Copy Arbiter Schedule Here'!D106="","",'Copy Arbiter Schedule Here'!D106)</f>
        <v/>
      </c>
      <c r="E106" s="40" t="str">
        <f>IF('Copy Arbiter Schedule Here'!E106="","",'Copy Arbiter Schedule Here'!E106)</f>
        <v/>
      </c>
      <c r="F106" s="40" t="str">
        <f>IF('Copy Arbiter Schedule Here'!F106="","",'Copy Arbiter Schedule Here'!F106)</f>
        <v/>
      </c>
      <c r="G106" s="40" t="str">
        <f>IF('Copy Arbiter Schedule Here'!G106="","",'Copy Arbiter Schedule Here'!G106)</f>
        <v/>
      </c>
      <c r="H106" s="40" t="str">
        <f>IF('Copy Arbiter Schedule Here'!H106="","",'Copy Arbiter Schedule Here'!H106)</f>
        <v/>
      </c>
      <c r="I106" s="40" t="str">
        <f>IF('Copy Arbiter Schedule Here'!I106="","",'Copy Arbiter Schedule Here'!I106)</f>
        <v/>
      </c>
      <c r="J106" s="40" t="str">
        <f>IF('Copy Arbiter Schedule Here'!J106="","",'Copy Arbiter Schedule Here'!J106)</f>
        <v/>
      </c>
      <c r="K106" s="40" t="str">
        <f>IF('Copy Arbiter Schedule Here'!K106="","",'Copy Arbiter Schedule Here'!K106)</f>
        <v/>
      </c>
      <c r="L106" s="40" t="str">
        <f>IF('Copy Arbiter Schedule Here'!L106="","",'Copy Arbiter Schedule Here'!L106)</f>
        <v/>
      </c>
      <c r="M106" s="40" t="str">
        <f>IF('Copy Arbiter Schedule Here'!M106="","",'Copy Arbiter Schedule Here'!M106)</f>
        <v/>
      </c>
      <c r="N106" s="40" t="str">
        <f>IF('Copy Arbiter Schedule Here'!N106="","",'Copy Arbiter Schedule Here'!N106)</f>
        <v/>
      </c>
      <c r="O106" s="40" t="str">
        <f>IF('Copy Arbiter Schedule Here'!O106="","",'Copy Arbiter Schedule Here'!O106)</f>
        <v/>
      </c>
      <c r="P106" s="40" t="str">
        <f>IF('Copy Arbiter Schedule Here'!P106="","",'Copy Arbiter Schedule Here'!P106)</f>
        <v/>
      </c>
      <c r="Q106" s="40" t="str">
        <f>IF('Copy Arbiter Schedule Here'!Q106="","",'Copy Arbiter Schedule Here'!Q106)</f>
        <v/>
      </c>
      <c r="R106" s="40" t="str">
        <f>IF('Copy Arbiter Schedule Here'!R106="","",'Copy Arbiter Schedule Here'!R106)</f>
        <v/>
      </c>
      <c r="S106" s="40" t="str">
        <f>IF('Copy Arbiter Schedule Here'!S106="","",'Copy Arbiter Schedule Here'!S106)</f>
        <v/>
      </c>
      <c r="T106" s="40" t="str">
        <f>IF('Copy Arbiter Schedule Here'!T106="","",'Copy Arbiter Schedule Here'!T106)</f>
        <v/>
      </c>
      <c r="U106" s="40" t="str">
        <f>IF('Copy Arbiter Schedule Here'!U106="","",'Copy Arbiter Schedule Here'!U106)</f>
        <v/>
      </c>
      <c r="V106" s="13">
        <f t="shared" si="40"/>
        <v>0</v>
      </c>
      <c r="W106">
        <f t="shared" si="43"/>
        <v>0</v>
      </c>
      <c r="X106" t="str">
        <f t="shared" si="41"/>
        <v>0</v>
      </c>
      <c r="Z106" t="str">
        <f t="shared" si="44"/>
        <v/>
      </c>
      <c r="AA106" t="str">
        <f t="shared" si="45"/>
        <v xml:space="preserve"> </v>
      </c>
      <c r="AB106">
        <f t="shared" si="46"/>
        <v>0</v>
      </c>
      <c r="AC106">
        <f t="shared" si="47"/>
        <v>0</v>
      </c>
      <c r="AD106">
        <f t="shared" si="48"/>
        <v>0</v>
      </c>
      <c r="AE106" t="str">
        <f t="shared" si="49"/>
        <v/>
      </c>
      <c r="AF106">
        <f t="shared" si="50"/>
        <v>0</v>
      </c>
      <c r="AG106" t="str">
        <f t="shared" si="51"/>
        <v/>
      </c>
      <c r="AH106" t="str">
        <f t="shared" si="42"/>
        <v/>
      </c>
      <c r="AI106" t="str">
        <f t="shared" si="52"/>
        <v/>
      </c>
      <c r="AJ106" t="str">
        <f t="shared" si="53"/>
        <v/>
      </c>
      <c r="AK106" t="str">
        <f t="shared" si="54"/>
        <v/>
      </c>
      <c r="AL106" t="str">
        <f t="shared" si="55"/>
        <v/>
      </c>
    </row>
    <row r="107" spans="1:38" x14ac:dyDescent="0.2">
      <c r="A107" s="40" t="str">
        <f>IF('Copy Arbiter Schedule Here'!A107="","",'Copy Arbiter Schedule Here'!A107)</f>
        <v/>
      </c>
      <c r="B107" s="40" t="str">
        <f>IF('Copy Arbiter Schedule Here'!B107="","",'Copy Arbiter Schedule Here'!B107)</f>
        <v/>
      </c>
      <c r="C107" s="40" t="str">
        <f>IF('Copy Arbiter Schedule Here'!C107="","",'Copy Arbiter Schedule Here'!C107)</f>
        <v/>
      </c>
      <c r="D107" s="40" t="str">
        <f>IF('Copy Arbiter Schedule Here'!D107="","",'Copy Arbiter Schedule Here'!D107)</f>
        <v/>
      </c>
      <c r="E107" s="40" t="str">
        <f>IF('Copy Arbiter Schedule Here'!E107="","",'Copy Arbiter Schedule Here'!E107)</f>
        <v/>
      </c>
      <c r="F107" s="40" t="str">
        <f>IF('Copy Arbiter Schedule Here'!F107="","",'Copy Arbiter Schedule Here'!F107)</f>
        <v/>
      </c>
      <c r="G107" s="40" t="str">
        <f>IF('Copy Arbiter Schedule Here'!G107="","",'Copy Arbiter Schedule Here'!G107)</f>
        <v/>
      </c>
      <c r="H107" s="40" t="str">
        <f>IF('Copy Arbiter Schedule Here'!H107="","",'Copy Arbiter Schedule Here'!H107)</f>
        <v/>
      </c>
      <c r="I107" s="40" t="str">
        <f>IF('Copy Arbiter Schedule Here'!I107="","",'Copy Arbiter Schedule Here'!I107)</f>
        <v/>
      </c>
      <c r="J107" s="40" t="str">
        <f>IF('Copy Arbiter Schedule Here'!J107="","",'Copy Arbiter Schedule Here'!J107)</f>
        <v/>
      </c>
      <c r="K107" s="40" t="str">
        <f>IF('Copy Arbiter Schedule Here'!K107="","",'Copy Arbiter Schedule Here'!K107)</f>
        <v/>
      </c>
      <c r="L107" s="40" t="str">
        <f>IF('Copy Arbiter Schedule Here'!L107="","",'Copy Arbiter Schedule Here'!L107)</f>
        <v/>
      </c>
      <c r="M107" s="40" t="str">
        <f>IF('Copy Arbiter Schedule Here'!M107="","",'Copy Arbiter Schedule Here'!M107)</f>
        <v/>
      </c>
      <c r="N107" s="40" t="str">
        <f>IF('Copy Arbiter Schedule Here'!N107="","",'Copy Arbiter Schedule Here'!N107)</f>
        <v/>
      </c>
      <c r="O107" s="40" t="str">
        <f>IF('Copy Arbiter Schedule Here'!O107="","",'Copy Arbiter Schedule Here'!O107)</f>
        <v/>
      </c>
      <c r="P107" s="40" t="str">
        <f>IF('Copy Arbiter Schedule Here'!P107="","",'Copy Arbiter Schedule Here'!P107)</f>
        <v/>
      </c>
      <c r="Q107" s="40" t="str">
        <f>IF('Copy Arbiter Schedule Here'!Q107="","",'Copy Arbiter Schedule Here'!Q107)</f>
        <v/>
      </c>
      <c r="R107" s="40" t="str">
        <f>IF('Copy Arbiter Schedule Here'!R107="","",'Copy Arbiter Schedule Here'!R107)</f>
        <v/>
      </c>
      <c r="S107" s="40" t="str">
        <f>IF('Copy Arbiter Schedule Here'!S107="","",'Copy Arbiter Schedule Here'!S107)</f>
        <v/>
      </c>
      <c r="T107" s="40" t="str">
        <f>IF('Copy Arbiter Schedule Here'!T107="","",'Copy Arbiter Schedule Here'!T107)</f>
        <v/>
      </c>
      <c r="U107" s="40" t="str">
        <f>IF('Copy Arbiter Schedule Here'!U107="","",'Copy Arbiter Schedule Here'!U107)</f>
        <v/>
      </c>
      <c r="V107" s="13">
        <f t="shared" si="40"/>
        <v>0</v>
      </c>
      <c r="W107">
        <f t="shared" si="43"/>
        <v>0</v>
      </c>
      <c r="X107" t="str">
        <f t="shared" si="41"/>
        <v>0</v>
      </c>
      <c r="Z107" t="str">
        <f t="shared" si="44"/>
        <v/>
      </c>
      <c r="AA107" t="str">
        <f t="shared" si="45"/>
        <v xml:space="preserve"> </v>
      </c>
      <c r="AB107">
        <f t="shared" si="46"/>
        <v>0</v>
      </c>
      <c r="AC107">
        <f t="shared" si="47"/>
        <v>0</v>
      </c>
      <c r="AD107">
        <f t="shared" si="48"/>
        <v>0</v>
      </c>
      <c r="AE107" t="str">
        <f t="shared" si="49"/>
        <v/>
      </c>
      <c r="AF107">
        <f t="shared" si="50"/>
        <v>0</v>
      </c>
      <c r="AG107" t="str">
        <f t="shared" si="51"/>
        <v/>
      </c>
      <c r="AH107" t="str">
        <f t="shared" si="42"/>
        <v/>
      </c>
      <c r="AI107" t="str">
        <f t="shared" si="52"/>
        <v/>
      </c>
      <c r="AJ107" t="str">
        <f t="shared" si="53"/>
        <v/>
      </c>
      <c r="AK107" t="str">
        <f t="shared" si="54"/>
        <v/>
      </c>
      <c r="AL107" t="str">
        <f t="shared" si="55"/>
        <v/>
      </c>
    </row>
    <row r="108" spans="1:38" x14ac:dyDescent="0.2">
      <c r="A108" s="40" t="str">
        <f>IF('Copy Arbiter Schedule Here'!A108="","",'Copy Arbiter Schedule Here'!A108)</f>
        <v/>
      </c>
      <c r="B108" s="40" t="str">
        <f>IF('Copy Arbiter Schedule Here'!B108="","",'Copy Arbiter Schedule Here'!B108)</f>
        <v/>
      </c>
      <c r="C108" s="40" t="str">
        <f>IF('Copy Arbiter Schedule Here'!C108="","",'Copy Arbiter Schedule Here'!C108)</f>
        <v/>
      </c>
      <c r="D108" s="40" t="str">
        <f>IF('Copy Arbiter Schedule Here'!D108="","",'Copy Arbiter Schedule Here'!D108)</f>
        <v/>
      </c>
      <c r="E108" s="40" t="str">
        <f>IF('Copy Arbiter Schedule Here'!E108="","",'Copy Arbiter Schedule Here'!E108)</f>
        <v/>
      </c>
      <c r="F108" s="40" t="str">
        <f>IF('Copy Arbiter Schedule Here'!F108="","",'Copy Arbiter Schedule Here'!F108)</f>
        <v/>
      </c>
      <c r="G108" s="40" t="str">
        <f>IF('Copy Arbiter Schedule Here'!G108="","",'Copy Arbiter Schedule Here'!G108)</f>
        <v/>
      </c>
      <c r="H108" s="40" t="str">
        <f>IF('Copy Arbiter Schedule Here'!H108="","",'Copy Arbiter Schedule Here'!H108)</f>
        <v/>
      </c>
      <c r="I108" s="40" t="str">
        <f>IF('Copy Arbiter Schedule Here'!I108="","",'Copy Arbiter Schedule Here'!I108)</f>
        <v/>
      </c>
      <c r="J108" s="40" t="str">
        <f>IF('Copy Arbiter Schedule Here'!J108="","",'Copy Arbiter Schedule Here'!J108)</f>
        <v/>
      </c>
      <c r="K108" s="40" t="str">
        <f>IF('Copy Arbiter Schedule Here'!K108="","",'Copy Arbiter Schedule Here'!K108)</f>
        <v/>
      </c>
      <c r="L108" s="40" t="str">
        <f>IF('Copy Arbiter Schedule Here'!L108="","",'Copy Arbiter Schedule Here'!L108)</f>
        <v/>
      </c>
      <c r="M108" s="40" t="str">
        <f>IF('Copy Arbiter Schedule Here'!M108="","",'Copy Arbiter Schedule Here'!M108)</f>
        <v/>
      </c>
      <c r="N108" s="40" t="str">
        <f>IF('Copy Arbiter Schedule Here'!N108="","",'Copy Arbiter Schedule Here'!N108)</f>
        <v/>
      </c>
      <c r="O108" s="40" t="str">
        <f>IF('Copy Arbiter Schedule Here'!O108="","",'Copy Arbiter Schedule Here'!O108)</f>
        <v/>
      </c>
      <c r="P108" s="40" t="str">
        <f>IF('Copy Arbiter Schedule Here'!P108="","",'Copy Arbiter Schedule Here'!P108)</f>
        <v/>
      </c>
      <c r="Q108" s="40" t="str">
        <f>IF('Copy Arbiter Schedule Here'!Q108="","",'Copy Arbiter Schedule Here'!Q108)</f>
        <v/>
      </c>
      <c r="R108" s="40" t="str">
        <f>IF('Copy Arbiter Schedule Here'!R108="","",'Copy Arbiter Schedule Here'!R108)</f>
        <v/>
      </c>
      <c r="S108" s="40" t="str">
        <f>IF('Copy Arbiter Schedule Here'!S108="","",'Copy Arbiter Schedule Here'!S108)</f>
        <v/>
      </c>
      <c r="T108" s="40" t="str">
        <f>IF('Copy Arbiter Schedule Here'!T108="","",'Copy Arbiter Schedule Here'!T108)</f>
        <v/>
      </c>
      <c r="U108" s="40" t="str">
        <f>IF('Copy Arbiter Schedule Here'!U108="","",'Copy Arbiter Schedule Here'!U108)</f>
        <v/>
      </c>
      <c r="V108" s="13">
        <f t="shared" si="40"/>
        <v>0</v>
      </c>
      <c r="W108">
        <f t="shared" si="43"/>
        <v>0</v>
      </c>
      <c r="X108" t="str">
        <f t="shared" si="41"/>
        <v>0</v>
      </c>
      <c r="Z108" t="str">
        <f t="shared" si="44"/>
        <v/>
      </c>
      <c r="AA108" t="str">
        <f t="shared" si="45"/>
        <v xml:space="preserve"> </v>
      </c>
      <c r="AB108">
        <f t="shared" si="46"/>
        <v>0</v>
      </c>
      <c r="AC108">
        <f t="shared" si="47"/>
        <v>0</v>
      </c>
      <c r="AD108">
        <f t="shared" si="48"/>
        <v>0</v>
      </c>
      <c r="AE108" t="str">
        <f t="shared" si="49"/>
        <v/>
      </c>
      <c r="AF108">
        <f t="shared" si="50"/>
        <v>0</v>
      </c>
      <c r="AG108" t="str">
        <f t="shared" si="51"/>
        <v/>
      </c>
      <c r="AH108" t="str">
        <f t="shared" si="42"/>
        <v/>
      </c>
      <c r="AI108" t="str">
        <f t="shared" si="52"/>
        <v/>
      </c>
      <c r="AJ108" t="str">
        <f t="shared" si="53"/>
        <v/>
      </c>
      <c r="AK108" t="str">
        <f t="shared" si="54"/>
        <v/>
      </c>
      <c r="AL108" t="str">
        <f t="shared" si="55"/>
        <v/>
      </c>
    </row>
    <row r="109" spans="1:38" x14ac:dyDescent="0.2">
      <c r="A109" s="40" t="str">
        <f>IF('Copy Arbiter Schedule Here'!A109="","",'Copy Arbiter Schedule Here'!A109)</f>
        <v/>
      </c>
      <c r="B109" s="40" t="str">
        <f>IF('Copy Arbiter Schedule Here'!B109="","",'Copy Arbiter Schedule Here'!B109)</f>
        <v/>
      </c>
      <c r="C109" s="40" t="str">
        <f>IF('Copy Arbiter Schedule Here'!C109="","",'Copy Arbiter Schedule Here'!C109)</f>
        <v/>
      </c>
      <c r="D109" s="40" t="str">
        <f>IF('Copy Arbiter Schedule Here'!D109="","",'Copy Arbiter Schedule Here'!D109)</f>
        <v/>
      </c>
      <c r="E109" s="40" t="str">
        <f>IF('Copy Arbiter Schedule Here'!E109="","",'Copy Arbiter Schedule Here'!E109)</f>
        <v/>
      </c>
      <c r="F109" s="40" t="str">
        <f>IF('Copy Arbiter Schedule Here'!F109="","",'Copy Arbiter Schedule Here'!F109)</f>
        <v/>
      </c>
      <c r="G109" s="40" t="str">
        <f>IF('Copy Arbiter Schedule Here'!G109="","",'Copy Arbiter Schedule Here'!G109)</f>
        <v/>
      </c>
      <c r="H109" s="40" t="str">
        <f>IF('Copy Arbiter Schedule Here'!H109="","",'Copy Arbiter Schedule Here'!H109)</f>
        <v/>
      </c>
      <c r="I109" s="40" t="str">
        <f>IF('Copy Arbiter Schedule Here'!I109="","",'Copy Arbiter Schedule Here'!I109)</f>
        <v/>
      </c>
      <c r="J109" s="40" t="str">
        <f>IF('Copy Arbiter Schedule Here'!J109="","",'Copy Arbiter Schedule Here'!J109)</f>
        <v/>
      </c>
      <c r="K109" s="40" t="str">
        <f>IF('Copy Arbiter Schedule Here'!K109="","",'Copy Arbiter Schedule Here'!K109)</f>
        <v/>
      </c>
      <c r="L109" s="40" t="str">
        <f>IF('Copy Arbiter Schedule Here'!L109="","",'Copy Arbiter Schedule Here'!L109)</f>
        <v/>
      </c>
      <c r="M109" s="40" t="str">
        <f>IF('Copy Arbiter Schedule Here'!M109="","",'Copy Arbiter Schedule Here'!M109)</f>
        <v/>
      </c>
      <c r="N109" s="40" t="str">
        <f>IF('Copy Arbiter Schedule Here'!N109="","",'Copy Arbiter Schedule Here'!N109)</f>
        <v/>
      </c>
      <c r="O109" s="40" t="str">
        <f>IF('Copy Arbiter Schedule Here'!O109="","",'Copy Arbiter Schedule Here'!O109)</f>
        <v/>
      </c>
      <c r="P109" s="40" t="str">
        <f>IF('Copy Arbiter Schedule Here'!P109="","",'Copy Arbiter Schedule Here'!P109)</f>
        <v/>
      </c>
      <c r="Q109" s="40" t="str">
        <f>IF('Copy Arbiter Schedule Here'!Q109="","",'Copy Arbiter Schedule Here'!Q109)</f>
        <v/>
      </c>
      <c r="R109" s="40" t="str">
        <f>IF('Copy Arbiter Schedule Here'!R109="","",'Copy Arbiter Schedule Here'!R109)</f>
        <v/>
      </c>
      <c r="S109" s="40" t="str">
        <f>IF('Copy Arbiter Schedule Here'!S109="","",'Copy Arbiter Schedule Here'!S109)</f>
        <v/>
      </c>
      <c r="T109" s="40" t="str">
        <f>IF('Copy Arbiter Schedule Here'!T109="","",'Copy Arbiter Schedule Here'!T109)</f>
        <v/>
      </c>
      <c r="U109" s="40" t="str">
        <f>IF('Copy Arbiter Schedule Here'!U109="","",'Copy Arbiter Schedule Here'!U109)</f>
        <v/>
      </c>
      <c r="V109" s="13">
        <f t="shared" si="40"/>
        <v>0</v>
      </c>
      <c r="W109">
        <f t="shared" si="43"/>
        <v>0</v>
      </c>
      <c r="X109" t="str">
        <f t="shared" si="41"/>
        <v>0</v>
      </c>
      <c r="Z109" t="str">
        <f t="shared" si="44"/>
        <v/>
      </c>
      <c r="AA109" t="str">
        <f t="shared" si="45"/>
        <v xml:space="preserve"> </v>
      </c>
      <c r="AB109">
        <f t="shared" si="46"/>
        <v>0</v>
      </c>
      <c r="AC109">
        <f t="shared" si="47"/>
        <v>0</v>
      </c>
      <c r="AD109">
        <f t="shared" si="48"/>
        <v>0</v>
      </c>
      <c r="AE109" t="str">
        <f t="shared" si="49"/>
        <v/>
      </c>
      <c r="AF109">
        <f t="shared" si="50"/>
        <v>0</v>
      </c>
      <c r="AG109" t="str">
        <f t="shared" si="51"/>
        <v/>
      </c>
      <c r="AH109" t="str">
        <f t="shared" si="42"/>
        <v/>
      </c>
      <c r="AI109" t="str">
        <f t="shared" si="52"/>
        <v/>
      </c>
      <c r="AJ109" t="str">
        <f t="shared" si="53"/>
        <v/>
      </c>
      <c r="AK109" t="str">
        <f t="shared" si="54"/>
        <v/>
      </c>
      <c r="AL109" t="str">
        <f t="shared" si="55"/>
        <v/>
      </c>
    </row>
    <row r="110" spans="1:38" x14ac:dyDescent="0.2">
      <c r="A110" s="40" t="str">
        <f>IF('Copy Arbiter Schedule Here'!A110="","",'Copy Arbiter Schedule Here'!A110)</f>
        <v/>
      </c>
      <c r="B110" s="40" t="str">
        <f>IF('Copy Arbiter Schedule Here'!B110="","",'Copy Arbiter Schedule Here'!B110)</f>
        <v/>
      </c>
      <c r="C110" s="40" t="str">
        <f>IF('Copy Arbiter Schedule Here'!C110="","",'Copy Arbiter Schedule Here'!C110)</f>
        <v/>
      </c>
      <c r="D110" s="40" t="str">
        <f>IF('Copy Arbiter Schedule Here'!D110="","",'Copy Arbiter Schedule Here'!D110)</f>
        <v/>
      </c>
      <c r="E110" s="40" t="str">
        <f>IF('Copy Arbiter Schedule Here'!E110="","",'Copy Arbiter Schedule Here'!E110)</f>
        <v/>
      </c>
      <c r="F110" s="40" t="str">
        <f>IF('Copy Arbiter Schedule Here'!F110="","",'Copy Arbiter Schedule Here'!F110)</f>
        <v/>
      </c>
      <c r="G110" s="40" t="str">
        <f>IF('Copy Arbiter Schedule Here'!G110="","",'Copy Arbiter Schedule Here'!G110)</f>
        <v/>
      </c>
      <c r="H110" s="40" t="str">
        <f>IF('Copy Arbiter Schedule Here'!H110="","",'Copy Arbiter Schedule Here'!H110)</f>
        <v/>
      </c>
      <c r="I110" s="40" t="str">
        <f>IF('Copy Arbiter Schedule Here'!I110="","",'Copy Arbiter Schedule Here'!I110)</f>
        <v/>
      </c>
      <c r="J110" s="40" t="str">
        <f>IF('Copy Arbiter Schedule Here'!J110="","",'Copy Arbiter Schedule Here'!J110)</f>
        <v/>
      </c>
      <c r="K110" s="40" t="str">
        <f>IF('Copy Arbiter Schedule Here'!K110="","",'Copy Arbiter Schedule Here'!K110)</f>
        <v/>
      </c>
      <c r="L110" s="40" t="str">
        <f>IF('Copy Arbiter Schedule Here'!L110="","",'Copy Arbiter Schedule Here'!L110)</f>
        <v/>
      </c>
      <c r="M110" s="40" t="str">
        <f>IF('Copy Arbiter Schedule Here'!M110="","",'Copy Arbiter Schedule Here'!M110)</f>
        <v/>
      </c>
      <c r="N110" s="40" t="str">
        <f>IF('Copy Arbiter Schedule Here'!N110="","",'Copy Arbiter Schedule Here'!N110)</f>
        <v/>
      </c>
      <c r="O110" s="40" t="str">
        <f>IF('Copy Arbiter Schedule Here'!O110="","",'Copy Arbiter Schedule Here'!O110)</f>
        <v/>
      </c>
      <c r="P110" s="40" t="str">
        <f>IF('Copy Arbiter Schedule Here'!P110="","",'Copy Arbiter Schedule Here'!P110)</f>
        <v/>
      </c>
      <c r="Q110" s="40" t="str">
        <f>IF('Copy Arbiter Schedule Here'!Q110="","",'Copy Arbiter Schedule Here'!Q110)</f>
        <v/>
      </c>
      <c r="R110" s="40" t="str">
        <f>IF('Copy Arbiter Schedule Here'!R110="","",'Copy Arbiter Schedule Here'!R110)</f>
        <v/>
      </c>
      <c r="S110" s="40" t="str">
        <f>IF('Copy Arbiter Schedule Here'!S110="","",'Copy Arbiter Schedule Here'!S110)</f>
        <v/>
      </c>
      <c r="T110" s="40" t="str">
        <f>IF('Copy Arbiter Schedule Here'!T110="","",'Copy Arbiter Schedule Here'!T110)</f>
        <v/>
      </c>
      <c r="U110" s="40" t="str">
        <f>IF('Copy Arbiter Schedule Here'!U110="","",'Copy Arbiter Schedule Here'!U110)</f>
        <v/>
      </c>
      <c r="V110" s="13">
        <f t="shared" si="40"/>
        <v>0</v>
      </c>
      <c r="W110">
        <f t="shared" si="43"/>
        <v>0</v>
      </c>
      <c r="X110" t="str">
        <f t="shared" si="41"/>
        <v>0</v>
      </c>
      <c r="Z110" t="str">
        <f t="shared" si="44"/>
        <v/>
      </c>
      <c r="AA110" t="str">
        <f t="shared" si="45"/>
        <v xml:space="preserve"> </v>
      </c>
      <c r="AB110">
        <f t="shared" si="46"/>
        <v>0</v>
      </c>
      <c r="AC110">
        <f t="shared" si="47"/>
        <v>0</v>
      </c>
      <c r="AD110">
        <f t="shared" si="48"/>
        <v>0</v>
      </c>
      <c r="AE110" t="str">
        <f t="shared" si="49"/>
        <v/>
      </c>
      <c r="AF110">
        <f t="shared" si="50"/>
        <v>0</v>
      </c>
      <c r="AG110" t="str">
        <f t="shared" si="51"/>
        <v/>
      </c>
      <c r="AH110" t="str">
        <f t="shared" si="42"/>
        <v/>
      </c>
      <c r="AI110" t="str">
        <f t="shared" si="52"/>
        <v/>
      </c>
      <c r="AJ110" t="str">
        <f t="shared" si="53"/>
        <v/>
      </c>
      <c r="AK110" t="str">
        <f t="shared" si="54"/>
        <v/>
      </c>
      <c r="AL110" t="str">
        <f t="shared" si="55"/>
        <v/>
      </c>
    </row>
    <row r="111" spans="1:38" x14ac:dyDescent="0.2">
      <c r="A111" s="40" t="str">
        <f>IF('Copy Arbiter Schedule Here'!A111="","",'Copy Arbiter Schedule Here'!A111)</f>
        <v/>
      </c>
      <c r="B111" s="40" t="str">
        <f>IF('Copy Arbiter Schedule Here'!B111="","",'Copy Arbiter Schedule Here'!B111)</f>
        <v/>
      </c>
      <c r="C111" s="40" t="str">
        <f>IF('Copy Arbiter Schedule Here'!C111="","",'Copy Arbiter Schedule Here'!C111)</f>
        <v/>
      </c>
      <c r="D111" s="40" t="str">
        <f>IF('Copy Arbiter Schedule Here'!D111="","",'Copy Arbiter Schedule Here'!D111)</f>
        <v/>
      </c>
      <c r="E111" s="40" t="str">
        <f>IF('Copy Arbiter Schedule Here'!E111="","",'Copy Arbiter Schedule Here'!E111)</f>
        <v/>
      </c>
      <c r="F111" s="40" t="str">
        <f>IF('Copy Arbiter Schedule Here'!F111="","",'Copy Arbiter Schedule Here'!F111)</f>
        <v/>
      </c>
      <c r="G111" s="40" t="str">
        <f>IF('Copy Arbiter Schedule Here'!G111="","",'Copy Arbiter Schedule Here'!G111)</f>
        <v/>
      </c>
      <c r="H111" s="40" t="str">
        <f>IF('Copy Arbiter Schedule Here'!H111="","",'Copy Arbiter Schedule Here'!H111)</f>
        <v/>
      </c>
      <c r="I111" s="40" t="str">
        <f>IF('Copy Arbiter Schedule Here'!I111="","",'Copy Arbiter Schedule Here'!I111)</f>
        <v/>
      </c>
      <c r="J111" s="40" t="str">
        <f>IF('Copy Arbiter Schedule Here'!J111="","",'Copy Arbiter Schedule Here'!J111)</f>
        <v/>
      </c>
      <c r="K111" s="40" t="str">
        <f>IF('Copy Arbiter Schedule Here'!K111="","",'Copy Arbiter Schedule Here'!K111)</f>
        <v/>
      </c>
      <c r="L111" s="40" t="str">
        <f>IF('Copy Arbiter Schedule Here'!L111="","",'Copy Arbiter Schedule Here'!L111)</f>
        <v/>
      </c>
      <c r="M111" s="40" t="str">
        <f>IF('Copy Arbiter Schedule Here'!M111="","",'Copy Arbiter Schedule Here'!M111)</f>
        <v/>
      </c>
      <c r="N111" s="40" t="str">
        <f>IF('Copy Arbiter Schedule Here'!N111="","",'Copy Arbiter Schedule Here'!N111)</f>
        <v/>
      </c>
      <c r="O111" s="40" t="str">
        <f>IF('Copy Arbiter Schedule Here'!O111="","",'Copy Arbiter Schedule Here'!O111)</f>
        <v/>
      </c>
      <c r="P111" s="40" t="str">
        <f>IF('Copy Arbiter Schedule Here'!P111="","",'Copy Arbiter Schedule Here'!P111)</f>
        <v/>
      </c>
      <c r="Q111" s="40" t="str">
        <f>IF('Copy Arbiter Schedule Here'!Q111="","",'Copy Arbiter Schedule Here'!Q111)</f>
        <v/>
      </c>
      <c r="R111" s="40" t="str">
        <f>IF('Copy Arbiter Schedule Here'!R111="","",'Copy Arbiter Schedule Here'!R111)</f>
        <v/>
      </c>
      <c r="S111" s="40" t="str">
        <f>IF('Copy Arbiter Schedule Here'!S111="","",'Copy Arbiter Schedule Here'!S111)</f>
        <v/>
      </c>
      <c r="T111" s="40" t="str">
        <f>IF('Copy Arbiter Schedule Here'!T111="","",'Copy Arbiter Schedule Here'!T111)</f>
        <v/>
      </c>
      <c r="U111" s="40" t="str">
        <f>IF('Copy Arbiter Schedule Here'!U111="","",'Copy Arbiter Schedule Here'!U111)</f>
        <v/>
      </c>
      <c r="V111" s="13">
        <f t="shared" si="40"/>
        <v>0</v>
      </c>
      <c r="W111">
        <f t="shared" si="43"/>
        <v>0</v>
      </c>
      <c r="X111" t="str">
        <f t="shared" si="41"/>
        <v>0</v>
      </c>
      <c r="Z111" t="str">
        <f t="shared" si="44"/>
        <v/>
      </c>
      <c r="AA111" t="str">
        <f t="shared" si="45"/>
        <v xml:space="preserve"> </v>
      </c>
      <c r="AB111">
        <f t="shared" si="46"/>
        <v>0</v>
      </c>
      <c r="AC111">
        <f t="shared" si="47"/>
        <v>0</v>
      </c>
      <c r="AD111">
        <f t="shared" si="48"/>
        <v>0</v>
      </c>
      <c r="AE111" t="str">
        <f t="shared" si="49"/>
        <v/>
      </c>
      <c r="AF111">
        <f t="shared" si="50"/>
        <v>0</v>
      </c>
      <c r="AG111" t="str">
        <f t="shared" si="51"/>
        <v/>
      </c>
      <c r="AH111" t="str">
        <f t="shared" si="42"/>
        <v/>
      </c>
      <c r="AI111" t="str">
        <f t="shared" si="52"/>
        <v/>
      </c>
      <c r="AJ111" t="str">
        <f t="shared" si="53"/>
        <v/>
      </c>
      <c r="AK111" t="str">
        <f t="shared" si="54"/>
        <v/>
      </c>
      <c r="AL111" t="str">
        <f t="shared" si="55"/>
        <v/>
      </c>
    </row>
    <row r="112" spans="1:38" x14ac:dyDescent="0.2">
      <c r="A112" s="40" t="str">
        <f>IF('Copy Arbiter Schedule Here'!A112="","",'Copy Arbiter Schedule Here'!A112)</f>
        <v/>
      </c>
      <c r="B112" s="40" t="str">
        <f>IF('Copy Arbiter Schedule Here'!B112="","",'Copy Arbiter Schedule Here'!B112)</f>
        <v/>
      </c>
      <c r="C112" s="40" t="str">
        <f>IF('Copy Arbiter Schedule Here'!C112="","",'Copy Arbiter Schedule Here'!C112)</f>
        <v/>
      </c>
      <c r="D112" s="40" t="str">
        <f>IF('Copy Arbiter Schedule Here'!D112="","",'Copy Arbiter Schedule Here'!D112)</f>
        <v/>
      </c>
      <c r="E112" s="40" t="str">
        <f>IF('Copy Arbiter Schedule Here'!E112="","",'Copy Arbiter Schedule Here'!E112)</f>
        <v/>
      </c>
      <c r="F112" s="40" t="str">
        <f>IF('Copy Arbiter Schedule Here'!F112="","",'Copy Arbiter Schedule Here'!F112)</f>
        <v/>
      </c>
      <c r="G112" s="40" t="str">
        <f>IF('Copy Arbiter Schedule Here'!G112="","",'Copy Arbiter Schedule Here'!G112)</f>
        <v/>
      </c>
      <c r="H112" s="40" t="str">
        <f>IF('Copy Arbiter Schedule Here'!H112="","",'Copy Arbiter Schedule Here'!H112)</f>
        <v/>
      </c>
      <c r="I112" s="40" t="str">
        <f>IF('Copy Arbiter Schedule Here'!I112="","",'Copy Arbiter Schedule Here'!I112)</f>
        <v/>
      </c>
      <c r="J112" s="40" t="str">
        <f>IF('Copy Arbiter Schedule Here'!J112="","",'Copy Arbiter Schedule Here'!J112)</f>
        <v/>
      </c>
      <c r="K112" s="40" t="str">
        <f>IF('Copy Arbiter Schedule Here'!K112="","",'Copy Arbiter Schedule Here'!K112)</f>
        <v/>
      </c>
      <c r="L112" s="40" t="str">
        <f>IF('Copy Arbiter Schedule Here'!L112="","",'Copy Arbiter Schedule Here'!L112)</f>
        <v/>
      </c>
      <c r="M112" s="40" t="str">
        <f>IF('Copy Arbiter Schedule Here'!M112="","",'Copy Arbiter Schedule Here'!M112)</f>
        <v/>
      </c>
      <c r="N112" s="40" t="str">
        <f>IF('Copy Arbiter Schedule Here'!N112="","",'Copy Arbiter Schedule Here'!N112)</f>
        <v/>
      </c>
      <c r="O112" s="40" t="str">
        <f>IF('Copy Arbiter Schedule Here'!O112="","",'Copy Arbiter Schedule Here'!O112)</f>
        <v/>
      </c>
      <c r="P112" s="40" t="str">
        <f>IF('Copy Arbiter Schedule Here'!P112="","",'Copy Arbiter Schedule Here'!P112)</f>
        <v/>
      </c>
      <c r="Q112" s="40" t="str">
        <f>IF('Copy Arbiter Schedule Here'!Q112="","",'Copy Arbiter Schedule Here'!Q112)</f>
        <v/>
      </c>
      <c r="R112" s="40" t="str">
        <f>IF('Copy Arbiter Schedule Here'!R112="","",'Copy Arbiter Schedule Here'!R112)</f>
        <v/>
      </c>
      <c r="S112" s="40" t="str">
        <f>IF('Copy Arbiter Schedule Here'!S112="","",'Copy Arbiter Schedule Here'!S112)</f>
        <v/>
      </c>
      <c r="T112" s="40" t="str">
        <f>IF('Copy Arbiter Schedule Here'!T112="","",'Copy Arbiter Schedule Here'!T112)</f>
        <v/>
      </c>
      <c r="U112" s="40" t="str">
        <f>IF('Copy Arbiter Schedule Here'!U112="","",'Copy Arbiter Schedule Here'!U112)</f>
        <v/>
      </c>
      <c r="V112" s="13">
        <f t="shared" si="40"/>
        <v>0</v>
      </c>
      <c r="W112">
        <f t="shared" si="43"/>
        <v>0</v>
      </c>
      <c r="X112" t="str">
        <f t="shared" si="41"/>
        <v>0</v>
      </c>
      <c r="Z112" t="str">
        <f t="shared" si="44"/>
        <v/>
      </c>
      <c r="AA112" t="str">
        <f t="shared" si="45"/>
        <v xml:space="preserve"> </v>
      </c>
      <c r="AB112">
        <f t="shared" si="46"/>
        <v>0</v>
      </c>
      <c r="AC112">
        <f t="shared" si="47"/>
        <v>0</v>
      </c>
      <c r="AD112">
        <f t="shared" si="48"/>
        <v>0</v>
      </c>
      <c r="AE112" t="str">
        <f t="shared" si="49"/>
        <v/>
      </c>
      <c r="AF112">
        <f t="shared" si="50"/>
        <v>0</v>
      </c>
      <c r="AG112" t="str">
        <f t="shared" si="51"/>
        <v/>
      </c>
      <c r="AH112" t="str">
        <f t="shared" si="42"/>
        <v/>
      </c>
      <c r="AI112" t="str">
        <f t="shared" si="52"/>
        <v/>
      </c>
      <c r="AJ112" t="str">
        <f t="shared" si="53"/>
        <v/>
      </c>
      <c r="AK112" t="str">
        <f t="shared" si="54"/>
        <v/>
      </c>
      <c r="AL112" t="str">
        <f t="shared" si="55"/>
        <v/>
      </c>
    </row>
    <row r="113" spans="1:38" x14ac:dyDescent="0.2">
      <c r="A113" s="40" t="str">
        <f>IF('Copy Arbiter Schedule Here'!A113="","",'Copy Arbiter Schedule Here'!A113)</f>
        <v/>
      </c>
      <c r="B113" s="40" t="str">
        <f>IF('Copy Arbiter Schedule Here'!B113="","",'Copy Arbiter Schedule Here'!B113)</f>
        <v/>
      </c>
      <c r="C113" s="40" t="str">
        <f>IF('Copy Arbiter Schedule Here'!C113="","",'Copy Arbiter Schedule Here'!C113)</f>
        <v/>
      </c>
      <c r="D113" s="40" t="str">
        <f>IF('Copy Arbiter Schedule Here'!D113="","",'Copy Arbiter Schedule Here'!D113)</f>
        <v/>
      </c>
      <c r="E113" s="40" t="str">
        <f>IF('Copy Arbiter Schedule Here'!E113="","",'Copy Arbiter Schedule Here'!E113)</f>
        <v/>
      </c>
      <c r="F113" s="40" t="str">
        <f>IF('Copy Arbiter Schedule Here'!F113="","",'Copy Arbiter Schedule Here'!F113)</f>
        <v/>
      </c>
      <c r="G113" s="40" t="str">
        <f>IF('Copy Arbiter Schedule Here'!G113="","",'Copy Arbiter Schedule Here'!G113)</f>
        <v/>
      </c>
      <c r="H113" s="40" t="str">
        <f>IF('Copy Arbiter Schedule Here'!H113="","",'Copy Arbiter Schedule Here'!H113)</f>
        <v/>
      </c>
      <c r="I113" s="40" t="str">
        <f>IF('Copy Arbiter Schedule Here'!I113="","",'Copy Arbiter Schedule Here'!I113)</f>
        <v/>
      </c>
      <c r="J113" s="40" t="str">
        <f>IF('Copy Arbiter Schedule Here'!J113="","",'Copy Arbiter Schedule Here'!J113)</f>
        <v/>
      </c>
      <c r="K113" s="40" t="str">
        <f>IF('Copy Arbiter Schedule Here'!K113="","",'Copy Arbiter Schedule Here'!K113)</f>
        <v/>
      </c>
      <c r="L113" s="40" t="str">
        <f>IF('Copy Arbiter Schedule Here'!L113="","",'Copy Arbiter Schedule Here'!L113)</f>
        <v/>
      </c>
      <c r="M113" s="40" t="str">
        <f>IF('Copy Arbiter Schedule Here'!M113="","",'Copy Arbiter Schedule Here'!M113)</f>
        <v/>
      </c>
      <c r="N113" s="40" t="str">
        <f>IF('Copy Arbiter Schedule Here'!N113="","",'Copy Arbiter Schedule Here'!N113)</f>
        <v/>
      </c>
      <c r="O113" s="40" t="str">
        <f>IF('Copy Arbiter Schedule Here'!O113="","",'Copy Arbiter Schedule Here'!O113)</f>
        <v/>
      </c>
      <c r="P113" s="40" t="str">
        <f>IF('Copy Arbiter Schedule Here'!P113="","",'Copy Arbiter Schedule Here'!P113)</f>
        <v/>
      </c>
      <c r="Q113" s="40" t="str">
        <f>IF('Copy Arbiter Schedule Here'!Q113="","",'Copy Arbiter Schedule Here'!Q113)</f>
        <v/>
      </c>
      <c r="R113" s="40" t="str">
        <f>IF('Copy Arbiter Schedule Here'!R113="","",'Copy Arbiter Schedule Here'!R113)</f>
        <v/>
      </c>
      <c r="S113" s="40" t="str">
        <f>IF('Copy Arbiter Schedule Here'!S113="","",'Copy Arbiter Schedule Here'!S113)</f>
        <v/>
      </c>
      <c r="T113" s="40" t="str">
        <f>IF('Copy Arbiter Schedule Here'!T113="","",'Copy Arbiter Schedule Here'!T113)</f>
        <v/>
      </c>
      <c r="U113" s="40" t="str">
        <f>IF('Copy Arbiter Schedule Here'!U113="","",'Copy Arbiter Schedule Here'!U113)</f>
        <v/>
      </c>
      <c r="V113" s="13">
        <f t="shared" si="40"/>
        <v>0</v>
      </c>
      <c r="W113">
        <f t="shared" si="43"/>
        <v>0</v>
      </c>
      <c r="X113" t="str">
        <f t="shared" si="41"/>
        <v>0</v>
      </c>
      <c r="Z113" t="str">
        <f t="shared" si="44"/>
        <v/>
      </c>
      <c r="AA113" t="str">
        <f t="shared" si="45"/>
        <v xml:space="preserve"> </v>
      </c>
      <c r="AB113">
        <f t="shared" si="46"/>
        <v>0</v>
      </c>
      <c r="AC113">
        <f t="shared" si="47"/>
        <v>0</v>
      </c>
      <c r="AD113">
        <f t="shared" si="48"/>
        <v>0</v>
      </c>
      <c r="AE113" t="str">
        <f t="shared" si="49"/>
        <v/>
      </c>
      <c r="AF113">
        <f t="shared" si="50"/>
        <v>0</v>
      </c>
      <c r="AG113" t="str">
        <f t="shared" si="51"/>
        <v/>
      </c>
      <c r="AH113" t="str">
        <f t="shared" si="42"/>
        <v/>
      </c>
      <c r="AI113" t="str">
        <f t="shared" si="52"/>
        <v/>
      </c>
      <c r="AJ113" t="str">
        <f t="shared" si="53"/>
        <v/>
      </c>
      <c r="AK113" t="str">
        <f t="shared" si="54"/>
        <v/>
      </c>
      <c r="AL113" t="str">
        <f t="shared" si="55"/>
        <v/>
      </c>
    </row>
    <row r="114" spans="1:38" x14ac:dyDescent="0.2">
      <c r="A114" s="40" t="str">
        <f>IF('Copy Arbiter Schedule Here'!A114="","",'Copy Arbiter Schedule Here'!A114)</f>
        <v/>
      </c>
      <c r="B114" s="40" t="str">
        <f>IF('Copy Arbiter Schedule Here'!B114="","",'Copy Arbiter Schedule Here'!B114)</f>
        <v/>
      </c>
      <c r="C114" s="40" t="str">
        <f>IF('Copy Arbiter Schedule Here'!C114="","",'Copy Arbiter Schedule Here'!C114)</f>
        <v/>
      </c>
      <c r="D114" s="40" t="str">
        <f>IF('Copy Arbiter Schedule Here'!D114="","",'Copy Arbiter Schedule Here'!D114)</f>
        <v/>
      </c>
      <c r="E114" s="40" t="str">
        <f>IF('Copy Arbiter Schedule Here'!E114="","",'Copy Arbiter Schedule Here'!E114)</f>
        <v/>
      </c>
      <c r="F114" s="40" t="str">
        <f>IF('Copy Arbiter Schedule Here'!F114="","",'Copy Arbiter Schedule Here'!F114)</f>
        <v/>
      </c>
      <c r="G114" s="40" t="str">
        <f>IF('Copy Arbiter Schedule Here'!G114="","",'Copy Arbiter Schedule Here'!G114)</f>
        <v/>
      </c>
      <c r="H114" s="40" t="str">
        <f>IF('Copy Arbiter Schedule Here'!H114="","",'Copy Arbiter Schedule Here'!H114)</f>
        <v/>
      </c>
      <c r="I114" s="40" t="str">
        <f>IF('Copy Arbiter Schedule Here'!I114="","",'Copy Arbiter Schedule Here'!I114)</f>
        <v/>
      </c>
      <c r="J114" s="40" t="str">
        <f>IF('Copy Arbiter Schedule Here'!J114="","",'Copy Arbiter Schedule Here'!J114)</f>
        <v/>
      </c>
      <c r="K114" s="40" t="str">
        <f>IF('Copy Arbiter Schedule Here'!K114="","",'Copy Arbiter Schedule Here'!K114)</f>
        <v/>
      </c>
      <c r="L114" s="40" t="str">
        <f>IF('Copy Arbiter Schedule Here'!L114="","",'Copy Arbiter Schedule Here'!L114)</f>
        <v/>
      </c>
      <c r="M114" s="40" t="str">
        <f>IF('Copy Arbiter Schedule Here'!M114="","",'Copy Arbiter Schedule Here'!M114)</f>
        <v/>
      </c>
      <c r="N114" s="40" t="str">
        <f>IF('Copy Arbiter Schedule Here'!N114="","",'Copy Arbiter Schedule Here'!N114)</f>
        <v/>
      </c>
      <c r="O114" s="40" t="str">
        <f>IF('Copy Arbiter Schedule Here'!O114="","",'Copy Arbiter Schedule Here'!O114)</f>
        <v/>
      </c>
      <c r="P114" s="40" t="str">
        <f>IF('Copy Arbiter Schedule Here'!P114="","",'Copy Arbiter Schedule Here'!P114)</f>
        <v/>
      </c>
      <c r="Q114" s="40" t="str">
        <f>IF('Copy Arbiter Schedule Here'!Q114="","",'Copy Arbiter Schedule Here'!Q114)</f>
        <v/>
      </c>
      <c r="R114" s="40" t="str">
        <f>IF('Copy Arbiter Schedule Here'!R114="","",'Copy Arbiter Schedule Here'!R114)</f>
        <v/>
      </c>
      <c r="S114" s="40" t="str">
        <f>IF('Copy Arbiter Schedule Here'!S114="","",'Copy Arbiter Schedule Here'!S114)</f>
        <v/>
      </c>
      <c r="T114" s="40" t="str">
        <f>IF('Copy Arbiter Schedule Here'!T114="","",'Copy Arbiter Schedule Here'!T114)</f>
        <v/>
      </c>
      <c r="U114" s="40" t="str">
        <f>IF('Copy Arbiter Schedule Here'!U114="","",'Copy Arbiter Schedule Here'!U114)</f>
        <v/>
      </c>
      <c r="V114" s="13">
        <f t="shared" si="40"/>
        <v>0</v>
      </c>
      <c r="W114">
        <f t="shared" si="43"/>
        <v>0</v>
      </c>
      <c r="X114" t="str">
        <f t="shared" si="41"/>
        <v>0</v>
      </c>
      <c r="Z114" t="str">
        <f t="shared" si="44"/>
        <v/>
      </c>
      <c r="AA114" t="str">
        <f t="shared" si="45"/>
        <v xml:space="preserve"> </v>
      </c>
      <c r="AB114">
        <f t="shared" si="46"/>
        <v>0</v>
      </c>
      <c r="AC114">
        <f t="shared" si="47"/>
        <v>0</v>
      </c>
      <c r="AD114">
        <f t="shared" si="48"/>
        <v>0</v>
      </c>
      <c r="AE114" t="str">
        <f t="shared" si="49"/>
        <v/>
      </c>
      <c r="AF114">
        <f t="shared" si="50"/>
        <v>0</v>
      </c>
      <c r="AG114" t="str">
        <f t="shared" si="51"/>
        <v/>
      </c>
      <c r="AH114" t="str">
        <f t="shared" si="42"/>
        <v/>
      </c>
      <c r="AI114" t="str">
        <f t="shared" si="52"/>
        <v/>
      </c>
      <c r="AJ114" t="str">
        <f t="shared" si="53"/>
        <v/>
      </c>
      <c r="AK114" t="str">
        <f t="shared" si="54"/>
        <v/>
      </c>
      <c r="AL114" t="str">
        <f t="shared" si="55"/>
        <v/>
      </c>
    </row>
    <row r="115" spans="1:38" x14ac:dyDescent="0.2">
      <c r="A115" s="40" t="str">
        <f>IF('Copy Arbiter Schedule Here'!A115="","",'Copy Arbiter Schedule Here'!A115)</f>
        <v/>
      </c>
      <c r="B115" s="40" t="str">
        <f>IF('Copy Arbiter Schedule Here'!B115="","",'Copy Arbiter Schedule Here'!B115)</f>
        <v/>
      </c>
      <c r="C115" s="40" t="str">
        <f>IF('Copy Arbiter Schedule Here'!C115="","",'Copy Arbiter Schedule Here'!C115)</f>
        <v/>
      </c>
      <c r="D115" s="40" t="str">
        <f>IF('Copy Arbiter Schedule Here'!D115="","",'Copy Arbiter Schedule Here'!D115)</f>
        <v/>
      </c>
      <c r="E115" s="40" t="str">
        <f>IF('Copy Arbiter Schedule Here'!E115="","",'Copy Arbiter Schedule Here'!E115)</f>
        <v/>
      </c>
      <c r="F115" s="40" t="str">
        <f>IF('Copy Arbiter Schedule Here'!F115="","",'Copy Arbiter Schedule Here'!F115)</f>
        <v/>
      </c>
      <c r="G115" s="40" t="str">
        <f>IF('Copy Arbiter Schedule Here'!G115="","",'Copy Arbiter Schedule Here'!G115)</f>
        <v/>
      </c>
      <c r="H115" s="40" t="str">
        <f>IF('Copy Arbiter Schedule Here'!H115="","",'Copy Arbiter Schedule Here'!H115)</f>
        <v/>
      </c>
      <c r="I115" s="40" t="str">
        <f>IF('Copy Arbiter Schedule Here'!I115="","",'Copy Arbiter Schedule Here'!I115)</f>
        <v/>
      </c>
      <c r="J115" s="40" t="str">
        <f>IF('Copy Arbiter Schedule Here'!J115="","",'Copy Arbiter Schedule Here'!J115)</f>
        <v/>
      </c>
      <c r="K115" s="40" t="str">
        <f>IF('Copy Arbiter Schedule Here'!K115="","",'Copy Arbiter Schedule Here'!K115)</f>
        <v/>
      </c>
      <c r="L115" s="40" t="str">
        <f>IF('Copy Arbiter Schedule Here'!L115="","",'Copy Arbiter Schedule Here'!L115)</f>
        <v/>
      </c>
      <c r="M115" s="40" t="str">
        <f>IF('Copy Arbiter Schedule Here'!M115="","",'Copy Arbiter Schedule Here'!M115)</f>
        <v/>
      </c>
      <c r="N115" s="40" t="str">
        <f>IF('Copy Arbiter Schedule Here'!N115="","",'Copy Arbiter Schedule Here'!N115)</f>
        <v/>
      </c>
      <c r="O115" s="40" t="str">
        <f>IF('Copy Arbiter Schedule Here'!O115="","",'Copy Arbiter Schedule Here'!O115)</f>
        <v/>
      </c>
      <c r="P115" s="40" t="str">
        <f>IF('Copy Arbiter Schedule Here'!P115="","",'Copy Arbiter Schedule Here'!P115)</f>
        <v/>
      </c>
      <c r="Q115" s="40" t="str">
        <f>IF('Copy Arbiter Schedule Here'!Q115="","",'Copy Arbiter Schedule Here'!Q115)</f>
        <v/>
      </c>
      <c r="R115" s="40" t="str">
        <f>IF('Copy Arbiter Schedule Here'!R115="","",'Copy Arbiter Schedule Here'!R115)</f>
        <v/>
      </c>
      <c r="S115" s="40" t="str">
        <f>IF('Copy Arbiter Schedule Here'!S115="","",'Copy Arbiter Schedule Here'!S115)</f>
        <v/>
      </c>
      <c r="T115" s="40" t="str">
        <f>IF('Copy Arbiter Schedule Here'!T115="","",'Copy Arbiter Schedule Here'!T115)</f>
        <v/>
      </c>
      <c r="U115" s="40" t="str">
        <f>IF('Copy Arbiter Schedule Here'!U115="","",'Copy Arbiter Schedule Here'!U115)</f>
        <v/>
      </c>
      <c r="V115" s="13">
        <f t="shared" si="40"/>
        <v>0</v>
      </c>
      <c r="W115">
        <f t="shared" si="43"/>
        <v>0</v>
      </c>
      <c r="X115" t="str">
        <f t="shared" si="41"/>
        <v>0</v>
      </c>
      <c r="Z115" t="str">
        <f t="shared" si="44"/>
        <v/>
      </c>
      <c r="AA115" t="str">
        <f t="shared" si="45"/>
        <v xml:space="preserve"> </v>
      </c>
      <c r="AB115">
        <f t="shared" si="46"/>
        <v>0</v>
      </c>
      <c r="AC115">
        <f t="shared" si="47"/>
        <v>0</v>
      </c>
      <c r="AD115">
        <f t="shared" si="48"/>
        <v>0</v>
      </c>
      <c r="AE115" t="str">
        <f t="shared" si="49"/>
        <v/>
      </c>
      <c r="AF115">
        <f t="shared" si="50"/>
        <v>0</v>
      </c>
      <c r="AG115" t="str">
        <f t="shared" si="51"/>
        <v/>
      </c>
      <c r="AH115" t="str">
        <f t="shared" si="42"/>
        <v/>
      </c>
      <c r="AI115" t="str">
        <f t="shared" si="52"/>
        <v/>
      </c>
      <c r="AJ115" t="str">
        <f t="shared" si="53"/>
        <v/>
      </c>
      <c r="AK115" t="str">
        <f t="shared" si="54"/>
        <v/>
      </c>
      <c r="AL115" t="str">
        <f t="shared" si="55"/>
        <v/>
      </c>
    </row>
    <row r="116" spans="1:38" x14ac:dyDescent="0.2">
      <c r="A116" s="40" t="str">
        <f>IF('Copy Arbiter Schedule Here'!A116="","",'Copy Arbiter Schedule Here'!A116)</f>
        <v/>
      </c>
      <c r="B116" s="40" t="str">
        <f>IF('Copy Arbiter Schedule Here'!B116="","",'Copy Arbiter Schedule Here'!B116)</f>
        <v/>
      </c>
      <c r="C116" s="40" t="str">
        <f>IF('Copy Arbiter Schedule Here'!C116="","",'Copy Arbiter Schedule Here'!C116)</f>
        <v/>
      </c>
      <c r="D116" s="40" t="str">
        <f>IF('Copy Arbiter Schedule Here'!D116="","",'Copy Arbiter Schedule Here'!D116)</f>
        <v/>
      </c>
      <c r="E116" s="40" t="str">
        <f>IF('Copy Arbiter Schedule Here'!E116="","",'Copy Arbiter Schedule Here'!E116)</f>
        <v/>
      </c>
      <c r="F116" s="40" t="str">
        <f>IF('Copy Arbiter Schedule Here'!F116="","",'Copy Arbiter Schedule Here'!F116)</f>
        <v/>
      </c>
      <c r="G116" s="40" t="str">
        <f>IF('Copy Arbiter Schedule Here'!G116="","",'Copy Arbiter Schedule Here'!G116)</f>
        <v/>
      </c>
      <c r="H116" s="40" t="str">
        <f>IF('Copy Arbiter Schedule Here'!H116="","",'Copy Arbiter Schedule Here'!H116)</f>
        <v/>
      </c>
      <c r="I116" s="40" t="str">
        <f>IF('Copy Arbiter Schedule Here'!I116="","",'Copy Arbiter Schedule Here'!I116)</f>
        <v/>
      </c>
      <c r="J116" s="40" t="str">
        <f>IF('Copy Arbiter Schedule Here'!J116="","",'Copy Arbiter Schedule Here'!J116)</f>
        <v/>
      </c>
      <c r="K116" s="40" t="str">
        <f>IF('Copy Arbiter Schedule Here'!K116="","",'Copy Arbiter Schedule Here'!K116)</f>
        <v/>
      </c>
      <c r="L116" s="40" t="str">
        <f>IF('Copy Arbiter Schedule Here'!L116="","",'Copy Arbiter Schedule Here'!L116)</f>
        <v/>
      </c>
      <c r="M116" s="40" t="str">
        <f>IF('Copy Arbiter Schedule Here'!M116="","",'Copy Arbiter Schedule Here'!M116)</f>
        <v/>
      </c>
      <c r="N116" s="40" t="str">
        <f>IF('Copy Arbiter Schedule Here'!N116="","",'Copy Arbiter Schedule Here'!N116)</f>
        <v/>
      </c>
      <c r="O116" s="40" t="str">
        <f>IF('Copy Arbiter Schedule Here'!O116="","",'Copy Arbiter Schedule Here'!O116)</f>
        <v/>
      </c>
      <c r="P116" s="40" t="str">
        <f>IF('Copy Arbiter Schedule Here'!P116="","",'Copy Arbiter Schedule Here'!P116)</f>
        <v/>
      </c>
      <c r="Q116" s="40" t="str">
        <f>IF('Copy Arbiter Schedule Here'!Q116="","",'Copy Arbiter Schedule Here'!Q116)</f>
        <v/>
      </c>
      <c r="R116" s="40" t="str">
        <f>IF('Copy Arbiter Schedule Here'!R116="","",'Copy Arbiter Schedule Here'!R116)</f>
        <v/>
      </c>
      <c r="S116" s="40" t="str">
        <f>IF('Copy Arbiter Schedule Here'!S116="","",'Copy Arbiter Schedule Here'!S116)</f>
        <v/>
      </c>
      <c r="T116" s="40" t="str">
        <f>IF('Copy Arbiter Schedule Here'!T116="","",'Copy Arbiter Schedule Here'!T116)</f>
        <v/>
      </c>
      <c r="U116" s="40" t="str">
        <f>IF('Copy Arbiter Schedule Here'!U116="","",'Copy Arbiter Schedule Here'!U116)</f>
        <v/>
      </c>
      <c r="V116" s="13">
        <f t="shared" si="40"/>
        <v>0</v>
      </c>
      <c r="W116">
        <f t="shared" si="43"/>
        <v>0</v>
      </c>
      <c r="X116" t="str">
        <f t="shared" si="41"/>
        <v>0</v>
      </c>
      <c r="Z116" t="str">
        <f t="shared" si="44"/>
        <v/>
      </c>
      <c r="AA116" t="str">
        <f t="shared" si="45"/>
        <v xml:space="preserve"> </v>
      </c>
      <c r="AB116">
        <f t="shared" si="46"/>
        <v>0</v>
      </c>
      <c r="AC116">
        <f t="shared" si="47"/>
        <v>0</v>
      </c>
      <c r="AD116">
        <f t="shared" si="48"/>
        <v>0</v>
      </c>
      <c r="AE116" t="str">
        <f t="shared" si="49"/>
        <v/>
      </c>
      <c r="AF116">
        <f t="shared" si="50"/>
        <v>0</v>
      </c>
      <c r="AG116" t="str">
        <f t="shared" si="51"/>
        <v/>
      </c>
      <c r="AH116" t="str">
        <f t="shared" si="42"/>
        <v/>
      </c>
      <c r="AI116" t="str">
        <f t="shared" si="52"/>
        <v/>
      </c>
      <c r="AJ116" t="str">
        <f t="shared" si="53"/>
        <v/>
      </c>
      <c r="AK116" t="str">
        <f t="shared" si="54"/>
        <v/>
      </c>
      <c r="AL116" t="str">
        <f t="shared" si="55"/>
        <v/>
      </c>
    </row>
    <row r="117" spans="1:38" x14ac:dyDescent="0.2">
      <c r="A117" s="40" t="str">
        <f>IF('Copy Arbiter Schedule Here'!A117="","",'Copy Arbiter Schedule Here'!A117)</f>
        <v/>
      </c>
      <c r="B117" s="40" t="str">
        <f>IF('Copy Arbiter Schedule Here'!B117="","",'Copy Arbiter Schedule Here'!B117)</f>
        <v/>
      </c>
      <c r="C117" s="40" t="str">
        <f>IF('Copy Arbiter Schedule Here'!C117="","",'Copy Arbiter Schedule Here'!C117)</f>
        <v/>
      </c>
      <c r="D117" s="40" t="str">
        <f>IF('Copy Arbiter Schedule Here'!D117="","",'Copy Arbiter Schedule Here'!D117)</f>
        <v/>
      </c>
      <c r="E117" s="40" t="str">
        <f>IF('Copy Arbiter Schedule Here'!E117="","",'Copy Arbiter Schedule Here'!E117)</f>
        <v/>
      </c>
      <c r="F117" s="40" t="str">
        <f>IF('Copy Arbiter Schedule Here'!F117="","",'Copy Arbiter Schedule Here'!F117)</f>
        <v/>
      </c>
      <c r="G117" s="40" t="str">
        <f>IF('Copy Arbiter Schedule Here'!G117="","",'Copy Arbiter Schedule Here'!G117)</f>
        <v/>
      </c>
      <c r="H117" s="40" t="str">
        <f>IF('Copy Arbiter Schedule Here'!H117="","",'Copy Arbiter Schedule Here'!H117)</f>
        <v/>
      </c>
      <c r="I117" s="40" t="str">
        <f>IF('Copy Arbiter Schedule Here'!I117="","",'Copy Arbiter Schedule Here'!I117)</f>
        <v/>
      </c>
      <c r="J117" s="40" t="str">
        <f>IF('Copy Arbiter Schedule Here'!J117="","",'Copy Arbiter Schedule Here'!J117)</f>
        <v/>
      </c>
      <c r="K117" s="40" t="str">
        <f>IF('Copy Arbiter Schedule Here'!K117="","",'Copy Arbiter Schedule Here'!K117)</f>
        <v/>
      </c>
      <c r="L117" s="40" t="str">
        <f>IF('Copy Arbiter Schedule Here'!L117="","",'Copy Arbiter Schedule Here'!L117)</f>
        <v/>
      </c>
      <c r="M117" s="40" t="str">
        <f>IF('Copy Arbiter Schedule Here'!M117="","",'Copy Arbiter Schedule Here'!M117)</f>
        <v/>
      </c>
      <c r="N117" s="40" t="str">
        <f>IF('Copy Arbiter Schedule Here'!N117="","",'Copy Arbiter Schedule Here'!N117)</f>
        <v/>
      </c>
      <c r="O117" s="40" t="str">
        <f>IF('Copy Arbiter Schedule Here'!O117="","",'Copy Arbiter Schedule Here'!O117)</f>
        <v/>
      </c>
      <c r="P117" s="40" t="str">
        <f>IF('Copy Arbiter Schedule Here'!P117="","",'Copy Arbiter Schedule Here'!P117)</f>
        <v/>
      </c>
      <c r="Q117" s="40" t="str">
        <f>IF('Copy Arbiter Schedule Here'!Q117="","",'Copy Arbiter Schedule Here'!Q117)</f>
        <v/>
      </c>
      <c r="R117" s="40" t="str">
        <f>IF('Copy Arbiter Schedule Here'!R117="","",'Copy Arbiter Schedule Here'!R117)</f>
        <v/>
      </c>
      <c r="S117" s="40" t="str">
        <f>IF('Copy Arbiter Schedule Here'!S117="","",'Copy Arbiter Schedule Here'!S117)</f>
        <v/>
      </c>
      <c r="T117" s="40" t="str">
        <f>IF('Copy Arbiter Schedule Here'!T117="","",'Copy Arbiter Schedule Here'!T117)</f>
        <v/>
      </c>
      <c r="U117" s="40" t="str">
        <f>IF('Copy Arbiter Schedule Here'!U117="","",'Copy Arbiter Schedule Here'!U117)</f>
        <v/>
      </c>
      <c r="V117" s="13">
        <f t="shared" si="40"/>
        <v>0</v>
      </c>
      <c r="W117">
        <f t="shared" si="43"/>
        <v>0</v>
      </c>
      <c r="X117" t="str">
        <f t="shared" si="41"/>
        <v>0</v>
      </c>
      <c r="Z117" t="str">
        <f t="shared" si="44"/>
        <v/>
      </c>
      <c r="AA117" t="str">
        <f t="shared" si="45"/>
        <v xml:space="preserve"> </v>
      </c>
      <c r="AB117">
        <f t="shared" si="46"/>
        <v>0</v>
      </c>
      <c r="AC117">
        <f t="shared" si="47"/>
        <v>0</v>
      </c>
      <c r="AD117">
        <f t="shared" si="48"/>
        <v>0</v>
      </c>
      <c r="AE117" t="str">
        <f t="shared" si="49"/>
        <v/>
      </c>
      <c r="AF117">
        <f t="shared" si="50"/>
        <v>0</v>
      </c>
      <c r="AG117" t="str">
        <f t="shared" si="51"/>
        <v/>
      </c>
      <c r="AH117" t="str">
        <f t="shared" si="42"/>
        <v/>
      </c>
      <c r="AI117" t="str">
        <f t="shared" si="52"/>
        <v/>
      </c>
      <c r="AJ117" t="str">
        <f t="shared" si="53"/>
        <v/>
      </c>
      <c r="AK117" t="str">
        <f t="shared" si="54"/>
        <v/>
      </c>
      <c r="AL117" t="str">
        <f t="shared" si="55"/>
        <v/>
      </c>
    </row>
    <row r="118" spans="1:38" x14ac:dyDescent="0.2">
      <c r="A118" s="40" t="str">
        <f>IF('Copy Arbiter Schedule Here'!A118="","",'Copy Arbiter Schedule Here'!A118)</f>
        <v/>
      </c>
      <c r="B118" s="40" t="str">
        <f>IF('Copy Arbiter Schedule Here'!B118="","",'Copy Arbiter Schedule Here'!B118)</f>
        <v/>
      </c>
      <c r="C118" s="40" t="str">
        <f>IF('Copy Arbiter Schedule Here'!C118="","",'Copy Arbiter Schedule Here'!C118)</f>
        <v/>
      </c>
      <c r="D118" s="40" t="str">
        <f>IF('Copy Arbiter Schedule Here'!D118="","",'Copy Arbiter Schedule Here'!D118)</f>
        <v/>
      </c>
      <c r="E118" s="40" t="str">
        <f>IF('Copy Arbiter Schedule Here'!E118="","",'Copy Arbiter Schedule Here'!E118)</f>
        <v/>
      </c>
      <c r="F118" s="40" t="str">
        <f>IF('Copy Arbiter Schedule Here'!F118="","",'Copy Arbiter Schedule Here'!F118)</f>
        <v/>
      </c>
      <c r="G118" s="40" t="str">
        <f>IF('Copy Arbiter Schedule Here'!G118="","",'Copy Arbiter Schedule Here'!G118)</f>
        <v/>
      </c>
      <c r="H118" s="40" t="str">
        <f>IF('Copy Arbiter Schedule Here'!H118="","",'Copy Arbiter Schedule Here'!H118)</f>
        <v/>
      </c>
      <c r="I118" s="40" t="str">
        <f>IF('Copy Arbiter Schedule Here'!I118="","",'Copy Arbiter Schedule Here'!I118)</f>
        <v/>
      </c>
      <c r="J118" s="40" t="str">
        <f>IF('Copy Arbiter Schedule Here'!J118="","",'Copy Arbiter Schedule Here'!J118)</f>
        <v/>
      </c>
      <c r="K118" s="40" t="str">
        <f>IF('Copy Arbiter Schedule Here'!K118="","",'Copy Arbiter Schedule Here'!K118)</f>
        <v/>
      </c>
      <c r="L118" s="40" t="str">
        <f>IF('Copy Arbiter Schedule Here'!L118="","",'Copy Arbiter Schedule Here'!L118)</f>
        <v/>
      </c>
      <c r="M118" s="40" t="str">
        <f>IF('Copy Arbiter Schedule Here'!M118="","",'Copy Arbiter Schedule Here'!M118)</f>
        <v/>
      </c>
      <c r="N118" s="40" t="str">
        <f>IF('Copy Arbiter Schedule Here'!N118="","",'Copy Arbiter Schedule Here'!N118)</f>
        <v/>
      </c>
      <c r="O118" s="40" t="str">
        <f>IF('Copy Arbiter Schedule Here'!O118="","",'Copy Arbiter Schedule Here'!O118)</f>
        <v/>
      </c>
      <c r="P118" s="40" t="str">
        <f>IF('Copy Arbiter Schedule Here'!P118="","",'Copy Arbiter Schedule Here'!P118)</f>
        <v/>
      </c>
      <c r="Q118" s="40" t="str">
        <f>IF('Copy Arbiter Schedule Here'!Q118="","",'Copy Arbiter Schedule Here'!Q118)</f>
        <v/>
      </c>
      <c r="R118" s="40" t="str">
        <f>IF('Copy Arbiter Schedule Here'!R118="","",'Copy Arbiter Schedule Here'!R118)</f>
        <v/>
      </c>
      <c r="S118" s="40" t="str">
        <f>IF('Copy Arbiter Schedule Here'!S118="","",'Copy Arbiter Schedule Here'!S118)</f>
        <v/>
      </c>
      <c r="T118" s="40" t="str">
        <f>IF('Copy Arbiter Schedule Here'!T118="","",'Copy Arbiter Schedule Here'!T118)</f>
        <v/>
      </c>
      <c r="U118" s="40" t="str">
        <f>IF('Copy Arbiter Schedule Here'!U118="","",'Copy Arbiter Schedule Here'!U118)</f>
        <v/>
      </c>
      <c r="V118" s="13">
        <f t="shared" si="40"/>
        <v>0</v>
      </c>
      <c r="W118">
        <f t="shared" si="43"/>
        <v>0</v>
      </c>
      <c r="X118" t="str">
        <f t="shared" si="41"/>
        <v>0</v>
      </c>
      <c r="Z118" t="str">
        <f t="shared" si="44"/>
        <v/>
      </c>
      <c r="AA118" t="str">
        <f t="shared" si="45"/>
        <v xml:space="preserve"> </v>
      </c>
      <c r="AB118">
        <f t="shared" si="46"/>
        <v>0</v>
      </c>
      <c r="AC118">
        <f t="shared" si="47"/>
        <v>0</v>
      </c>
      <c r="AD118">
        <f t="shared" si="48"/>
        <v>0</v>
      </c>
      <c r="AE118" t="str">
        <f t="shared" si="49"/>
        <v/>
      </c>
      <c r="AF118">
        <f t="shared" si="50"/>
        <v>0</v>
      </c>
      <c r="AG118" t="str">
        <f t="shared" si="51"/>
        <v/>
      </c>
      <c r="AH118" t="str">
        <f t="shared" si="42"/>
        <v/>
      </c>
      <c r="AI118" t="str">
        <f t="shared" si="52"/>
        <v/>
      </c>
      <c r="AJ118" t="str">
        <f t="shared" si="53"/>
        <v/>
      </c>
      <c r="AK118" t="str">
        <f t="shared" si="54"/>
        <v/>
      </c>
      <c r="AL118" t="str">
        <f t="shared" si="55"/>
        <v/>
      </c>
    </row>
    <row r="119" spans="1:38" x14ac:dyDescent="0.2">
      <c r="A119" s="40" t="str">
        <f>IF('Copy Arbiter Schedule Here'!A119="","",'Copy Arbiter Schedule Here'!A119)</f>
        <v/>
      </c>
      <c r="B119" s="40" t="str">
        <f>IF('Copy Arbiter Schedule Here'!B119="","",'Copy Arbiter Schedule Here'!B119)</f>
        <v/>
      </c>
      <c r="C119" s="40" t="str">
        <f>IF('Copy Arbiter Schedule Here'!C119="","",'Copy Arbiter Schedule Here'!C119)</f>
        <v/>
      </c>
      <c r="D119" s="40" t="str">
        <f>IF('Copy Arbiter Schedule Here'!D119="","",'Copy Arbiter Schedule Here'!D119)</f>
        <v/>
      </c>
      <c r="E119" s="40" t="str">
        <f>IF('Copy Arbiter Schedule Here'!E119="","",'Copy Arbiter Schedule Here'!E119)</f>
        <v/>
      </c>
      <c r="F119" s="40" t="str">
        <f>IF('Copy Arbiter Schedule Here'!F119="","",'Copy Arbiter Schedule Here'!F119)</f>
        <v/>
      </c>
      <c r="G119" s="40" t="str">
        <f>IF('Copy Arbiter Schedule Here'!G119="","",'Copy Arbiter Schedule Here'!G119)</f>
        <v/>
      </c>
      <c r="H119" s="40" t="str">
        <f>IF('Copy Arbiter Schedule Here'!H119="","",'Copy Arbiter Schedule Here'!H119)</f>
        <v/>
      </c>
      <c r="I119" s="40" t="str">
        <f>IF('Copy Arbiter Schedule Here'!I119="","",'Copy Arbiter Schedule Here'!I119)</f>
        <v/>
      </c>
      <c r="J119" s="40" t="str">
        <f>IF('Copy Arbiter Schedule Here'!J119="","",'Copy Arbiter Schedule Here'!J119)</f>
        <v/>
      </c>
      <c r="K119" s="40" t="str">
        <f>IF('Copy Arbiter Schedule Here'!K119="","",'Copy Arbiter Schedule Here'!K119)</f>
        <v/>
      </c>
      <c r="L119" s="40" t="str">
        <f>IF('Copy Arbiter Schedule Here'!L119="","",'Copy Arbiter Schedule Here'!L119)</f>
        <v/>
      </c>
      <c r="M119" s="40" t="str">
        <f>IF('Copy Arbiter Schedule Here'!M119="","",'Copy Arbiter Schedule Here'!M119)</f>
        <v/>
      </c>
      <c r="N119" s="40" t="str">
        <f>IF('Copy Arbiter Schedule Here'!N119="","",'Copy Arbiter Schedule Here'!N119)</f>
        <v/>
      </c>
      <c r="O119" s="40" t="str">
        <f>IF('Copy Arbiter Schedule Here'!O119="","",'Copy Arbiter Schedule Here'!O119)</f>
        <v/>
      </c>
      <c r="P119" s="40" t="str">
        <f>IF('Copy Arbiter Schedule Here'!P119="","",'Copy Arbiter Schedule Here'!P119)</f>
        <v/>
      </c>
      <c r="Q119" s="40" t="str">
        <f>IF('Copy Arbiter Schedule Here'!Q119="","",'Copy Arbiter Schedule Here'!Q119)</f>
        <v/>
      </c>
      <c r="R119" s="40" t="str">
        <f>IF('Copy Arbiter Schedule Here'!R119="","",'Copy Arbiter Schedule Here'!R119)</f>
        <v/>
      </c>
      <c r="S119" s="40" t="str">
        <f>IF('Copy Arbiter Schedule Here'!S119="","",'Copy Arbiter Schedule Here'!S119)</f>
        <v/>
      </c>
      <c r="T119" s="40" t="str">
        <f>IF('Copy Arbiter Schedule Here'!T119="","",'Copy Arbiter Schedule Here'!T119)</f>
        <v/>
      </c>
      <c r="U119" s="40" t="str">
        <f>IF('Copy Arbiter Schedule Here'!U119="","",'Copy Arbiter Schedule Here'!U119)</f>
        <v/>
      </c>
      <c r="V119" s="13">
        <f t="shared" si="40"/>
        <v>0</v>
      </c>
      <c r="W119">
        <f t="shared" si="43"/>
        <v>0</v>
      </c>
      <c r="X119" t="str">
        <f t="shared" si="41"/>
        <v>0</v>
      </c>
      <c r="Z119" t="str">
        <f t="shared" si="44"/>
        <v/>
      </c>
      <c r="AA119" t="str">
        <f t="shared" si="45"/>
        <v xml:space="preserve"> </v>
      </c>
      <c r="AB119">
        <f t="shared" si="46"/>
        <v>0</v>
      </c>
      <c r="AC119">
        <f t="shared" si="47"/>
        <v>0</v>
      </c>
      <c r="AD119">
        <f t="shared" si="48"/>
        <v>0</v>
      </c>
      <c r="AE119" t="str">
        <f t="shared" si="49"/>
        <v/>
      </c>
      <c r="AF119">
        <f t="shared" si="50"/>
        <v>0</v>
      </c>
      <c r="AG119" t="str">
        <f t="shared" si="51"/>
        <v/>
      </c>
      <c r="AH119" t="str">
        <f t="shared" si="42"/>
        <v/>
      </c>
      <c r="AI119" t="str">
        <f t="shared" si="52"/>
        <v/>
      </c>
      <c r="AJ119" t="str">
        <f t="shared" si="53"/>
        <v/>
      </c>
      <c r="AK119" t="str">
        <f t="shared" si="54"/>
        <v/>
      </c>
      <c r="AL119" t="str">
        <f t="shared" si="55"/>
        <v/>
      </c>
    </row>
    <row r="120" spans="1:38" x14ac:dyDescent="0.2">
      <c r="A120" s="40" t="str">
        <f>IF('Copy Arbiter Schedule Here'!A120="","",'Copy Arbiter Schedule Here'!A120)</f>
        <v/>
      </c>
      <c r="B120" s="40" t="str">
        <f>IF('Copy Arbiter Schedule Here'!B120="","",'Copy Arbiter Schedule Here'!B120)</f>
        <v/>
      </c>
      <c r="C120" s="40" t="str">
        <f>IF('Copy Arbiter Schedule Here'!C120="","",'Copy Arbiter Schedule Here'!C120)</f>
        <v/>
      </c>
      <c r="D120" s="40" t="str">
        <f>IF('Copy Arbiter Schedule Here'!D120="","",'Copy Arbiter Schedule Here'!D120)</f>
        <v/>
      </c>
      <c r="E120" s="40" t="str">
        <f>IF('Copy Arbiter Schedule Here'!E120="","",'Copy Arbiter Schedule Here'!E120)</f>
        <v/>
      </c>
      <c r="F120" s="40" t="str">
        <f>IF('Copy Arbiter Schedule Here'!F120="","",'Copy Arbiter Schedule Here'!F120)</f>
        <v/>
      </c>
      <c r="G120" s="40" t="str">
        <f>IF('Copy Arbiter Schedule Here'!G120="","",'Copy Arbiter Schedule Here'!G120)</f>
        <v/>
      </c>
      <c r="H120" s="40" t="str">
        <f>IF('Copy Arbiter Schedule Here'!H120="","",'Copy Arbiter Schedule Here'!H120)</f>
        <v/>
      </c>
      <c r="I120" s="40" t="str">
        <f>IF('Copy Arbiter Schedule Here'!I120="","",'Copy Arbiter Schedule Here'!I120)</f>
        <v/>
      </c>
      <c r="J120" s="40" t="str">
        <f>IF('Copy Arbiter Schedule Here'!J120="","",'Copy Arbiter Schedule Here'!J120)</f>
        <v/>
      </c>
      <c r="K120" s="40" t="str">
        <f>IF('Copy Arbiter Schedule Here'!K120="","",'Copy Arbiter Schedule Here'!K120)</f>
        <v/>
      </c>
      <c r="L120" s="40" t="str">
        <f>IF('Copy Arbiter Schedule Here'!L120="","",'Copy Arbiter Schedule Here'!L120)</f>
        <v/>
      </c>
      <c r="M120" s="40" t="str">
        <f>IF('Copy Arbiter Schedule Here'!M120="","",'Copy Arbiter Schedule Here'!M120)</f>
        <v/>
      </c>
      <c r="N120" s="40" t="str">
        <f>IF('Copy Arbiter Schedule Here'!N120="","",'Copy Arbiter Schedule Here'!N120)</f>
        <v/>
      </c>
      <c r="O120" s="40" t="str">
        <f>IF('Copy Arbiter Schedule Here'!O120="","",'Copy Arbiter Schedule Here'!O120)</f>
        <v/>
      </c>
      <c r="P120" s="40" t="str">
        <f>IF('Copy Arbiter Schedule Here'!P120="","",'Copy Arbiter Schedule Here'!P120)</f>
        <v/>
      </c>
      <c r="Q120" s="40" t="str">
        <f>IF('Copy Arbiter Schedule Here'!Q120="","",'Copy Arbiter Schedule Here'!Q120)</f>
        <v/>
      </c>
      <c r="R120" s="40" t="str">
        <f>IF('Copy Arbiter Schedule Here'!R120="","",'Copy Arbiter Schedule Here'!R120)</f>
        <v/>
      </c>
      <c r="S120" s="40" t="str">
        <f>IF('Copy Arbiter Schedule Here'!S120="","",'Copy Arbiter Schedule Here'!S120)</f>
        <v/>
      </c>
      <c r="T120" s="40" t="str">
        <f>IF('Copy Arbiter Schedule Here'!T120="","",'Copy Arbiter Schedule Here'!T120)</f>
        <v/>
      </c>
      <c r="U120" s="40" t="str">
        <f>IF('Copy Arbiter Schedule Here'!U120="","",'Copy Arbiter Schedule Here'!U120)</f>
        <v/>
      </c>
      <c r="V120" s="13">
        <f t="shared" si="40"/>
        <v>0</v>
      </c>
      <c r="W120">
        <f t="shared" si="43"/>
        <v>0</v>
      </c>
      <c r="X120" t="str">
        <f t="shared" si="41"/>
        <v>0</v>
      </c>
      <c r="Z120" t="str">
        <f t="shared" si="44"/>
        <v/>
      </c>
      <c r="AA120" t="str">
        <f t="shared" si="45"/>
        <v xml:space="preserve"> </v>
      </c>
      <c r="AB120">
        <f t="shared" si="46"/>
        <v>0</v>
      </c>
      <c r="AC120">
        <f t="shared" si="47"/>
        <v>0</v>
      </c>
      <c r="AD120">
        <f t="shared" si="48"/>
        <v>0</v>
      </c>
      <c r="AE120" t="str">
        <f t="shared" si="49"/>
        <v/>
      </c>
      <c r="AF120">
        <f t="shared" si="50"/>
        <v>0</v>
      </c>
      <c r="AG120" t="str">
        <f t="shared" si="51"/>
        <v/>
      </c>
      <c r="AH120" t="str">
        <f t="shared" si="42"/>
        <v/>
      </c>
      <c r="AI120" t="str">
        <f t="shared" si="52"/>
        <v/>
      </c>
      <c r="AJ120" t="str">
        <f t="shared" si="53"/>
        <v/>
      </c>
      <c r="AK120" t="str">
        <f t="shared" si="54"/>
        <v/>
      </c>
      <c r="AL120" t="str">
        <f t="shared" si="55"/>
        <v/>
      </c>
    </row>
    <row r="121" spans="1:38" x14ac:dyDescent="0.2">
      <c r="A121" s="40" t="str">
        <f>IF('Copy Arbiter Schedule Here'!A121="","",'Copy Arbiter Schedule Here'!A121)</f>
        <v/>
      </c>
      <c r="B121" s="40" t="str">
        <f>IF('Copy Arbiter Schedule Here'!B121="","",'Copy Arbiter Schedule Here'!B121)</f>
        <v/>
      </c>
      <c r="C121" s="40" t="str">
        <f>IF('Copy Arbiter Schedule Here'!C121="","",'Copy Arbiter Schedule Here'!C121)</f>
        <v/>
      </c>
      <c r="D121" s="40" t="str">
        <f>IF('Copy Arbiter Schedule Here'!D121="","",'Copy Arbiter Schedule Here'!D121)</f>
        <v/>
      </c>
      <c r="E121" s="40" t="str">
        <f>IF('Copy Arbiter Schedule Here'!E121="","",'Copy Arbiter Schedule Here'!E121)</f>
        <v/>
      </c>
      <c r="F121" s="40" t="str">
        <f>IF('Copy Arbiter Schedule Here'!F121="","",'Copy Arbiter Schedule Here'!F121)</f>
        <v/>
      </c>
      <c r="G121" s="40" t="str">
        <f>IF('Copy Arbiter Schedule Here'!G121="","",'Copy Arbiter Schedule Here'!G121)</f>
        <v/>
      </c>
      <c r="H121" s="40" t="str">
        <f>IF('Copy Arbiter Schedule Here'!H121="","",'Copy Arbiter Schedule Here'!H121)</f>
        <v/>
      </c>
      <c r="I121" s="40" t="str">
        <f>IF('Copy Arbiter Schedule Here'!I121="","",'Copy Arbiter Schedule Here'!I121)</f>
        <v/>
      </c>
      <c r="J121" s="40" t="str">
        <f>IF('Copy Arbiter Schedule Here'!J121="","",'Copy Arbiter Schedule Here'!J121)</f>
        <v/>
      </c>
      <c r="K121" s="40" t="str">
        <f>IF('Copy Arbiter Schedule Here'!K121="","",'Copy Arbiter Schedule Here'!K121)</f>
        <v/>
      </c>
      <c r="L121" s="40" t="str">
        <f>IF('Copy Arbiter Schedule Here'!L121="","",'Copy Arbiter Schedule Here'!L121)</f>
        <v/>
      </c>
      <c r="M121" s="40" t="str">
        <f>IF('Copy Arbiter Schedule Here'!M121="","",'Copy Arbiter Schedule Here'!M121)</f>
        <v/>
      </c>
      <c r="N121" s="40" t="str">
        <f>IF('Copy Arbiter Schedule Here'!N121="","",'Copy Arbiter Schedule Here'!N121)</f>
        <v/>
      </c>
      <c r="O121" s="40" t="str">
        <f>IF('Copy Arbiter Schedule Here'!O121="","",'Copy Arbiter Schedule Here'!O121)</f>
        <v/>
      </c>
      <c r="P121" s="40" t="str">
        <f>IF('Copy Arbiter Schedule Here'!P121="","",'Copy Arbiter Schedule Here'!P121)</f>
        <v/>
      </c>
      <c r="Q121" s="40" t="str">
        <f>IF('Copy Arbiter Schedule Here'!Q121="","",'Copy Arbiter Schedule Here'!Q121)</f>
        <v/>
      </c>
      <c r="R121" s="40" t="str">
        <f>IF('Copy Arbiter Schedule Here'!R121="","",'Copy Arbiter Schedule Here'!R121)</f>
        <v/>
      </c>
      <c r="S121" s="40" t="str">
        <f>IF('Copy Arbiter Schedule Here'!S121="","",'Copy Arbiter Schedule Here'!S121)</f>
        <v/>
      </c>
      <c r="T121" s="40" t="str">
        <f>IF('Copy Arbiter Schedule Here'!T121="","",'Copy Arbiter Schedule Here'!T121)</f>
        <v/>
      </c>
      <c r="U121" s="40" t="str">
        <f>IF('Copy Arbiter Schedule Here'!U121="","",'Copy Arbiter Schedule Here'!U121)</f>
        <v/>
      </c>
      <c r="V121" s="13">
        <f t="shared" si="40"/>
        <v>0</v>
      </c>
      <c r="W121">
        <f t="shared" si="43"/>
        <v>0</v>
      </c>
      <c r="X121" t="str">
        <f t="shared" si="41"/>
        <v>0</v>
      </c>
      <c r="Z121" t="str">
        <f t="shared" si="44"/>
        <v/>
      </c>
      <c r="AA121" t="str">
        <f t="shared" si="45"/>
        <v xml:space="preserve"> </v>
      </c>
      <c r="AB121">
        <f t="shared" si="46"/>
        <v>0</v>
      </c>
      <c r="AC121">
        <f t="shared" si="47"/>
        <v>0</v>
      </c>
      <c r="AD121">
        <f t="shared" si="48"/>
        <v>0</v>
      </c>
      <c r="AE121" t="str">
        <f t="shared" si="49"/>
        <v/>
      </c>
      <c r="AF121">
        <f t="shared" si="50"/>
        <v>0</v>
      </c>
      <c r="AG121" t="str">
        <f t="shared" si="51"/>
        <v/>
      </c>
      <c r="AH121" t="str">
        <f t="shared" si="42"/>
        <v/>
      </c>
      <c r="AI121" t="str">
        <f t="shared" si="52"/>
        <v/>
      </c>
      <c r="AJ121" t="str">
        <f t="shared" si="53"/>
        <v/>
      </c>
      <c r="AK121" t="str">
        <f t="shared" si="54"/>
        <v/>
      </c>
      <c r="AL121" t="str">
        <f t="shared" si="55"/>
        <v/>
      </c>
    </row>
    <row r="122" spans="1:38" x14ac:dyDescent="0.2">
      <c r="A122" s="40" t="str">
        <f>IF('Copy Arbiter Schedule Here'!A122="","",'Copy Arbiter Schedule Here'!A122)</f>
        <v/>
      </c>
      <c r="B122" s="40" t="str">
        <f>IF('Copy Arbiter Schedule Here'!B122="","",'Copy Arbiter Schedule Here'!B122)</f>
        <v/>
      </c>
      <c r="C122" s="40" t="str">
        <f>IF('Copy Arbiter Schedule Here'!C122="","",'Copy Arbiter Schedule Here'!C122)</f>
        <v/>
      </c>
      <c r="D122" s="40" t="str">
        <f>IF('Copy Arbiter Schedule Here'!D122="","",'Copy Arbiter Schedule Here'!D122)</f>
        <v/>
      </c>
      <c r="E122" s="40" t="str">
        <f>IF('Copy Arbiter Schedule Here'!E122="","",'Copy Arbiter Schedule Here'!E122)</f>
        <v/>
      </c>
      <c r="F122" s="40" t="str">
        <f>IF('Copy Arbiter Schedule Here'!F122="","",'Copy Arbiter Schedule Here'!F122)</f>
        <v/>
      </c>
      <c r="G122" s="40" t="str">
        <f>IF('Copy Arbiter Schedule Here'!G122="","",'Copy Arbiter Schedule Here'!G122)</f>
        <v/>
      </c>
      <c r="H122" s="40" t="str">
        <f>IF('Copy Arbiter Schedule Here'!H122="","",'Copy Arbiter Schedule Here'!H122)</f>
        <v/>
      </c>
      <c r="I122" s="40" t="str">
        <f>IF('Copy Arbiter Schedule Here'!I122="","",'Copy Arbiter Schedule Here'!I122)</f>
        <v/>
      </c>
      <c r="J122" s="40" t="str">
        <f>IF('Copy Arbiter Schedule Here'!J122="","",'Copy Arbiter Schedule Here'!J122)</f>
        <v/>
      </c>
      <c r="K122" s="40" t="str">
        <f>IF('Copy Arbiter Schedule Here'!K122="","",'Copy Arbiter Schedule Here'!K122)</f>
        <v/>
      </c>
      <c r="L122" s="40" t="str">
        <f>IF('Copy Arbiter Schedule Here'!L122="","",'Copy Arbiter Schedule Here'!L122)</f>
        <v/>
      </c>
      <c r="M122" s="40" t="str">
        <f>IF('Copy Arbiter Schedule Here'!M122="","",'Copy Arbiter Schedule Here'!M122)</f>
        <v/>
      </c>
      <c r="N122" s="40" t="str">
        <f>IF('Copy Arbiter Schedule Here'!N122="","",'Copy Arbiter Schedule Here'!N122)</f>
        <v/>
      </c>
      <c r="O122" s="40" t="str">
        <f>IF('Copy Arbiter Schedule Here'!O122="","",'Copy Arbiter Schedule Here'!O122)</f>
        <v/>
      </c>
      <c r="P122" s="40" t="str">
        <f>IF('Copy Arbiter Schedule Here'!P122="","",'Copy Arbiter Schedule Here'!P122)</f>
        <v/>
      </c>
      <c r="Q122" s="40" t="str">
        <f>IF('Copy Arbiter Schedule Here'!Q122="","",'Copy Arbiter Schedule Here'!Q122)</f>
        <v/>
      </c>
      <c r="R122" s="40" t="str">
        <f>IF('Copy Arbiter Schedule Here'!R122="","",'Copy Arbiter Schedule Here'!R122)</f>
        <v/>
      </c>
      <c r="S122" s="40" t="str">
        <f>IF('Copy Arbiter Schedule Here'!S122="","",'Copy Arbiter Schedule Here'!S122)</f>
        <v/>
      </c>
      <c r="T122" s="40" t="str">
        <f>IF('Copy Arbiter Schedule Here'!T122="","",'Copy Arbiter Schedule Here'!T122)</f>
        <v/>
      </c>
      <c r="U122" s="40" t="str">
        <f>IF('Copy Arbiter Schedule Here'!U122="","",'Copy Arbiter Schedule Here'!U122)</f>
        <v/>
      </c>
      <c r="V122" s="13">
        <f t="shared" si="40"/>
        <v>0</v>
      </c>
      <c r="W122">
        <f t="shared" si="43"/>
        <v>0</v>
      </c>
      <c r="X122" t="str">
        <f t="shared" si="41"/>
        <v>0</v>
      </c>
      <c r="Z122" t="str">
        <f t="shared" si="44"/>
        <v/>
      </c>
      <c r="AA122" t="str">
        <f t="shared" si="45"/>
        <v xml:space="preserve"> </v>
      </c>
      <c r="AB122">
        <f t="shared" si="46"/>
        <v>0</v>
      </c>
      <c r="AC122">
        <f t="shared" si="47"/>
        <v>0</v>
      </c>
      <c r="AD122">
        <f t="shared" si="48"/>
        <v>0</v>
      </c>
      <c r="AE122" t="str">
        <f t="shared" si="49"/>
        <v/>
      </c>
      <c r="AF122">
        <f t="shared" si="50"/>
        <v>0</v>
      </c>
      <c r="AG122" t="str">
        <f t="shared" si="51"/>
        <v/>
      </c>
      <c r="AH122" t="str">
        <f t="shared" si="42"/>
        <v/>
      </c>
      <c r="AI122" t="str">
        <f t="shared" si="52"/>
        <v/>
      </c>
      <c r="AJ122" t="str">
        <f t="shared" si="53"/>
        <v/>
      </c>
      <c r="AK122" t="str">
        <f t="shared" si="54"/>
        <v/>
      </c>
      <c r="AL122" t="str">
        <f t="shared" si="55"/>
        <v/>
      </c>
    </row>
    <row r="123" spans="1:38" x14ac:dyDescent="0.2">
      <c r="A123" s="40" t="str">
        <f>IF('Copy Arbiter Schedule Here'!A123="","",'Copy Arbiter Schedule Here'!A123)</f>
        <v/>
      </c>
      <c r="B123" s="40" t="str">
        <f>IF('Copy Arbiter Schedule Here'!B123="","",'Copy Arbiter Schedule Here'!B123)</f>
        <v/>
      </c>
      <c r="C123" s="40" t="str">
        <f>IF('Copy Arbiter Schedule Here'!C123="","",'Copy Arbiter Schedule Here'!C123)</f>
        <v/>
      </c>
      <c r="D123" s="40" t="str">
        <f>IF('Copy Arbiter Schedule Here'!D123="","",'Copy Arbiter Schedule Here'!D123)</f>
        <v/>
      </c>
      <c r="E123" s="40" t="str">
        <f>IF('Copy Arbiter Schedule Here'!E123="","",'Copy Arbiter Schedule Here'!E123)</f>
        <v/>
      </c>
      <c r="F123" s="40" t="str">
        <f>IF('Copy Arbiter Schedule Here'!F123="","",'Copy Arbiter Schedule Here'!F123)</f>
        <v/>
      </c>
      <c r="G123" s="40" t="str">
        <f>IF('Copy Arbiter Schedule Here'!G123="","",'Copy Arbiter Schedule Here'!G123)</f>
        <v/>
      </c>
      <c r="H123" s="40" t="str">
        <f>IF('Copy Arbiter Schedule Here'!H123="","",'Copy Arbiter Schedule Here'!H123)</f>
        <v/>
      </c>
      <c r="I123" s="40" t="str">
        <f>IF('Copy Arbiter Schedule Here'!I123="","",'Copy Arbiter Schedule Here'!I123)</f>
        <v/>
      </c>
      <c r="J123" s="40" t="str">
        <f>IF('Copy Arbiter Schedule Here'!J123="","",'Copy Arbiter Schedule Here'!J123)</f>
        <v/>
      </c>
      <c r="K123" s="40" t="str">
        <f>IF('Copy Arbiter Schedule Here'!K123="","",'Copy Arbiter Schedule Here'!K123)</f>
        <v/>
      </c>
      <c r="L123" s="40" t="str">
        <f>IF('Copy Arbiter Schedule Here'!L123="","",'Copy Arbiter Schedule Here'!L123)</f>
        <v/>
      </c>
      <c r="M123" s="40" t="str">
        <f>IF('Copy Arbiter Schedule Here'!M123="","",'Copy Arbiter Schedule Here'!M123)</f>
        <v/>
      </c>
      <c r="N123" s="40" t="str">
        <f>IF('Copy Arbiter Schedule Here'!N123="","",'Copy Arbiter Schedule Here'!N123)</f>
        <v/>
      </c>
      <c r="O123" s="40" t="str">
        <f>IF('Copy Arbiter Schedule Here'!O123="","",'Copy Arbiter Schedule Here'!O123)</f>
        <v/>
      </c>
      <c r="P123" s="40" t="str">
        <f>IF('Copy Arbiter Schedule Here'!P123="","",'Copy Arbiter Schedule Here'!P123)</f>
        <v/>
      </c>
      <c r="Q123" s="40" t="str">
        <f>IF('Copy Arbiter Schedule Here'!Q123="","",'Copy Arbiter Schedule Here'!Q123)</f>
        <v/>
      </c>
      <c r="R123" s="40" t="str">
        <f>IF('Copy Arbiter Schedule Here'!R123="","",'Copy Arbiter Schedule Here'!R123)</f>
        <v/>
      </c>
      <c r="S123" s="40" t="str">
        <f>IF('Copy Arbiter Schedule Here'!S123="","",'Copy Arbiter Schedule Here'!S123)</f>
        <v/>
      </c>
      <c r="T123" s="40" t="str">
        <f>IF('Copy Arbiter Schedule Here'!T123="","",'Copy Arbiter Schedule Here'!T123)</f>
        <v/>
      </c>
      <c r="U123" s="40" t="str">
        <f>IF('Copy Arbiter Schedule Here'!U123="","",'Copy Arbiter Schedule Here'!U123)</f>
        <v/>
      </c>
      <c r="V123" s="13">
        <f t="shared" si="40"/>
        <v>0</v>
      </c>
      <c r="W123">
        <f t="shared" si="43"/>
        <v>0</v>
      </c>
      <c r="X123" t="str">
        <f t="shared" si="41"/>
        <v>0</v>
      </c>
      <c r="Z123" t="str">
        <f t="shared" si="44"/>
        <v/>
      </c>
      <c r="AA123" t="str">
        <f t="shared" si="45"/>
        <v xml:space="preserve"> </v>
      </c>
      <c r="AB123">
        <f t="shared" si="46"/>
        <v>0</v>
      </c>
      <c r="AC123">
        <f t="shared" si="47"/>
        <v>0</v>
      </c>
      <c r="AD123">
        <f t="shared" si="48"/>
        <v>0</v>
      </c>
      <c r="AE123" t="str">
        <f t="shared" si="49"/>
        <v/>
      </c>
      <c r="AF123">
        <f t="shared" si="50"/>
        <v>0</v>
      </c>
      <c r="AG123" t="str">
        <f t="shared" si="51"/>
        <v/>
      </c>
      <c r="AH123" t="str">
        <f t="shared" si="42"/>
        <v/>
      </c>
      <c r="AI123" t="str">
        <f t="shared" si="52"/>
        <v/>
      </c>
      <c r="AJ123" t="str">
        <f t="shared" si="53"/>
        <v/>
      </c>
      <c r="AK123" t="str">
        <f t="shared" si="54"/>
        <v/>
      </c>
      <c r="AL123" t="str">
        <f t="shared" si="55"/>
        <v/>
      </c>
    </row>
    <row r="124" spans="1:38" x14ac:dyDescent="0.2">
      <c r="A124" s="40" t="str">
        <f>IF('Copy Arbiter Schedule Here'!A124="","",'Copy Arbiter Schedule Here'!A124)</f>
        <v/>
      </c>
      <c r="B124" s="40" t="str">
        <f>IF('Copy Arbiter Schedule Here'!B124="","",'Copy Arbiter Schedule Here'!B124)</f>
        <v/>
      </c>
      <c r="C124" s="40" t="str">
        <f>IF('Copy Arbiter Schedule Here'!C124="","",'Copy Arbiter Schedule Here'!C124)</f>
        <v/>
      </c>
      <c r="D124" s="40" t="str">
        <f>IF('Copy Arbiter Schedule Here'!D124="","",'Copy Arbiter Schedule Here'!D124)</f>
        <v/>
      </c>
      <c r="E124" s="40" t="str">
        <f>IF('Copy Arbiter Schedule Here'!E124="","",'Copy Arbiter Schedule Here'!E124)</f>
        <v/>
      </c>
      <c r="F124" s="40" t="str">
        <f>IF('Copy Arbiter Schedule Here'!F124="","",'Copy Arbiter Schedule Here'!F124)</f>
        <v/>
      </c>
      <c r="G124" s="40" t="str">
        <f>IF('Copy Arbiter Schedule Here'!G124="","",'Copy Arbiter Schedule Here'!G124)</f>
        <v/>
      </c>
      <c r="H124" s="40" t="str">
        <f>IF('Copy Arbiter Schedule Here'!H124="","",'Copy Arbiter Schedule Here'!H124)</f>
        <v/>
      </c>
      <c r="I124" s="40" t="str">
        <f>IF('Copy Arbiter Schedule Here'!I124="","",'Copy Arbiter Schedule Here'!I124)</f>
        <v/>
      </c>
      <c r="J124" s="40" t="str">
        <f>IF('Copy Arbiter Schedule Here'!J124="","",'Copy Arbiter Schedule Here'!J124)</f>
        <v/>
      </c>
      <c r="K124" s="40" t="str">
        <f>IF('Copy Arbiter Schedule Here'!K124="","",'Copy Arbiter Schedule Here'!K124)</f>
        <v/>
      </c>
      <c r="L124" s="40" t="str">
        <f>IF('Copy Arbiter Schedule Here'!L124="","",'Copy Arbiter Schedule Here'!L124)</f>
        <v/>
      </c>
      <c r="M124" s="40" t="str">
        <f>IF('Copy Arbiter Schedule Here'!M124="","",'Copy Arbiter Schedule Here'!M124)</f>
        <v/>
      </c>
      <c r="N124" s="40" t="str">
        <f>IF('Copy Arbiter Schedule Here'!N124="","",'Copy Arbiter Schedule Here'!N124)</f>
        <v/>
      </c>
      <c r="O124" s="40" t="str">
        <f>IF('Copy Arbiter Schedule Here'!O124="","",'Copy Arbiter Schedule Here'!O124)</f>
        <v/>
      </c>
      <c r="P124" s="40" t="str">
        <f>IF('Copy Arbiter Schedule Here'!P124="","",'Copy Arbiter Schedule Here'!P124)</f>
        <v/>
      </c>
      <c r="Q124" s="40" t="str">
        <f>IF('Copy Arbiter Schedule Here'!Q124="","",'Copy Arbiter Schedule Here'!Q124)</f>
        <v/>
      </c>
      <c r="R124" s="40" t="str">
        <f>IF('Copy Arbiter Schedule Here'!R124="","",'Copy Arbiter Schedule Here'!R124)</f>
        <v/>
      </c>
      <c r="S124" s="40" t="str">
        <f>IF('Copy Arbiter Schedule Here'!S124="","",'Copy Arbiter Schedule Here'!S124)</f>
        <v/>
      </c>
      <c r="T124" s="40" t="str">
        <f>IF('Copy Arbiter Schedule Here'!T124="","",'Copy Arbiter Schedule Here'!T124)</f>
        <v/>
      </c>
      <c r="U124" s="40" t="str">
        <f>IF('Copy Arbiter Schedule Here'!U124="","",'Copy Arbiter Schedule Here'!U124)</f>
        <v/>
      </c>
      <c r="V124" s="13">
        <f t="shared" si="40"/>
        <v>0</v>
      </c>
      <c r="W124">
        <f t="shared" si="43"/>
        <v>0</v>
      </c>
      <c r="X124" t="str">
        <f t="shared" si="41"/>
        <v>0</v>
      </c>
      <c r="Z124" t="str">
        <f t="shared" si="44"/>
        <v/>
      </c>
      <c r="AA124" t="str">
        <f t="shared" si="45"/>
        <v xml:space="preserve"> </v>
      </c>
      <c r="AB124">
        <f t="shared" si="46"/>
        <v>0</v>
      </c>
      <c r="AC124">
        <f t="shared" si="47"/>
        <v>0</v>
      </c>
      <c r="AD124">
        <f t="shared" si="48"/>
        <v>0</v>
      </c>
      <c r="AE124" t="str">
        <f t="shared" si="49"/>
        <v/>
      </c>
      <c r="AF124">
        <f t="shared" si="50"/>
        <v>0</v>
      </c>
      <c r="AG124" t="str">
        <f t="shared" si="51"/>
        <v/>
      </c>
      <c r="AH124" t="str">
        <f t="shared" si="42"/>
        <v/>
      </c>
      <c r="AI124" t="str">
        <f t="shared" si="52"/>
        <v/>
      </c>
      <c r="AJ124" t="str">
        <f t="shared" si="53"/>
        <v/>
      </c>
      <c r="AK124" t="str">
        <f t="shared" si="54"/>
        <v/>
      </c>
      <c r="AL124" t="str">
        <f t="shared" si="55"/>
        <v/>
      </c>
    </row>
    <row r="125" spans="1:38" x14ac:dyDescent="0.2">
      <c r="A125" s="40" t="str">
        <f>IF('Copy Arbiter Schedule Here'!A125="","",'Copy Arbiter Schedule Here'!A125)</f>
        <v/>
      </c>
      <c r="B125" s="40" t="str">
        <f>IF('Copy Arbiter Schedule Here'!B125="","",'Copy Arbiter Schedule Here'!B125)</f>
        <v/>
      </c>
      <c r="C125" s="40" t="str">
        <f>IF('Copy Arbiter Schedule Here'!C125="","",'Copy Arbiter Schedule Here'!C125)</f>
        <v/>
      </c>
      <c r="D125" s="40" t="str">
        <f>IF('Copy Arbiter Schedule Here'!D125="","",'Copy Arbiter Schedule Here'!D125)</f>
        <v/>
      </c>
      <c r="E125" s="40" t="str">
        <f>IF('Copy Arbiter Schedule Here'!E125="","",'Copy Arbiter Schedule Here'!E125)</f>
        <v/>
      </c>
      <c r="F125" s="40" t="str">
        <f>IF('Copy Arbiter Schedule Here'!F125="","",'Copy Arbiter Schedule Here'!F125)</f>
        <v/>
      </c>
      <c r="G125" s="40" t="str">
        <f>IF('Copy Arbiter Schedule Here'!G125="","",'Copy Arbiter Schedule Here'!G125)</f>
        <v/>
      </c>
      <c r="H125" s="40" t="str">
        <f>IF('Copy Arbiter Schedule Here'!H125="","",'Copy Arbiter Schedule Here'!H125)</f>
        <v/>
      </c>
      <c r="I125" s="40" t="str">
        <f>IF('Copy Arbiter Schedule Here'!I125="","",'Copy Arbiter Schedule Here'!I125)</f>
        <v/>
      </c>
      <c r="J125" s="40" t="str">
        <f>IF('Copy Arbiter Schedule Here'!J125="","",'Copy Arbiter Schedule Here'!J125)</f>
        <v/>
      </c>
      <c r="K125" s="40" t="str">
        <f>IF('Copy Arbiter Schedule Here'!K125="","",'Copy Arbiter Schedule Here'!K125)</f>
        <v/>
      </c>
      <c r="L125" s="40" t="str">
        <f>IF('Copy Arbiter Schedule Here'!L125="","",'Copy Arbiter Schedule Here'!L125)</f>
        <v/>
      </c>
      <c r="M125" s="40" t="str">
        <f>IF('Copy Arbiter Schedule Here'!M125="","",'Copy Arbiter Schedule Here'!M125)</f>
        <v/>
      </c>
      <c r="N125" s="40" t="str">
        <f>IF('Copy Arbiter Schedule Here'!N125="","",'Copy Arbiter Schedule Here'!N125)</f>
        <v/>
      </c>
      <c r="O125" s="40" t="str">
        <f>IF('Copy Arbiter Schedule Here'!O125="","",'Copy Arbiter Schedule Here'!O125)</f>
        <v/>
      </c>
      <c r="P125" s="40" t="str">
        <f>IF('Copy Arbiter Schedule Here'!P125="","",'Copy Arbiter Schedule Here'!P125)</f>
        <v/>
      </c>
      <c r="Q125" s="40" t="str">
        <f>IF('Copy Arbiter Schedule Here'!Q125="","",'Copy Arbiter Schedule Here'!Q125)</f>
        <v/>
      </c>
      <c r="R125" s="40" t="str">
        <f>IF('Copy Arbiter Schedule Here'!R125="","",'Copy Arbiter Schedule Here'!R125)</f>
        <v/>
      </c>
      <c r="S125" s="40" t="str">
        <f>IF('Copy Arbiter Schedule Here'!S125="","",'Copy Arbiter Schedule Here'!S125)</f>
        <v/>
      </c>
      <c r="T125" s="40" t="str">
        <f>IF('Copy Arbiter Schedule Here'!T125="","",'Copy Arbiter Schedule Here'!T125)</f>
        <v/>
      </c>
      <c r="U125" s="40" t="str">
        <f>IF('Copy Arbiter Schedule Here'!U125="","",'Copy Arbiter Schedule Here'!U125)</f>
        <v/>
      </c>
      <c r="V125" s="13">
        <f t="shared" si="40"/>
        <v>0</v>
      </c>
      <c r="W125">
        <f t="shared" si="43"/>
        <v>0</v>
      </c>
      <c r="X125" t="str">
        <f t="shared" si="41"/>
        <v>0</v>
      </c>
      <c r="Z125" t="str">
        <f t="shared" si="44"/>
        <v/>
      </c>
      <c r="AA125" t="str">
        <f t="shared" si="45"/>
        <v xml:space="preserve"> </v>
      </c>
      <c r="AB125">
        <f t="shared" si="46"/>
        <v>0</v>
      </c>
      <c r="AC125">
        <f t="shared" si="47"/>
        <v>0</v>
      </c>
      <c r="AD125">
        <f t="shared" si="48"/>
        <v>0</v>
      </c>
      <c r="AE125" t="str">
        <f t="shared" si="49"/>
        <v/>
      </c>
      <c r="AF125">
        <f t="shared" si="50"/>
        <v>0</v>
      </c>
      <c r="AG125" t="str">
        <f t="shared" si="51"/>
        <v/>
      </c>
      <c r="AH125" t="str">
        <f t="shared" si="42"/>
        <v/>
      </c>
      <c r="AI125" t="str">
        <f t="shared" si="52"/>
        <v/>
      </c>
      <c r="AJ125" t="str">
        <f t="shared" si="53"/>
        <v/>
      </c>
      <c r="AK125" t="str">
        <f t="shared" si="54"/>
        <v/>
      </c>
      <c r="AL125" t="str">
        <f t="shared" si="55"/>
        <v/>
      </c>
    </row>
    <row r="126" spans="1:38" x14ac:dyDescent="0.2">
      <c r="A126" s="40" t="str">
        <f>IF('Copy Arbiter Schedule Here'!A126="","",'Copy Arbiter Schedule Here'!A126)</f>
        <v/>
      </c>
      <c r="B126" s="40" t="str">
        <f>IF('Copy Arbiter Schedule Here'!B126="","",'Copy Arbiter Schedule Here'!B126)</f>
        <v/>
      </c>
      <c r="C126" s="40" t="str">
        <f>IF('Copy Arbiter Schedule Here'!C126="","",'Copy Arbiter Schedule Here'!C126)</f>
        <v/>
      </c>
      <c r="D126" s="40" t="str">
        <f>IF('Copy Arbiter Schedule Here'!D126="","",'Copy Arbiter Schedule Here'!D126)</f>
        <v/>
      </c>
      <c r="E126" s="40" t="str">
        <f>IF('Copy Arbiter Schedule Here'!E126="","",'Copy Arbiter Schedule Here'!E126)</f>
        <v/>
      </c>
      <c r="F126" s="40" t="str">
        <f>IF('Copy Arbiter Schedule Here'!F126="","",'Copy Arbiter Schedule Here'!F126)</f>
        <v/>
      </c>
      <c r="G126" s="40" t="str">
        <f>IF('Copy Arbiter Schedule Here'!G126="","",'Copy Arbiter Schedule Here'!G126)</f>
        <v/>
      </c>
      <c r="H126" s="40" t="str">
        <f>IF('Copy Arbiter Schedule Here'!H126="","",'Copy Arbiter Schedule Here'!H126)</f>
        <v/>
      </c>
      <c r="I126" s="40" t="str">
        <f>IF('Copy Arbiter Schedule Here'!I126="","",'Copy Arbiter Schedule Here'!I126)</f>
        <v/>
      </c>
      <c r="J126" s="40" t="str">
        <f>IF('Copy Arbiter Schedule Here'!J126="","",'Copy Arbiter Schedule Here'!J126)</f>
        <v/>
      </c>
      <c r="K126" s="40" t="str">
        <f>IF('Copy Arbiter Schedule Here'!K126="","",'Copy Arbiter Schedule Here'!K126)</f>
        <v/>
      </c>
      <c r="L126" s="40" t="str">
        <f>IF('Copy Arbiter Schedule Here'!L126="","",'Copy Arbiter Schedule Here'!L126)</f>
        <v/>
      </c>
      <c r="M126" s="40" t="str">
        <f>IF('Copy Arbiter Schedule Here'!M126="","",'Copy Arbiter Schedule Here'!M126)</f>
        <v/>
      </c>
      <c r="N126" s="40" t="str">
        <f>IF('Copy Arbiter Schedule Here'!N126="","",'Copy Arbiter Schedule Here'!N126)</f>
        <v/>
      </c>
      <c r="O126" s="40" t="str">
        <f>IF('Copy Arbiter Schedule Here'!O126="","",'Copy Arbiter Schedule Here'!O126)</f>
        <v/>
      </c>
      <c r="P126" s="40" t="str">
        <f>IF('Copy Arbiter Schedule Here'!P126="","",'Copy Arbiter Schedule Here'!P126)</f>
        <v/>
      </c>
      <c r="Q126" s="40" t="str">
        <f>IF('Copy Arbiter Schedule Here'!Q126="","",'Copy Arbiter Schedule Here'!Q126)</f>
        <v/>
      </c>
      <c r="R126" s="40" t="str">
        <f>IF('Copy Arbiter Schedule Here'!R126="","",'Copy Arbiter Schedule Here'!R126)</f>
        <v/>
      </c>
      <c r="S126" s="40" t="str">
        <f>IF('Copy Arbiter Schedule Here'!S126="","",'Copy Arbiter Schedule Here'!S126)</f>
        <v/>
      </c>
      <c r="T126" s="40" t="str">
        <f>IF('Copy Arbiter Schedule Here'!T126="","",'Copy Arbiter Schedule Here'!T126)</f>
        <v/>
      </c>
      <c r="U126" s="40" t="str">
        <f>IF('Copy Arbiter Schedule Here'!U126="","",'Copy Arbiter Schedule Here'!U126)</f>
        <v/>
      </c>
      <c r="V126" s="13">
        <f t="shared" si="40"/>
        <v>0</v>
      </c>
      <c r="W126">
        <f t="shared" si="43"/>
        <v>0</v>
      </c>
      <c r="X126" t="str">
        <f t="shared" si="41"/>
        <v>0</v>
      </c>
      <c r="Z126" t="str">
        <f t="shared" si="44"/>
        <v/>
      </c>
      <c r="AA126" t="str">
        <f t="shared" si="45"/>
        <v xml:space="preserve"> </v>
      </c>
      <c r="AB126">
        <f t="shared" si="46"/>
        <v>0</v>
      </c>
      <c r="AC126">
        <f t="shared" si="47"/>
        <v>0</v>
      </c>
      <c r="AD126">
        <f t="shared" si="48"/>
        <v>0</v>
      </c>
      <c r="AE126" t="str">
        <f t="shared" si="49"/>
        <v/>
      </c>
      <c r="AF126">
        <f t="shared" si="50"/>
        <v>0</v>
      </c>
      <c r="AG126" t="str">
        <f t="shared" si="51"/>
        <v/>
      </c>
      <c r="AH126" t="str">
        <f t="shared" si="42"/>
        <v/>
      </c>
      <c r="AI126" t="str">
        <f t="shared" si="52"/>
        <v/>
      </c>
      <c r="AJ126" t="str">
        <f t="shared" si="53"/>
        <v/>
      </c>
      <c r="AK126" t="str">
        <f t="shared" si="54"/>
        <v/>
      </c>
      <c r="AL126" t="str">
        <f t="shared" si="55"/>
        <v/>
      </c>
    </row>
    <row r="127" spans="1:38" x14ac:dyDescent="0.2">
      <c r="A127" s="40" t="str">
        <f>IF('Copy Arbiter Schedule Here'!A127="","",'Copy Arbiter Schedule Here'!A127)</f>
        <v/>
      </c>
      <c r="B127" s="40" t="str">
        <f>IF('Copy Arbiter Schedule Here'!B127="","",'Copy Arbiter Schedule Here'!B127)</f>
        <v/>
      </c>
      <c r="C127" s="40" t="str">
        <f>IF('Copy Arbiter Schedule Here'!C127="","",'Copy Arbiter Schedule Here'!C127)</f>
        <v/>
      </c>
      <c r="D127" s="40" t="str">
        <f>IF('Copy Arbiter Schedule Here'!D127="","",'Copy Arbiter Schedule Here'!D127)</f>
        <v/>
      </c>
      <c r="E127" s="40" t="str">
        <f>IF('Copy Arbiter Schedule Here'!E127="","",'Copy Arbiter Schedule Here'!E127)</f>
        <v/>
      </c>
      <c r="F127" s="40" t="str">
        <f>IF('Copy Arbiter Schedule Here'!F127="","",'Copy Arbiter Schedule Here'!F127)</f>
        <v/>
      </c>
      <c r="G127" s="40" t="str">
        <f>IF('Copy Arbiter Schedule Here'!G127="","",'Copy Arbiter Schedule Here'!G127)</f>
        <v/>
      </c>
      <c r="H127" s="40" t="str">
        <f>IF('Copy Arbiter Schedule Here'!H127="","",'Copy Arbiter Schedule Here'!H127)</f>
        <v/>
      </c>
      <c r="I127" s="40" t="str">
        <f>IF('Copy Arbiter Schedule Here'!I127="","",'Copy Arbiter Schedule Here'!I127)</f>
        <v/>
      </c>
      <c r="J127" s="40" t="str">
        <f>IF('Copy Arbiter Schedule Here'!J127="","",'Copy Arbiter Schedule Here'!J127)</f>
        <v/>
      </c>
      <c r="K127" s="40" t="str">
        <f>IF('Copy Arbiter Schedule Here'!K127="","",'Copy Arbiter Schedule Here'!K127)</f>
        <v/>
      </c>
      <c r="L127" s="40" t="str">
        <f>IF('Copy Arbiter Schedule Here'!L127="","",'Copy Arbiter Schedule Here'!L127)</f>
        <v/>
      </c>
      <c r="M127" s="40" t="str">
        <f>IF('Copy Arbiter Schedule Here'!M127="","",'Copy Arbiter Schedule Here'!M127)</f>
        <v/>
      </c>
      <c r="N127" s="40" t="str">
        <f>IF('Copy Arbiter Schedule Here'!N127="","",'Copy Arbiter Schedule Here'!N127)</f>
        <v/>
      </c>
      <c r="O127" s="40" t="str">
        <f>IF('Copy Arbiter Schedule Here'!O127="","",'Copy Arbiter Schedule Here'!O127)</f>
        <v/>
      </c>
      <c r="P127" s="40" t="str">
        <f>IF('Copy Arbiter Schedule Here'!P127="","",'Copy Arbiter Schedule Here'!P127)</f>
        <v/>
      </c>
      <c r="Q127" s="40" t="str">
        <f>IF('Copy Arbiter Schedule Here'!Q127="","",'Copy Arbiter Schedule Here'!Q127)</f>
        <v/>
      </c>
      <c r="R127" s="40" t="str">
        <f>IF('Copy Arbiter Schedule Here'!R127="","",'Copy Arbiter Schedule Here'!R127)</f>
        <v/>
      </c>
      <c r="S127" s="40" t="str">
        <f>IF('Copy Arbiter Schedule Here'!S127="","",'Copy Arbiter Schedule Here'!S127)</f>
        <v/>
      </c>
      <c r="T127" s="40" t="str">
        <f>IF('Copy Arbiter Schedule Here'!T127="","",'Copy Arbiter Schedule Here'!T127)</f>
        <v/>
      </c>
      <c r="U127" s="40" t="str">
        <f>IF('Copy Arbiter Schedule Here'!U127="","",'Copy Arbiter Schedule Here'!U127)</f>
        <v/>
      </c>
      <c r="V127" s="13">
        <f t="shared" si="40"/>
        <v>0</v>
      </c>
      <c r="W127">
        <f t="shared" si="43"/>
        <v>0</v>
      </c>
      <c r="X127" t="str">
        <f t="shared" si="41"/>
        <v>0</v>
      </c>
      <c r="Z127" t="str">
        <f t="shared" si="44"/>
        <v/>
      </c>
      <c r="AA127" t="str">
        <f t="shared" si="45"/>
        <v xml:space="preserve"> </v>
      </c>
      <c r="AB127">
        <f t="shared" si="46"/>
        <v>0</v>
      </c>
      <c r="AC127">
        <f t="shared" si="47"/>
        <v>0</v>
      </c>
      <c r="AD127">
        <f t="shared" si="48"/>
        <v>0</v>
      </c>
      <c r="AE127" t="str">
        <f t="shared" si="49"/>
        <v/>
      </c>
      <c r="AF127">
        <f t="shared" si="50"/>
        <v>0</v>
      </c>
      <c r="AG127" t="str">
        <f t="shared" si="51"/>
        <v/>
      </c>
      <c r="AH127" t="str">
        <f t="shared" si="42"/>
        <v/>
      </c>
      <c r="AI127" t="str">
        <f t="shared" si="52"/>
        <v/>
      </c>
      <c r="AJ127" t="str">
        <f t="shared" si="53"/>
        <v/>
      </c>
      <c r="AK127" t="str">
        <f t="shared" si="54"/>
        <v/>
      </c>
      <c r="AL127" t="str">
        <f t="shared" si="55"/>
        <v/>
      </c>
    </row>
    <row r="128" spans="1:38" x14ac:dyDescent="0.2">
      <c r="A128" s="40" t="str">
        <f>IF('Copy Arbiter Schedule Here'!A128="","",'Copy Arbiter Schedule Here'!A128)</f>
        <v/>
      </c>
      <c r="B128" s="40" t="str">
        <f>IF('Copy Arbiter Schedule Here'!B128="","",'Copy Arbiter Schedule Here'!B128)</f>
        <v/>
      </c>
      <c r="C128" s="40" t="str">
        <f>IF('Copy Arbiter Schedule Here'!C128="","",'Copy Arbiter Schedule Here'!C128)</f>
        <v/>
      </c>
      <c r="D128" s="40" t="str">
        <f>IF('Copy Arbiter Schedule Here'!D128="","",'Copy Arbiter Schedule Here'!D128)</f>
        <v/>
      </c>
      <c r="E128" s="40" t="str">
        <f>IF('Copy Arbiter Schedule Here'!E128="","",'Copy Arbiter Schedule Here'!E128)</f>
        <v/>
      </c>
      <c r="F128" s="40" t="str">
        <f>IF('Copy Arbiter Schedule Here'!F128="","",'Copy Arbiter Schedule Here'!F128)</f>
        <v/>
      </c>
      <c r="G128" s="40" t="str">
        <f>IF('Copy Arbiter Schedule Here'!G128="","",'Copy Arbiter Schedule Here'!G128)</f>
        <v/>
      </c>
      <c r="H128" s="40" t="str">
        <f>IF('Copy Arbiter Schedule Here'!H128="","",'Copy Arbiter Schedule Here'!H128)</f>
        <v/>
      </c>
      <c r="I128" s="40" t="str">
        <f>IF('Copy Arbiter Schedule Here'!I128="","",'Copy Arbiter Schedule Here'!I128)</f>
        <v/>
      </c>
      <c r="J128" s="40" t="str">
        <f>IF('Copy Arbiter Schedule Here'!J128="","",'Copy Arbiter Schedule Here'!J128)</f>
        <v/>
      </c>
      <c r="K128" s="40" t="str">
        <f>IF('Copy Arbiter Schedule Here'!K128="","",'Copy Arbiter Schedule Here'!K128)</f>
        <v/>
      </c>
      <c r="L128" s="40" t="str">
        <f>IF('Copy Arbiter Schedule Here'!L128="","",'Copy Arbiter Schedule Here'!L128)</f>
        <v/>
      </c>
      <c r="M128" s="40" t="str">
        <f>IF('Copy Arbiter Schedule Here'!M128="","",'Copy Arbiter Schedule Here'!M128)</f>
        <v/>
      </c>
      <c r="N128" s="40" t="str">
        <f>IF('Copy Arbiter Schedule Here'!N128="","",'Copy Arbiter Schedule Here'!N128)</f>
        <v/>
      </c>
      <c r="O128" s="40" t="str">
        <f>IF('Copy Arbiter Schedule Here'!O128="","",'Copy Arbiter Schedule Here'!O128)</f>
        <v/>
      </c>
      <c r="P128" s="40" t="str">
        <f>IF('Copy Arbiter Schedule Here'!P128="","",'Copy Arbiter Schedule Here'!P128)</f>
        <v/>
      </c>
      <c r="Q128" s="40" t="str">
        <f>IF('Copy Arbiter Schedule Here'!Q128="","",'Copy Arbiter Schedule Here'!Q128)</f>
        <v/>
      </c>
      <c r="R128" s="40" t="str">
        <f>IF('Copy Arbiter Schedule Here'!R128="","",'Copy Arbiter Schedule Here'!R128)</f>
        <v/>
      </c>
      <c r="S128" s="40" t="str">
        <f>IF('Copy Arbiter Schedule Here'!S128="","",'Copy Arbiter Schedule Here'!S128)</f>
        <v/>
      </c>
      <c r="T128" s="40" t="str">
        <f>IF('Copy Arbiter Schedule Here'!T128="","",'Copy Arbiter Schedule Here'!T128)</f>
        <v/>
      </c>
      <c r="U128" s="40" t="str">
        <f>IF('Copy Arbiter Schedule Here'!U128="","",'Copy Arbiter Schedule Here'!U128)</f>
        <v/>
      </c>
      <c r="V128" s="13">
        <f t="shared" si="40"/>
        <v>0</v>
      </c>
      <c r="W128">
        <f t="shared" si="43"/>
        <v>0</v>
      </c>
      <c r="X128" t="str">
        <f t="shared" si="41"/>
        <v>0</v>
      </c>
      <c r="Z128" t="str">
        <f t="shared" si="44"/>
        <v/>
      </c>
      <c r="AA128" t="str">
        <f t="shared" si="45"/>
        <v xml:space="preserve"> </v>
      </c>
      <c r="AB128">
        <f t="shared" si="46"/>
        <v>0</v>
      </c>
      <c r="AC128">
        <f t="shared" si="47"/>
        <v>0</v>
      </c>
      <c r="AD128">
        <f t="shared" si="48"/>
        <v>0</v>
      </c>
      <c r="AE128" t="str">
        <f t="shared" si="49"/>
        <v/>
      </c>
      <c r="AF128">
        <f t="shared" si="50"/>
        <v>0</v>
      </c>
      <c r="AG128" t="str">
        <f t="shared" si="51"/>
        <v/>
      </c>
      <c r="AH128" t="str">
        <f t="shared" si="42"/>
        <v/>
      </c>
      <c r="AI128" t="str">
        <f t="shared" si="52"/>
        <v/>
      </c>
      <c r="AJ128" t="str">
        <f t="shared" si="53"/>
        <v/>
      </c>
      <c r="AK128" t="str">
        <f t="shared" si="54"/>
        <v/>
      </c>
      <c r="AL128" t="str">
        <f t="shared" si="55"/>
        <v/>
      </c>
    </row>
    <row r="129" spans="1:38" x14ac:dyDescent="0.2">
      <c r="A129" s="40" t="str">
        <f>IF('Copy Arbiter Schedule Here'!A129="","",'Copy Arbiter Schedule Here'!A129)</f>
        <v/>
      </c>
      <c r="B129" s="40" t="str">
        <f>IF('Copy Arbiter Schedule Here'!B129="","",'Copy Arbiter Schedule Here'!B129)</f>
        <v/>
      </c>
      <c r="C129" s="40" t="str">
        <f>IF('Copy Arbiter Schedule Here'!C129="","",'Copy Arbiter Schedule Here'!C129)</f>
        <v/>
      </c>
      <c r="D129" s="40" t="str">
        <f>IF('Copy Arbiter Schedule Here'!D129="","",'Copy Arbiter Schedule Here'!D129)</f>
        <v/>
      </c>
      <c r="E129" s="40" t="str">
        <f>IF('Copy Arbiter Schedule Here'!E129="","",'Copy Arbiter Schedule Here'!E129)</f>
        <v/>
      </c>
      <c r="F129" s="40" t="str">
        <f>IF('Copy Arbiter Schedule Here'!F129="","",'Copy Arbiter Schedule Here'!F129)</f>
        <v/>
      </c>
      <c r="G129" s="40" t="str">
        <f>IF('Copy Arbiter Schedule Here'!G129="","",'Copy Arbiter Schedule Here'!G129)</f>
        <v/>
      </c>
      <c r="H129" s="40" t="str">
        <f>IF('Copy Arbiter Schedule Here'!H129="","",'Copy Arbiter Schedule Here'!H129)</f>
        <v/>
      </c>
      <c r="I129" s="40" t="str">
        <f>IF('Copy Arbiter Schedule Here'!I129="","",'Copy Arbiter Schedule Here'!I129)</f>
        <v/>
      </c>
      <c r="J129" s="40" t="str">
        <f>IF('Copy Arbiter Schedule Here'!J129="","",'Copy Arbiter Schedule Here'!J129)</f>
        <v/>
      </c>
      <c r="K129" s="40" t="str">
        <f>IF('Copy Arbiter Schedule Here'!K129="","",'Copy Arbiter Schedule Here'!K129)</f>
        <v/>
      </c>
      <c r="L129" s="40" t="str">
        <f>IF('Copy Arbiter Schedule Here'!L129="","",'Copy Arbiter Schedule Here'!L129)</f>
        <v/>
      </c>
      <c r="M129" s="40" t="str">
        <f>IF('Copy Arbiter Schedule Here'!M129="","",'Copy Arbiter Schedule Here'!M129)</f>
        <v/>
      </c>
      <c r="N129" s="40" t="str">
        <f>IF('Copy Arbiter Schedule Here'!N129="","",'Copy Arbiter Schedule Here'!N129)</f>
        <v/>
      </c>
      <c r="O129" s="40" t="str">
        <f>IF('Copy Arbiter Schedule Here'!O129="","",'Copy Arbiter Schedule Here'!O129)</f>
        <v/>
      </c>
      <c r="P129" s="40" t="str">
        <f>IF('Copy Arbiter Schedule Here'!P129="","",'Copy Arbiter Schedule Here'!P129)</f>
        <v/>
      </c>
      <c r="Q129" s="40" t="str">
        <f>IF('Copy Arbiter Schedule Here'!Q129="","",'Copy Arbiter Schedule Here'!Q129)</f>
        <v/>
      </c>
      <c r="R129" s="40" t="str">
        <f>IF('Copy Arbiter Schedule Here'!R129="","",'Copy Arbiter Schedule Here'!R129)</f>
        <v/>
      </c>
      <c r="S129" s="40" t="str">
        <f>IF('Copy Arbiter Schedule Here'!S129="","",'Copy Arbiter Schedule Here'!S129)</f>
        <v/>
      </c>
      <c r="T129" s="40" t="str">
        <f>IF('Copy Arbiter Schedule Here'!T129="","",'Copy Arbiter Schedule Here'!T129)</f>
        <v/>
      </c>
      <c r="U129" s="40" t="str">
        <f>IF('Copy Arbiter Schedule Here'!U129="","",'Copy Arbiter Schedule Here'!U129)</f>
        <v/>
      </c>
      <c r="V129" s="13">
        <f t="shared" si="40"/>
        <v>0</v>
      </c>
      <c r="W129">
        <f t="shared" si="43"/>
        <v>0</v>
      </c>
      <c r="X129" t="str">
        <f t="shared" si="41"/>
        <v>0</v>
      </c>
      <c r="Z129" t="str">
        <f t="shared" si="44"/>
        <v/>
      </c>
      <c r="AA129" t="str">
        <f t="shared" si="45"/>
        <v xml:space="preserve"> </v>
      </c>
      <c r="AB129">
        <f t="shared" si="46"/>
        <v>0</v>
      </c>
      <c r="AC129">
        <f t="shared" si="47"/>
        <v>0</v>
      </c>
      <c r="AD129">
        <f t="shared" si="48"/>
        <v>0</v>
      </c>
      <c r="AE129" t="str">
        <f t="shared" si="49"/>
        <v/>
      </c>
      <c r="AF129">
        <f t="shared" si="50"/>
        <v>0</v>
      </c>
      <c r="AG129" t="str">
        <f t="shared" si="51"/>
        <v/>
      </c>
      <c r="AH129" t="str">
        <f t="shared" si="42"/>
        <v/>
      </c>
      <c r="AI129" t="str">
        <f t="shared" si="52"/>
        <v/>
      </c>
      <c r="AJ129" t="str">
        <f t="shared" si="53"/>
        <v/>
      </c>
      <c r="AK129" t="str">
        <f t="shared" si="54"/>
        <v/>
      </c>
      <c r="AL129" t="str">
        <f t="shared" si="55"/>
        <v/>
      </c>
    </row>
    <row r="130" spans="1:38" x14ac:dyDescent="0.2">
      <c r="A130" s="40" t="str">
        <f>IF('Copy Arbiter Schedule Here'!A130="","",'Copy Arbiter Schedule Here'!A130)</f>
        <v/>
      </c>
      <c r="B130" s="40" t="str">
        <f>IF('Copy Arbiter Schedule Here'!B130="","",'Copy Arbiter Schedule Here'!B130)</f>
        <v/>
      </c>
      <c r="C130" s="40" t="str">
        <f>IF('Copy Arbiter Schedule Here'!C130="","",'Copy Arbiter Schedule Here'!C130)</f>
        <v/>
      </c>
      <c r="D130" s="40" t="str">
        <f>IF('Copy Arbiter Schedule Here'!D130="","",'Copy Arbiter Schedule Here'!D130)</f>
        <v/>
      </c>
      <c r="E130" s="40" t="str">
        <f>IF('Copy Arbiter Schedule Here'!E130="","",'Copy Arbiter Schedule Here'!E130)</f>
        <v/>
      </c>
      <c r="F130" s="40" t="str">
        <f>IF('Copy Arbiter Schedule Here'!F130="","",'Copy Arbiter Schedule Here'!F130)</f>
        <v/>
      </c>
      <c r="G130" s="40" t="str">
        <f>IF('Copy Arbiter Schedule Here'!G130="","",'Copy Arbiter Schedule Here'!G130)</f>
        <v/>
      </c>
      <c r="H130" s="40" t="str">
        <f>IF('Copy Arbiter Schedule Here'!H130="","",'Copy Arbiter Schedule Here'!H130)</f>
        <v/>
      </c>
      <c r="I130" s="40" t="str">
        <f>IF('Copy Arbiter Schedule Here'!I130="","",'Copy Arbiter Schedule Here'!I130)</f>
        <v/>
      </c>
      <c r="J130" s="40" t="str">
        <f>IF('Copy Arbiter Schedule Here'!J130="","",'Copy Arbiter Schedule Here'!J130)</f>
        <v/>
      </c>
      <c r="K130" s="40" t="str">
        <f>IF('Copy Arbiter Schedule Here'!K130="","",'Copy Arbiter Schedule Here'!K130)</f>
        <v/>
      </c>
      <c r="L130" s="40" t="str">
        <f>IF('Copy Arbiter Schedule Here'!L130="","",'Copy Arbiter Schedule Here'!L130)</f>
        <v/>
      </c>
      <c r="M130" s="40" t="str">
        <f>IF('Copy Arbiter Schedule Here'!M130="","",'Copy Arbiter Schedule Here'!M130)</f>
        <v/>
      </c>
      <c r="N130" s="40" t="str">
        <f>IF('Copy Arbiter Schedule Here'!N130="","",'Copy Arbiter Schedule Here'!N130)</f>
        <v/>
      </c>
      <c r="O130" s="40" t="str">
        <f>IF('Copy Arbiter Schedule Here'!O130="","",'Copy Arbiter Schedule Here'!O130)</f>
        <v/>
      </c>
      <c r="P130" s="40" t="str">
        <f>IF('Copy Arbiter Schedule Here'!P130="","",'Copy Arbiter Schedule Here'!P130)</f>
        <v/>
      </c>
      <c r="Q130" s="40" t="str">
        <f>IF('Copy Arbiter Schedule Here'!Q130="","",'Copy Arbiter Schedule Here'!Q130)</f>
        <v/>
      </c>
      <c r="R130" s="40" t="str">
        <f>IF('Copy Arbiter Schedule Here'!R130="","",'Copy Arbiter Schedule Here'!R130)</f>
        <v/>
      </c>
      <c r="S130" s="40" t="str">
        <f>IF('Copy Arbiter Schedule Here'!S130="","",'Copy Arbiter Schedule Here'!S130)</f>
        <v/>
      </c>
      <c r="T130" s="40" t="str">
        <f>IF('Copy Arbiter Schedule Here'!T130="","",'Copy Arbiter Schedule Here'!T130)</f>
        <v/>
      </c>
      <c r="U130" s="40" t="str">
        <f>IF('Copy Arbiter Schedule Here'!U130="","",'Copy Arbiter Schedule Here'!U130)</f>
        <v/>
      </c>
      <c r="V130" s="13">
        <f t="shared" si="40"/>
        <v>0</v>
      </c>
      <c r="W130">
        <f t="shared" si="43"/>
        <v>0</v>
      </c>
      <c r="X130" t="str">
        <f t="shared" si="41"/>
        <v>0</v>
      </c>
      <c r="Z130" t="str">
        <f t="shared" si="44"/>
        <v/>
      </c>
      <c r="AA130" t="str">
        <f t="shared" si="45"/>
        <v xml:space="preserve"> </v>
      </c>
      <c r="AB130">
        <f t="shared" si="46"/>
        <v>0</v>
      </c>
      <c r="AC130">
        <f t="shared" si="47"/>
        <v>0</v>
      </c>
      <c r="AD130">
        <f t="shared" si="48"/>
        <v>0</v>
      </c>
      <c r="AE130" t="str">
        <f t="shared" si="49"/>
        <v/>
      </c>
      <c r="AF130">
        <f t="shared" si="50"/>
        <v>0</v>
      </c>
      <c r="AG130" t="str">
        <f t="shared" si="51"/>
        <v/>
      </c>
      <c r="AH130" t="str">
        <f t="shared" si="42"/>
        <v/>
      </c>
      <c r="AI130" t="str">
        <f t="shared" si="52"/>
        <v/>
      </c>
      <c r="AJ130" t="str">
        <f t="shared" si="53"/>
        <v/>
      </c>
      <c r="AK130" t="str">
        <f t="shared" si="54"/>
        <v/>
      </c>
      <c r="AL130" t="str">
        <f t="shared" si="55"/>
        <v/>
      </c>
    </row>
    <row r="131" spans="1:38" x14ac:dyDescent="0.2">
      <c r="A131" s="40" t="str">
        <f>IF('Copy Arbiter Schedule Here'!A131="","",'Copy Arbiter Schedule Here'!A131)</f>
        <v/>
      </c>
      <c r="B131" s="40" t="str">
        <f>IF('Copy Arbiter Schedule Here'!B131="","",'Copy Arbiter Schedule Here'!B131)</f>
        <v/>
      </c>
      <c r="C131" s="40" t="str">
        <f>IF('Copy Arbiter Schedule Here'!C131="","",'Copy Arbiter Schedule Here'!C131)</f>
        <v/>
      </c>
      <c r="D131" s="40" t="str">
        <f>IF('Copy Arbiter Schedule Here'!D131="","",'Copy Arbiter Schedule Here'!D131)</f>
        <v/>
      </c>
      <c r="E131" s="40" t="str">
        <f>IF('Copy Arbiter Schedule Here'!E131="","",'Copy Arbiter Schedule Here'!E131)</f>
        <v/>
      </c>
      <c r="F131" s="40" t="str">
        <f>IF('Copy Arbiter Schedule Here'!F131="","",'Copy Arbiter Schedule Here'!F131)</f>
        <v/>
      </c>
      <c r="G131" s="40" t="str">
        <f>IF('Copy Arbiter Schedule Here'!G131="","",'Copy Arbiter Schedule Here'!G131)</f>
        <v/>
      </c>
      <c r="H131" s="40" t="str">
        <f>IF('Copy Arbiter Schedule Here'!H131="","",'Copy Arbiter Schedule Here'!H131)</f>
        <v/>
      </c>
      <c r="I131" s="40" t="str">
        <f>IF('Copy Arbiter Schedule Here'!I131="","",'Copy Arbiter Schedule Here'!I131)</f>
        <v/>
      </c>
      <c r="J131" s="40" t="str">
        <f>IF('Copy Arbiter Schedule Here'!J131="","",'Copy Arbiter Schedule Here'!J131)</f>
        <v/>
      </c>
      <c r="K131" s="40" t="str">
        <f>IF('Copy Arbiter Schedule Here'!K131="","",'Copy Arbiter Schedule Here'!K131)</f>
        <v/>
      </c>
      <c r="L131" s="40" t="str">
        <f>IF('Copy Arbiter Schedule Here'!L131="","",'Copy Arbiter Schedule Here'!L131)</f>
        <v/>
      </c>
      <c r="M131" s="40" t="str">
        <f>IF('Copy Arbiter Schedule Here'!M131="","",'Copy Arbiter Schedule Here'!M131)</f>
        <v/>
      </c>
      <c r="N131" s="40" t="str">
        <f>IF('Copy Arbiter Schedule Here'!N131="","",'Copy Arbiter Schedule Here'!N131)</f>
        <v/>
      </c>
      <c r="O131" s="40" t="str">
        <f>IF('Copy Arbiter Schedule Here'!O131="","",'Copy Arbiter Schedule Here'!O131)</f>
        <v/>
      </c>
      <c r="P131" s="40" t="str">
        <f>IF('Copy Arbiter Schedule Here'!P131="","",'Copy Arbiter Schedule Here'!P131)</f>
        <v/>
      </c>
      <c r="Q131" s="40" t="str">
        <f>IF('Copy Arbiter Schedule Here'!Q131="","",'Copy Arbiter Schedule Here'!Q131)</f>
        <v/>
      </c>
      <c r="R131" s="40" t="str">
        <f>IF('Copy Arbiter Schedule Here'!R131="","",'Copy Arbiter Schedule Here'!R131)</f>
        <v/>
      </c>
      <c r="S131" s="40" t="str">
        <f>IF('Copy Arbiter Schedule Here'!S131="","",'Copy Arbiter Schedule Here'!S131)</f>
        <v/>
      </c>
      <c r="T131" s="40" t="str">
        <f>IF('Copy Arbiter Schedule Here'!T131="","",'Copy Arbiter Schedule Here'!T131)</f>
        <v/>
      </c>
      <c r="U131" s="40" t="str">
        <f>IF('Copy Arbiter Schedule Here'!U131="","",'Copy Arbiter Schedule Here'!U131)</f>
        <v/>
      </c>
      <c r="V131" s="13">
        <f t="shared" si="40"/>
        <v>0</v>
      </c>
      <c r="W131">
        <f t="shared" si="43"/>
        <v>0</v>
      </c>
      <c r="X131" t="str">
        <f t="shared" si="41"/>
        <v>0</v>
      </c>
      <c r="Z131" t="str">
        <f t="shared" si="44"/>
        <v/>
      </c>
      <c r="AA131" t="str">
        <f t="shared" si="45"/>
        <v xml:space="preserve"> </v>
      </c>
      <c r="AB131">
        <f t="shared" si="46"/>
        <v>0</v>
      </c>
      <c r="AC131">
        <f t="shared" si="47"/>
        <v>0</v>
      </c>
      <c r="AD131">
        <f t="shared" si="48"/>
        <v>0</v>
      </c>
      <c r="AE131" t="str">
        <f t="shared" si="49"/>
        <v/>
      </c>
      <c r="AF131">
        <f t="shared" si="50"/>
        <v>0</v>
      </c>
      <c r="AG131" t="str">
        <f t="shared" si="51"/>
        <v/>
      </c>
      <c r="AH131" t="str">
        <f t="shared" si="42"/>
        <v/>
      </c>
      <c r="AI131" t="str">
        <f t="shared" si="52"/>
        <v/>
      </c>
      <c r="AJ131" t="str">
        <f t="shared" si="53"/>
        <v/>
      </c>
      <c r="AK131" t="str">
        <f t="shared" si="54"/>
        <v/>
      </c>
      <c r="AL131" t="str">
        <f t="shared" si="55"/>
        <v/>
      </c>
    </row>
    <row r="132" spans="1:38" x14ac:dyDescent="0.2">
      <c r="A132" s="40" t="str">
        <f>IF('Copy Arbiter Schedule Here'!A132="","",'Copy Arbiter Schedule Here'!A132)</f>
        <v/>
      </c>
      <c r="B132" s="40" t="str">
        <f>IF('Copy Arbiter Schedule Here'!B132="","",'Copy Arbiter Schedule Here'!B132)</f>
        <v/>
      </c>
      <c r="C132" s="40" t="str">
        <f>IF('Copy Arbiter Schedule Here'!C132="","",'Copy Arbiter Schedule Here'!C132)</f>
        <v/>
      </c>
      <c r="D132" s="40" t="str">
        <f>IF('Copy Arbiter Schedule Here'!D132="","",'Copy Arbiter Schedule Here'!D132)</f>
        <v/>
      </c>
      <c r="E132" s="40" t="str">
        <f>IF('Copy Arbiter Schedule Here'!E132="","",'Copy Arbiter Schedule Here'!E132)</f>
        <v/>
      </c>
      <c r="F132" s="40" t="str">
        <f>IF('Copy Arbiter Schedule Here'!F132="","",'Copy Arbiter Schedule Here'!F132)</f>
        <v/>
      </c>
      <c r="G132" s="40" t="str">
        <f>IF('Copy Arbiter Schedule Here'!G132="","",'Copy Arbiter Schedule Here'!G132)</f>
        <v/>
      </c>
      <c r="H132" s="40" t="str">
        <f>IF('Copy Arbiter Schedule Here'!H132="","",'Copy Arbiter Schedule Here'!H132)</f>
        <v/>
      </c>
      <c r="I132" s="40" t="str">
        <f>IF('Copy Arbiter Schedule Here'!I132="","",'Copy Arbiter Schedule Here'!I132)</f>
        <v/>
      </c>
      <c r="J132" s="40" t="str">
        <f>IF('Copy Arbiter Schedule Here'!J132="","",'Copy Arbiter Schedule Here'!J132)</f>
        <v/>
      </c>
      <c r="K132" s="40" t="str">
        <f>IF('Copy Arbiter Schedule Here'!K132="","",'Copy Arbiter Schedule Here'!K132)</f>
        <v/>
      </c>
      <c r="L132" s="40" t="str">
        <f>IF('Copy Arbiter Schedule Here'!L132="","",'Copy Arbiter Schedule Here'!L132)</f>
        <v/>
      </c>
      <c r="M132" s="40" t="str">
        <f>IF('Copy Arbiter Schedule Here'!M132="","",'Copy Arbiter Schedule Here'!M132)</f>
        <v/>
      </c>
      <c r="N132" s="40" t="str">
        <f>IF('Copy Arbiter Schedule Here'!N132="","",'Copy Arbiter Schedule Here'!N132)</f>
        <v/>
      </c>
      <c r="O132" s="40" t="str">
        <f>IF('Copy Arbiter Schedule Here'!O132="","",'Copy Arbiter Schedule Here'!O132)</f>
        <v/>
      </c>
      <c r="P132" s="40" t="str">
        <f>IF('Copy Arbiter Schedule Here'!P132="","",'Copy Arbiter Schedule Here'!P132)</f>
        <v/>
      </c>
      <c r="Q132" s="40" t="str">
        <f>IF('Copy Arbiter Schedule Here'!Q132="","",'Copy Arbiter Schedule Here'!Q132)</f>
        <v/>
      </c>
      <c r="R132" s="40" t="str">
        <f>IF('Copy Arbiter Schedule Here'!R132="","",'Copy Arbiter Schedule Here'!R132)</f>
        <v/>
      </c>
      <c r="S132" s="40" t="str">
        <f>IF('Copy Arbiter Schedule Here'!S132="","",'Copy Arbiter Schedule Here'!S132)</f>
        <v/>
      </c>
      <c r="T132" s="40" t="str">
        <f>IF('Copy Arbiter Schedule Here'!T132="","",'Copy Arbiter Schedule Here'!T132)</f>
        <v/>
      </c>
      <c r="U132" s="40" t="str">
        <f>IF('Copy Arbiter Schedule Here'!U132="","",'Copy Arbiter Schedule Here'!U132)</f>
        <v/>
      </c>
      <c r="V132" s="13">
        <f t="shared" si="40"/>
        <v>0</v>
      </c>
      <c r="W132">
        <f t="shared" si="43"/>
        <v>0</v>
      </c>
      <c r="X132" t="str">
        <f t="shared" si="41"/>
        <v>0</v>
      </c>
      <c r="Z132" t="str">
        <f t="shared" si="44"/>
        <v/>
      </c>
      <c r="AA132" t="str">
        <f t="shared" si="45"/>
        <v xml:space="preserve"> </v>
      </c>
      <c r="AB132">
        <f t="shared" si="46"/>
        <v>0</v>
      </c>
      <c r="AC132">
        <f t="shared" si="47"/>
        <v>0</v>
      </c>
      <c r="AD132">
        <f t="shared" si="48"/>
        <v>0</v>
      </c>
      <c r="AE132" t="str">
        <f t="shared" si="49"/>
        <v/>
      </c>
      <c r="AF132">
        <f t="shared" si="50"/>
        <v>0</v>
      </c>
      <c r="AG132" t="str">
        <f t="shared" si="51"/>
        <v/>
      </c>
      <c r="AH132" t="str">
        <f t="shared" si="42"/>
        <v/>
      </c>
      <c r="AI132" t="str">
        <f t="shared" si="52"/>
        <v/>
      </c>
      <c r="AJ132" t="str">
        <f t="shared" si="53"/>
        <v/>
      </c>
      <c r="AK132" t="str">
        <f t="shared" si="54"/>
        <v/>
      </c>
      <c r="AL132" t="str">
        <f t="shared" si="55"/>
        <v/>
      </c>
    </row>
    <row r="133" spans="1:38" x14ac:dyDescent="0.2">
      <c r="A133" s="40" t="str">
        <f>IF('Copy Arbiter Schedule Here'!A133="","",'Copy Arbiter Schedule Here'!A133)</f>
        <v/>
      </c>
      <c r="B133" s="40" t="str">
        <f>IF('Copy Arbiter Schedule Here'!B133="","",'Copy Arbiter Schedule Here'!B133)</f>
        <v/>
      </c>
      <c r="C133" s="40" t="str">
        <f>IF('Copy Arbiter Schedule Here'!C133="","",'Copy Arbiter Schedule Here'!C133)</f>
        <v/>
      </c>
      <c r="D133" s="40" t="str">
        <f>IF('Copy Arbiter Schedule Here'!D133="","",'Copy Arbiter Schedule Here'!D133)</f>
        <v/>
      </c>
      <c r="E133" s="40" t="str">
        <f>IF('Copy Arbiter Schedule Here'!E133="","",'Copy Arbiter Schedule Here'!E133)</f>
        <v/>
      </c>
      <c r="F133" s="40" t="str">
        <f>IF('Copy Arbiter Schedule Here'!F133="","",'Copy Arbiter Schedule Here'!F133)</f>
        <v/>
      </c>
      <c r="G133" s="40" t="str">
        <f>IF('Copy Arbiter Schedule Here'!G133="","",'Copy Arbiter Schedule Here'!G133)</f>
        <v/>
      </c>
      <c r="H133" s="40" t="str">
        <f>IF('Copy Arbiter Schedule Here'!H133="","",'Copy Arbiter Schedule Here'!H133)</f>
        <v/>
      </c>
      <c r="I133" s="40" t="str">
        <f>IF('Copy Arbiter Schedule Here'!I133="","",'Copy Arbiter Schedule Here'!I133)</f>
        <v/>
      </c>
      <c r="J133" s="40" t="str">
        <f>IF('Copy Arbiter Schedule Here'!J133="","",'Copy Arbiter Schedule Here'!J133)</f>
        <v/>
      </c>
      <c r="K133" s="40" t="str">
        <f>IF('Copy Arbiter Schedule Here'!K133="","",'Copy Arbiter Schedule Here'!K133)</f>
        <v/>
      </c>
      <c r="L133" s="40" t="str">
        <f>IF('Copy Arbiter Schedule Here'!L133="","",'Copy Arbiter Schedule Here'!L133)</f>
        <v/>
      </c>
      <c r="M133" s="40" t="str">
        <f>IF('Copy Arbiter Schedule Here'!M133="","",'Copy Arbiter Schedule Here'!M133)</f>
        <v/>
      </c>
      <c r="N133" s="40" t="str">
        <f>IF('Copy Arbiter Schedule Here'!N133="","",'Copy Arbiter Schedule Here'!N133)</f>
        <v/>
      </c>
      <c r="O133" s="40" t="str">
        <f>IF('Copy Arbiter Schedule Here'!O133="","",'Copy Arbiter Schedule Here'!O133)</f>
        <v/>
      </c>
      <c r="P133" s="40" t="str">
        <f>IF('Copy Arbiter Schedule Here'!P133="","",'Copy Arbiter Schedule Here'!P133)</f>
        <v/>
      </c>
      <c r="Q133" s="40" t="str">
        <f>IF('Copy Arbiter Schedule Here'!Q133="","",'Copy Arbiter Schedule Here'!Q133)</f>
        <v/>
      </c>
      <c r="R133" s="40" t="str">
        <f>IF('Copy Arbiter Schedule Here'!R133="","",'Copy Arbiter Schedule Here'!R133)</f>
        <v/>
      </c>
      <c r="S133" s="40" t="str">
        <f>IF('Copy Arbiter Schedule Here'!S133="","",'Copy Arbiter Schedule Here'!S133)</f>
        <v/>
      </c>
      <c r="T133" s="40" t="str">
        <f>IF('Copy Arbiter Schedule Here'!T133="","",'Copy Arbiter Schedule Here'!T133)</f>
        <v/>
      </c>
      <c r="U133" s="40" t="str">
        <f>IF('Copy Arbiter Schedule Here'!U133="","",'Copy Arbiter Schedule Here'!U133)</f>
        <v/>
      </c>
      <c r="V133" s="13">
        <f t="shared" si="40"/>
        <v>0</v>
      </c>
      <c r="W133">
        <f t="shared" si="43"/>
        <v>0</v>
      </c>
      <c r="X133" t="str">
        <f t="shared" si="41"/>
        <v>0</v>
      </c>
      <c r="Z133" t="str">
        <f t="shared" si="44"/>
        <v/>
      </c>
      <c r="AA133" t="str">
        <f t="shared" si="45"/>
        <v xml:space="preserve"> </v>
      </c>
      <c r="AB133">
        <f t="shared" si="46"/>
        <v>0</v>
      </c>
      <c r="AC133">
        <f t="shared" si="47"/>
        <v>0</v>
      </c>
      <c r="AD133">
        <f t="shared" si="48"/>
        <v>0</v>
      </c>
      <c r="AE133" t="str">
        <f t="shared" si="49"/>
        <v/>
      </c>
      <c r="AF133">
        <f t="shared" si="50"/>
        <v>0</v>
      </c>
      <c r="AG133" t="str">
        <f t="shared" si="51"/>
        <v/>
      </c>
      <c r="AH133" t="str">
        <f t="shared" si="42"/>
        <v/>
      </c>
      <c r="AI133" t="str">
        <f t="shared" si="52"/>
        <v/>
      </c>
      <c r="AJ133" t="str">
        <f t="shared" si="53"/>
        <v/>
      </c>
      <c r="AK133" t="str">
        <f t="shared" si="54"/>
        <v/>
      </c>
      <c r="AL133" t="str">
        <f t="shared" si="55"/>
        <v/>
      </c>
    </row>
    <row r="134" spans="1:38" x14ac:dyDescent="0.2">
      <c r="A134" s="40" t="str">
        <f>IF('Copy Arbiter Schedule Here'!A134="","",'Copy Arbiter Schedule Here'!A134)</f>
        <v/>
      </c>
      <c r="B134" s="40" t="str">
        <f>IF('Copy Arbiter Schedule Here'!B134="","",'Copy Arbiter Schedule Here'!B134)</f>
        <v/>
      </c>
      <c r="C134" s="40" t="str">
        <f>IF('Copy Arbiter Schedule Here'!C134="","",'Copy Arbiter Schedule Here'!C134)</f>
        <v/>
      </c>
      <c r="D134" s="40" t="str">
        <f>IF('Copy Arbiter Schedule Here'!D134="","",'Copy Arbiter Schedule Here'!D134)</f>
        <v/>
      </c>
      <c r="E134" s="40" t="str">
        <f>IF('Copy Arbiter Schedule Here'!E134="","",'Copy Arbiter Schedule Here'!E134)</f>
        <v/>
      </c>
      <c r="F134" s="40" t="str">
        <f>IF('Copy Arbiter Schedule Here'!F134="","",'Copy Arbiter Schedule Here'!F134)</f>
        <v/>
      </c>
      <c r="G134" s="40" t="str">
        <f>IF('Copy Arbiter Schedule Here'!G134="","",'Copy Arbiter Schedule Here'!G134)</f>
        <v/>
      </c>
      <c r="H134" s="40" t="str">
        <f>IF('Copy Arbiter Schedule Here'!H134="","",'Copy Arbiter Schedule Here'!H134)</f>
        <v/>
      </c>
      <c r="I134" s="40" t="str">
        <f>IF('Copy Arbiter Schedule Here'!I134="","",'Copy Arbiter Schedule Here'!I134)</f>
        <v/>
      </c>
      <c r="J134" s="40" t="str">
        <f>IF('Copy Arbiter Schedule Here'!J134="","",'Copy Arbiter Schedule Here'!J134)</f>
        <v/>
      </c>
      <c r="K134" s="40" t="str">
        <f>IF('Copy Arbiter Schedule Here'!K134="","",'Copy Arbiter Schedule Here'!K134)</f>
        <v/>
      </c>
      <c r="L134" s="40" t="str">
        <f>IF('Copy Arbiter Schedule Here'!L134="","",'Copy Arbiter Schedule Here'!L134)</f>
        <v/>
      </c>
      <c r="M134" s="40" t="str">
        <f>IF('Copy Arbiter Schedule Here'!M134="","",'Copy Arbiter Schedule Here'!M134)</f>
        <v/>
      </c>
      <c r="N134" s="40" t="str">
        <f>IF('Copy Arbiter Schedule Here'!N134="","",'Copy Arbiter Schedule Here'!N134)</f>
        <v/>
      </c>
      <c r="O134" s="40" t="str">
        <f>IF('Copy Arbiter Schedule Here'!O134="","",'Copy Arbiter Schedule Here'!O134)</f>
        <v/>
      </c>
      <c r="P134" s="40" t="str">
        <f>IF('Copy Arbiter Schedule Here'!P134="","",'Copy Arbiter Schedule Here'!P134)</f>
        <v/>
      </c>
      <c r="Q134" s="40" t="str">
        <f>IF('Copy Arbiter Schedule Here'!Q134="","",'Copy Arbiter Schedule Here'!Q134)</f>
        <v/>
      </c>
      <c r="R134" s="40" t="str">
        <f>IF('Copy Arbiter Schedule Here'!R134="","",'Copy Arbiter Schedule Here'!R134)</f>
        <v/>
      </c>
      <c r="S134" s="40" t="str">
        <f>IF('Copy Arbiter Schedule Here'!S134="","",'Copy Arbiter Schedule Here'!S134)</f>
        <v/>
      </c>
      <c r="T134" s="40" t="str">
        <f>IF('Copy Arbiter Schedule Here'!T134="","",'Copy Arbiter Schedule Here'!T134)</f>
        <v/>
      </c>
      <c r="U134" s="40" t="str">
        <f>IF('Copy Arbiter Schedule Here'!U134="","",'Copy Arbiter Schedule Here'!U134)</f>
        <v/>
      </c>
      <c r="V134" s="13">
        <f t="shared" si="40"/>
        <v>0</v>
      </c>
      <c r="W134">
        <f t="shared" si="43"/>
        <v>0</v>
      </c>
      <c r="X134" t="str">
        <f t="shared" si="41"/>
        <v>0</v>
      </c>
      <c r="Z134" t="str">
        <f t="shared" si="44"/>
        <v/>
      </c>
      <c r="AA134" t="str">
        <f t="shared" si="45"/>
        <v xml:space="preserve"> </v>
      </c>
      <c r="AB134">
        <f t="shared" si="46"/>
        <v>0</v>
      </c>
      <c r="AC134">
        <f t="shared" si="47"/>
        <v>0</v>
      </c>
      <c r="AD134">
        <f t="shared" si="48"/>
        <v>0</v>
      </c>
      <c r="AE134" t="str">
        <f t="shared" si="49"/>
        <v/>
      </c>
      <c r="AF134">
        <f t="shared" si="50"/>
        <v>0</v>
      </c>
      <c r="AG134" t="str">
        <f t="shared" si="51"/>
        <v/>
      </c>
      <c r="AH134" t="str">
        <f t="shared" si="42"/>
        <v/>
      </c>
      <c r="AI134" t="str">
        <f t="shared" si="52"/>
        <v/>
      </c>
      <c r="AJ134" t="str">
        <f t="shared" si="53"/>
        <v/>
      </c>
      <c r="AK134" t="str">
        <f t="shared" si="54"/>
        <v/>
      </c>
      <c r="AL134" t="str">
        <f t="shared" si="55"/>
        <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Welcome</vt:lpstr>
      <vt:lpstr>GameOfficials Instructions</vt:lpstr>
      <vt:lpstr>GO Cards</vt:lpstr>
      <vt:lpstr>Copy GO Full Game Details Here</vt:lpstr>
      <vt:lpstr>GO Info Lookup</vt:lpstr>
      <vt:lpstr>Arbiter Instructions</vt:lpstr>
      <vt:lpstr>Game Card Arbiter</vt:lpstr>
      <vt:lpstr>Copy Arbiter Schedule Here</vt:lpstr>
      <vt:lpstr>Arbiter Info 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Krieger</dc:creator>
  <cp:keywords/>
  <dc:description/>
  <cp:lastModifiedBy>Brian Krieger</cp:lastModifiedBy>
  <cp:revision/>
  <cp:lastPrinted>2023-05-26T19:11:13Z</cp:lastPrinted>
  <dcterms:created xsi:type="dcterms:W3CDTF">2021-12-10T22:09:57Z</dcterms:created>
  <dcterms:modified xsi:type="dcterms:W3CDTF">2023-05-26T20:24:26Z</dcterms:modified>
  <cp:category/>
  <cp:contentStatus/>
</cp:coreProperties>
</file>