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COMP_253_SystemsProject\SweetShop\"/>
    </mc:Choice>
  </mc:AlternateContent>
  <bookViews>
    <workbookView xWindow="0" yWindow="0" windowWidth="19200" windowHeight="11595" activeTab="2"/>
  </bookViews>
  <sheets>
    <sheet name="Duration Worksheet" sheetId="1" r:id="rId1"/>
    <sheet name="Nathan" sheetId="2" r:id="rId2"/>
    <sheet name="Tyl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3" l="1"/>
  <c r="C100" i="3"/>
  <c r="B100" i="3"/>
  <c r="D100" i="2"/>
  <c r="C100" i="2"/>
  <c r="B100" i="2"/>
  <c r="E104" i="1"/>
  <c r="D104" i="1"/>
  <c r="C104" i="1"/>
  <c r="E103" i="1"/>
  <c r="F103" i="1" s="1"/>
  <c r="H103" i="1" s="1"/>
  <c r="L103" i="1" s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F99" i="1" s="1"/>
  <c r="H99" i="1" s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F78" i="1" s="1"/>
  <c r="H78" i="1" s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F72" i="1" s="1"/>
  <c r="H72" i="1" s="1"/>
  <c r="L72" i="1" s="1"/>
  <c r="E71" i="1"/>
  <c r="D71" i="1"/>
  <c r="F71" i="1" s="1"/>
  <c r="H71" i="1" s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F67" i="1" s="1"/>
  <c r="H67" i="1" s="1"/>
  <c r="L67" i="1" s="1"/>
  <c r="E66" i="1"/>
  <c r="D66" i="1"/>
  <c r="C66" i="1"/>
  <c r="E65" i="1"/>
  <c r="D65" i="1"/>
  <c r="C65" i="1"/>
  <c r="E64" i="1"/>
  <c r="D64" i="1"/>
  <c r="C64" i="1"/>
  <c r="E63" i="1"/>
  <c r="D63" i="1"/>
  <c r="C63" i="1"/>
  <c r="F63" i="1" s="1"/>
  <c r="H63" i="1" s="1"/>
  <c r="L63" i="1" s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F42" i="1" s="1"/>
  <c r="H42" i="1" s="1"/>
  <c r="D42" i="1"/>
  <c r="C42" i="1"/>
  <c r="E41" i="1"/>
  <c r="D41" i="1"/>
  <c r="F41" i="1" s="1"/>
  <c r="H41" i="1" s="1"/>
  <c r="C41" i="1"/>
  <c r="E40" i="1"/>
  <c r="D40" i="1"/>
  <c r="C40" i="1"/>
  <c r="F40" i="1" s="1"/>
  <c r="H40" i="1" s="1"/>
  <c r="L40" i="1" s="1"/>
  <c r="E39" i="1"/>
  <c r="D39" i="1"/>
  <c r="C39" i="1"/>
  <c r="E38" i="1"/>
  <c r="F38" i="1" s="1"/>
  <c r="H38" i="1" s="1"/>
  <c r="D38" i="1"/>
  <c r="C38" i="1"/>
  <c r="E37" i="1"/>
  <c r="D37" i="1"/>
  <c r="F37" i="1" s="1"/>
  <c r="H37" i="1" s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F31" i="1" s="1"/>
  <c r="H31" i="1" s="1"/>
  <c r="L31" i="1" s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N84" i="1"/>
  <c r="N82" i="1"/>
  <c r="N79" i="1"/>
  <c r="F79" i="1"/>
  <c r="H79" i="1" s="1"/>
  <c r="N78" i="1"/>
  <c r="N77" i="1"/>
  <c r="N76" i="1"/>
  <c r="N75" i="1"/>
  <c r="N74" i="1"/>
  <c r="N73" i="1"/>
  <c r="N72" i="1"/>
  <c r="N71" i="1"/>
  <c r="N67" i="1"/>
  <c r="N66" i="1"/>
  <c r="N63" i="1"/>
  <c r="N43" i="1"/>
  <c r="F43" i="1"/>
  <c r="H43" i="1" s="1"/>
  <c r="N42" i="1"/>
  <c r="N41" i="1"/>
  <c r="N40" i="1"/>
  <c r="N39" i="1"/>
  <c r="F39" i="1"/>
  <c r="H39" i="1" s="1"/>
  <c r="N38" i="1"/>
  <c r="N37" i="1"/>
  <c r="N103" i="1"/>
  <c r="N102" i="1"/>
  <c r="N101" i="1"/>
  <c r="N100" i="1"/>
  <c r="N32" i="1"/>
  <c r="N31" i="1"/>
  <c r="N99" i="1"/>
  <c r="N25" i="1"/>
  <c r="F102" i="1" l="1"/>
  <c r="H102" i="1" s="1"/>
  <c r="I102" i="1" s="1"/>
  <c r="F101" i="1"/>
  <c r="H101" i="1" s="1"/>
  <c r="I101" i="1" s="1"/>
  <c r="F100" i="1"/>
  <c r="H100" i="1" s="1"/>
  <c r="F84" i="1"/>
  <c r="H84" i="1" s="1"/>
  <c r="L84" i="1" s="1"/>
  <c r="F82" i="1"/>
  <c r="H82" i="1" s="1"/>
  <c r="I82" i="1" s="1"/>
  <c r="F77" i="1"/>
  <c r="H77" i="1" s="1"/>
  <c r="I77" i="1" s="1"/>
  <c r="F76" i="1"/>
  <c r="H76" i="1" s="1"/>
  <c r="L76" i="1" s="1"/>
  <c r="F75" i="1"/>
  <c r="H75" i="1" s="1"/>
  <c r="I75" i="1" s="1"/>
  <c r="F74" i="1"/>
  <c r="H74" i="1" s="1"/>
  <c r="I74" i="1" s="1"/>
  <c r="F73" i="1"/>
  <c r="H73" i="1" s="1"/>
  <c r="L73" i="1" s="1"/>
  <c r="F66" i="1"/>
  <c r="H66" i="1" s="1"/>
  <c r="L66" i="1" s="1"/>
  <c r="F32" i="1"/>
  <c r="H32" i="1" s="1"/>
  <c r="L32" i="1" s="1"/>
  <c r="F25" i="1"/>
  <c r="H25" i="1" s="1"/>
  <c r="I25" i="1" s="1"/>
  <c r="I78" i="1"/>
  <c r="L78" i="1"/>
  <c r="L75" i="1"/>
  <c r="L71" i="1"/>
  <c r="I71" i="1"/>
  <c r="L79" i="1"/>
  <c r="I79" i="1"/>
  <c r="I31" i="1"/>
  <c r="I63" i="1"/>
  <c r="I67" i="1"/>
  <c r="I72" i="1"/>
  <c r="I76" i="1"/>
  <c r="L25" i="1"/>
  <c r="I37" i="1"/>
  <c r="L37" i="1"/>
  <c r="I39" i="1"/>
  <c r="L39" i="1"/>
  <c r="L99" i="1"/>
  <c r="I99" i="1"/>
  <c r="L101" i="1"/>
  <c r="I41" i="1"/>
  <c r="L41" i="1"/>
  <c r="L43" i="1"/>
  <c r="I43" i="1"/>
  <c r="L38" i="1"/>
  <c r="I38" i="1"/>
  <c r="I100" i="1"/>
  <c r="L100" i="1"/>
  <c r="L102" i="1"/>
  <c r="L42" i="1"/>
  <c r="I42" i="1"/>
  <c r="I103" i="1"/>
  <c r="I40" i="1"/>
  <c r="I32" i="1"/>
  <c r="I84" i="1" l="1"/>
  <c r="L82" i="1"/>
  <c r="L77" i="1"/>
  <c r="L74" i="1"/>
  <c r="I73" i="1"/>
  <c r="I66" i="1"/>
  <c r="N105" i="1"/>
  <c r="N92" i="1"/>
  <c r="N91" i="1"/>
  <c r="N53" i="1"/>
  <c r="N51" i="1"/>
  <c r="N50" i="1"/>
  <c r="N49" i="1"/>
  <c r="N47" i="1"/>
  <c r="N104" i="1"/>
  <c r="N44" i="1"/>
  <c r="N30" i="1"/>
  <c r="N29" i="1"/>
  <c r="N65" i="1"/>
  <c r="N27" i="1"/>
  <c r="N26" i="1"/>
  <c r="N14" i="1"/>
  <c r="N35" i="1"/>
  <c r="N34" i="1"/>
  <c r="N36" i="1"/>
  <c r="N86" i="1"/>
  <c r="N85" i="1"/>
  <c r="N87" i="1"/>
  <c r="N59" i="1"/>
  <c r="N60" i="1"/>
  <c r="N88" i="1"/>
  <c r="N93" i="1"/>
  <c r="N94" i="1"/>
  <c r="N89" i="1"/>
  <c r="N95" i="1"/>
  <c r="N81" i="1"/>
  <c r="N96" i="1"/>
  <c r="N97" i="1"/>
  <c r="N98" i="1"/>
  <c r="N90" i="1"/>
  <c r="N57" i="1"/>
  <c r="N45" i="1"/>
  <c r="N28" i="1"/>
  <c r="N80" i="1"/>
  <c r="N48" i="1"/>
  <c r="N70" i="1"/>
  <c r="N61" i="1"/>
  <c r="N55" i="1"/>
  <c r="N56" i="1"/>
  <c r="N46" i="1"/>
  <c r="N62" i="1"/>
  <c r="N68" i="1"/>
  <c r="N83" i="1"/>
  <c r="N54" i="1"/>
  <c r="N52" i="1"/>
  <c r="N69" i="1"/>
  <c r="N58" i="1"/>
  <c r="N33" i="1"/>
  <c r="N64" i="1"/>
  <c r="N19" i="1"/>
  <c r="N21" i="1"/>
  <c r="N24" i="1"/>
  <c r="N20" i="1"/>
  <c r="N22" i="1"/>
  <c r="N10" i="1"/>
  <c r="N16" i="1"/>
  <c r="N23" i="1"/>
  <c r="N9" i="1"/>
  <c r="N12" i="1"/>
  <c r="N11" i="1"/>
  <c r="N18" i="1"/>
  <c r="N17" i="1"/>
  <c r="N15" i="1"/>
  <c r="F92" i="1"/>
  <c r="H92" i="1" s="1"/>
  <c r="L92" i="1" s="1"/>
  <c r="F91" i="1"/>
  <c r="H91" i="1" s="1"/>
  <c r="L91" i="1" s="1"/>
  <c r="F53" i="1"/>
  <c r="H53" i="1" s="1"/>
  <c r="L53" i="1" s="1"/>
  <c r="F51" i="1"/>
  <c r="H51" i="1" s="1"/>
  <c r="L51" i="1" s="1"/>
  <c r="F50" i="1"/>
  <c r="H50" i="1" s="1"/>
  <c r="L50" i="1" s="1"/>
  <c r="F49" i="1"/>
  <c r="H49" i="1" s="1"/>
  <c r="L49" i="1" s="1"/>
  <c r="F47" i="1"/>
  <c r="H47" i="1" s="1"/>
  <c r="L47" i="1" s="1"/>
  <c r="F104" i="1"/>
  <c r="H104" i="1" s="1"/>
  <c r="L104" i="1" s="1"/>
  <c r="F44" i="1"/>
  <c r="H44" i="1" s="1"/>
  <c r="L44" i="1" s="1"/>
  <c r="F30" i="1"/>
  <c r="H30" i="1" s="1"/>
  <c r="L30" i="1" s="1"/>
  <c r="F29" i="1"/>
  <c r="H29" i="1" s="1"/>
  <c r="L29" i="1" s="1"/>
  <c r="F65" i="1"/>
  <c r="H65" i="1" s="1"/>
  <c r="L65" i="1" s="1"/>
  <c r="F27" i="1"/>
  <c r="H27" i="1" s="1"/>
  <c r="L27" i="1" s="1"/>
  <c r="F26" i="1"/>
  <c r="H26" i="1" s="1"/>
  <c r="L26" i="1" s="1"/>
  <c r="F14" i="1"/>
  <c r="H14" i="1" s="1"/>
  <c r="L14" i="1" s="1"/>
  <c r="F35" i="1"/>
  <c r="H35" i="1" s="1"/>
  <c r="L35" i="1" s="1"/>
  <c r="F34" i="1"/>
  <c r="H34" i="1" s="1"/>
  <c r="L34" i="1" s="1"/>
  <c r="F36" i="1"/>
  <c r="H36" i="1" s="1"/>
  <c r="L36" i="1" s="1"/>
  <c r="F86" i="1"/>
  <c r="H86" i="1" s="1"/>
  <c r="L86" i="1" s="1"/>
  <c r="F85" i="1"/>
  <c r="H85" i="1" s="1"/>
  <c r="L85" i="1" s="1"/>
  <c r="F87" i="1"/>
  <c r="H87" i="1" s="1"/>
  <c r="L87" i="1" s="1"/>
  <c r="F59" i="1"/>
  <c r="H59" i="1" s="1"/>
  <c r="L59" i="1" s="1"/>
  <c r="F60" i="1"/>
  <c r="H60" i="1" s="1"/>
  <c r="L60" i="1" s="1"/>
  <c r="F88" i="1"/>
  <c r="H88" i="1" s="1"/>
  <c r="L88" i="1" s="1"/>
  <c r="F93" i="1"/>
  <c r="H93" i="1" s="1"/>
  <c r="L93" i="1" s="1"/>
  <c r="F94" i="1"/>
  <c r="H94" i="1" s="1"/>
  <c r="L94" i="1" s="1"/>
  <c r="F89" i="1"/>
  <c r="H89" i="1" s="1"/>
  <c r="L89" i="1" s="1"/>
  <c r="F95" i="1"/>
  <c r="H95" i="1" s="1"/>
  <c r="L95" i="1" s="1"/>
  <c r="F81" i="1"/>
  <c r="H81" i="1" s="1"/>
  <c r="L81" i="1" s="1"/>
  <c r="F96" i="1"/>
  <c r="H96" i="1" s="1"/>
  <c r="L96" i="1" s="1"/>
  <c r="F97" i="1"/>
  <c r="H97" i="1" s="1"/>
  <c r="L97" i="1" s="1"/>
  <c r="F98" i="1"/>
  <c r="H98" i="1" s="1"/>
  <c r="L98" i="1" s="1"/>
  <c r="F90" i="1"/>
  <c r="H90" i="1" s="1"/>
  <c r="L90" i="1" s="1"/>
  <c r="F57" i="1"/>
  <c r="H57" i="1" s="1"/>
  <c r="L57" i="1" s="1"/>
  <c r="F45" i="1"/>
  <c r="H45" i="1" s="1"/>
  <c r="L45" i="1" s="1"/>
  <c r="F28" i="1"/>
  <c r="H28" i="1" s="1"/>
  <c r="L28" i="1" s="1"/>
  <c r="F80" i="1"/>
  <c r="H80" i="1" s="1"/>
  <c r="L80" i="1" s="1"/>
  <c r="F48" i="1"/>
  <c r="H48" i="1" s="1"/>
  <c r="L48" i="1" s="1"/>
  <c r="F70" i="1"/>
  <c r="H70" i="1" s="1"/>
  <c r="L70" i="1" s="1"/>
  <c r="F61" i="1"/>
  <c r="H61" i="1" s="1"/>
  <c r="L61" i="1" s="1"/>
  <c r="F55" i="1"/>
  <c r="H55" i="1" s="1"/>
  <c r="L55" i="1" s="1"/>
  <c r="F56" i="1"/>
  <c r="H56" i="1" s="1"/>
  <c r="L56" i="1" s="1"/>
  <c r="F46" i="1"/>
  <c r="H46" i="1" s="1"/>
  <c r="L46" i="1" s="1"/>
  <c r="F62" i="1"/>
  <c r="H62" i="1" s="1"/>
  <c r="L62" i="1" s="1"/>
  <c r="F68" i="1"/>
  <c r="H68" i="1" s="1"/>
  <c r="L68" i="1" s="1"/>
  <c r="F83" i="1"/>
  <c r="H83" i="1" s="1"/>
  <c r="L83" i="1" s="1"/>
  <c r="F54" i="1"/>
  <c r="H54" i="1" s="1"/>
  <c r="L54" i="1" s="1"/>
  <c r="F52" i="1"/>
  <c r="H52" i="1" s="1"/>
  <c r="L52" i="1" s="1"/>
  <c r="F69" i="1"/>
  <c r="H69" i="1" s="1"/>
  <c r="L69" i="1" s="1"/>
  <c r="F58" i="1"/>
  <c r="H58" i="1" s="1"/>
  <c r="L58" i="1" s="1"/>
  <c r="F33" i="1"/>
  <c r="H33" i="1" s="1"/>
  <c r="L33" i="1" s="1"/>
  <c r="F64" i="1"/>
  <c r="H64" i="1" s="1"/>
  <c r="L64" i="1" s="1"/>
  <c r="F19" i="1"/>
  <c r="H19" i="1" s="1"/>
  <c r="L19" i="1" s="1"/>
  <c r="F21" i="1"/>
  <c r="H21" i="1" s="1"/>
  <c r="L21" i="1" s="1"/>
  <c r="F24" i="1"/>
  <c r="H24" i="1" s="1"/>
  <c r="L24" i="1" s="1"/>
  <c r="F20" i="1"/>
  <c r="H20" i="1" s="1"/>
  <c r="L20" i="1" s="1"/>
  <c r="F22" i="1"/>
  <c r="H22" i="1" s="1"/>
  <c r="F10" i="1"/>
  <c r="H10" i="1" s="1"/>
  <c r="F16" i="1"/>
  <c r="H16" i="1" s="1"/>
  <c r="F23" i="1"/>
  <c r="H23" i="1" s="1"/>
  <c r="F9" i="1"/>
  <c r="H9" i="1" s="1"/>
  <c r="I88" i="1" l="1"/>
  <c r="I86" i="1"/>
  <c r="I93" i="1"/>
  <c r="I59" i="1"/>
  <c r="I85" i="1"/>
  <c r="I34" i="1"/>
  <c r="I14" i="1"/>
  <c r="I26" i="1"/>
  <c r="I27" i="1"/>
  <c r="I65" i="1"/>
  <c r="I29" i="1"/>
  <c r="I30" i="1"/>
  <c r="I44" i="1"/>
  <c r="I104" i="1"/>
  <c r="I47" i="1"/>
  <c r="I49" i="1"/>
  <c r="I50" i="1"/>
  <c r="I53" i="1"/>
  <c r="I91" i="1"/>
  <c r="I92" i="1"/>
  <c r="I94" i="1"/>
  <c r="I60" i="1"/>
  <c r="I87" i="1"/>
  <c r="I36" i="1"/>
  <c r="I35" i="1"/>
  <c r="I51" i="1"/>
  <c r="I83" i="1"/>
  <c r="I68" i="1"/>
  <c r="I62" i="1"/>
  <c r="I46" i="1"/>
  <c r="I56" i="1"/>
  <c r="I55" i="1"/>
  <c r="I61" i="1"/>
  <c r="I70" i="1"/>
  <c r="I48" i="1"/>
  <c r="I80" i="1"/>
  <c r="I28" i="1"/>
  <c r="I45" i="1"/>
  <c r="I57" i="1"/>
  <c r="I90" i="1"/>
  <c r="I98" i="1"/>
  <c r="I97" i="1"/>
  <c r="I96" i="1"/>
  <c r="I81" i="1"/>
  <c r="I95" i="1"/>
  <c r="I89" i="1"/>
  <c r="I20" i="1"/>
  <c r="I24" i="1"/>
  <c r="I21" i="1"/>
  <c r="I19" i="1"/>
  <c r="I64" i="1"/>
  <c r="I33" i="1"/>
  <c r="I58" i="1"/>
  <c r="I69" i="1"/>
  <c r="I52" i="1"/>
  <c r="I54" i="1"/>
  <c r="I16" i="1"/>
  <c r="L16" i="1"/>
  <c r="I10" i="1"/>
  <c r="L10" i="1"/>
  <c r="I9" i="1"/>
  <c r="L9" i="1"/>
  <c r="I22" i="1"/>
  <c r="L22" i="1"/>
  <c r="I23" i="1"/>
  <c r="L23" i="1"/>
  <c r="N13" i="1"/>
  <c r="N108" i="1" s="1"/>
  <c r="L105" i="1"/>
  <c r="N106" i="1" l="1"/>
  <c r="M106" i="1"/>
  <c r="K106" i="1"/>
  <c r="F15" i="1" l="1"/>
  <c r="H15" i="1" s="1"/>
  <c r="F12" i="1"/>
  <c r="H12" i="1" s="1"/>
  <c r="F11" i="1"/>
  <c r="H11" i="1" s="1"/>
  <c r="F18" i="1"/>
  <c r="H18" i="1" s="1"/>
  <c r="F17" i="1"/>
  <c r="H17" i="1" s="1"/>
  <c r="F13" i="1"/>
  <c r="H13" i="1" s="1"/>
  <c r="I11" i="1" l="1"/>
  <c r="L11" i="1"/>
  <c r="I12" i="1"/>
  <c r="L12" i="1"/>
  <c r="I18" i="1"/>
  <c r="L18" i="1"/>
  <c r="I17" i="1"/>
  <c r="L17" i="1"/>
  <c r="I15" i="1"/>
  <c r="L15" i="1"/>
  <c r="L13" i="1"/>
  <c r="H106" i="1" l="1"/>
  <c r="H108" i="1" s="1"/>
  <c r="L106" i="1"/>
  <c r="L108" i="1"/>
  <c r="I13" i="1"/>
  <c r="I106" i="1" l="1"/>
</calcChain>
</file>

<file path=xl/sharedStrings.xml><?xml version="1.0" encoding="utf-8"?>
<sst xmlns="http://schemas.openxmlformats.org/spreadsheetml/2006/main" count="316" uniqueCount="115">
  <si>
    <t>Duration Estimating Worksheet</t>
  </si>
  <si>
    <t>Work Package</t>
  </si>
  <si>
    <t>Optimistic Duration</t>
  </si>
  <si>
    <t>Expected Duration</t>
  </si>
  <si>
    <t>Pessimistic Duration</t>
  </si>
  <si>
    <t>Weighted Duration</t>
  </si>
  <si>
    <t>(o + 4e + p)/6</t>
  </si>
  <si>
    <t>Assigned To</t>
  </si>
  <si>
    <t>Project Title:</t>
  </si>
  <si>
    <t xml:space="preserve">Date Prepared: </t>
  </si>
  <si>
    <t>Class Days to Complete</t>
  </si>
  <si>
    <t>Comments</t>
  </si>
  <si>
    <t>Final Estimate</t>
  </si>
  <si>
    <t>Reserve Analysis (Optional, requires comment)</t>
  </si>
  <si>
    <t>Team Member Name</t>
  </si>
  <si>
    <t>Total Estimate</t>
  </si>
  <si>
    <t>Time Budget</t>
  </si>
  <si>
    <t>Slack Time</t>
  </si>
  <si>
    <t>SweetSpot</t>
  </si>
  <si>
    <t>Add Table - Accessories Table</t>
  </si>
  <si>
    <t>Add Table - Accounts Receivable Table</t>
  </si>
  <si>
    <t>Add Table - Brands Table</t>
  </si>
  <si>
    <t>Add Table - Clothing Table</t>
  </si>
  <si>
    <t>Add Table - Employees Table</t>
  </si>
  <si>
    <t>Add Table - Item Table to Club Table</t>
  </si>
  <si>
    <t>Add Table - Job Position Table</t>
  </si>
  <si>
    <t>Add Table - Layaway Table</t>
  </si>
  <si>
    <t>Add Table - Location Table</t>
  </si>
  <si>
    <t>Add Table - Model Table</t>
  </si>
  <si>
    <t>Add Table - On Hold Table</t>
  </si>
  <si>
    <t>Add Table - Orders Table</t>
  </si>
  <si>
    <t>Add Table - Returns Table</t>
  </si>
  <si>
    <t>Add Table - Tax Rate Table</t>
  </si>
  <si>
    <t>Add Table - Trade Ins Table</t>
  </si>
  <si>
    <t>Add Table - Transfers Table</t>
  </si>
  <si>
    <t>Add Table - User Info Table</t>
  </si>
  <si>
    <t>Change Requests</t>
  </si>
  <si>
    <t>Client Meetings</t>
  </si>
  <si>
    <t>Define Job Roles</t>
  </si>
  <si>
    <t>Estimates</t>
  </si>
  <si>
    <t>Final Report</t>
  </si>
  <si>
    <t>Functionality - Add Customer On Sale</t>
  </si>
  <si>
    <t>Functionality - Add Item to Sale</t>
  </si>
  <si>
    <t>Functionality - Adding used item, if &lt; $300 remove PST</t>
  </si>
  <si>
    <t>Functionality - Bulk Load for Customers</t>
  </si>
  <si>
    <t>Functionality - Bulk Load for Employees</t>
  </si>
  <si>
    <t>Functionality - Bulk Load for Items</t>
  </si>
  <si>
    <t>Functionality - Cancel Sale</t>
  </si>
  <si>
    <t>Functionality - Checkout Calculate Balance</t>
  </si>
  <si>
    <t>Functionality - Checkout Calculate GST</t>
  </si>
  <si>
    <t>Functionality - Checkout Calculate On Sale Total</t>
  </si>
  <si>
    <t>Functionality - Checkout Calculate PST</t>
  </si>
  <si>
    <t>Functionality - Checkout Calculate Subtotal</t>
  </si>
  <si>
    <t>Functionality - Checkout Calculate Total Owing</t>
  </si>
  <si>
    <t>Functionality - Checkout Calculate Trade In Total</t>
  </si>
  <si>
    <t>Functionality - Create Employee Class</t>
  </si>
  <si>
    <t>Functionality - Create Threaded Current User Class</t>
  </si>
  <si>
    <t>Functionality - Dropdown for In Store Sale or Shipping</t>
  </si>
  <si>
    <t>Functionality - During Sale, all Header button disabled</t>
  </si>
  <si>
    <t>Functionality - Edit Customer</t>
  </si>
  <si>
    <t>Functionality - Edit Employee</t>
  </si>
  <si>
    <t>Functionality - Edit Item</t>
  </si>
  <si>
    <t>Functionality - From selected Customer, ability to Start Sale</t>
  </si>
  <si>
    <t>Functionality - Generic Trade In Sku</t>
  </si>
  <si>
    <t>Functionality - If Customer is Guest, no Layaway Option</t>
  </si>
  <si>
    <t>Functionality - Inventory Search</t>
  </si>
  <si>
    <t>Functionality - Inventory Search by Type</t>
  </si>
  <si>
    <t>Functionality - Make DLL more robust</t>
  </si>
  <si>
    <t>Functionality - Multi Threading for each Login</t>
  </si>
  <si>
    <t>Functionality - New Customer button</t>
  </si>
  <si>
    <t>Functionality - New Employee button</t>
  </si>
  <si>
    <t>Functionality - New Item button</t>
  </si>
  <si>
    <t>Functionality - Password only Login</t>
  </si>
  <si>
    <t>Functionality - Proceed To Checkout</t>
  </si>
  <si>
    <t>Functionality - Quick Sale, grab Guest Customer</t>
  </si>
  <si>
    <t>Functionality - Remove duplicate code in DLL</t>
  </si>
  <si>
    <t>Functionality - Remove Item From Cart</t>
  </si>
  <si>
    <t>Functionality - Roll Over Cost</t>
  </si>
  <si>
    <t>Functionality - Select Method of Payment, enter amount</t>
  </si>
  <si>
    <t>Functionality - Trade Ins (-) remove from Subtotal</t>
  </si>
  <si>
    <t>Functionality - Trade Ins Popup</t>
  </si>
  <si>
    <t>Functionality - Trade Ins see Cost not Price</t>
  </si>
  <si>
    <t>Learning current application</t>
  </si>
  <si>
    <t>Meeting Transciption</t>
  </si>
  <si>
    <t>Planning Meeting</t>
  </si>
  <si>
    <t>Project Proposal</t>
  </si>
  <si>
    <t>QA</t>
  </si>
  <si>
    <t>Research</t>
  </si>
  <si>
    <t>Review Transmittal Documentation</t>
  </si>
  <si>
    <t>Screens - Draw Sales Layout Designs</t>
  </si>
  <si>
    <t>Screens - Employees &gt; more fields</t>
  </si>
  <si>
    <t>Screens - Initial Redesign</t>
  </si>
  <si>
    <t>Screens - Login at home page</t>
  </si>
  <si>
    <t>Screens - Master Page</t>
  </si>
  <si>
    <t>Screens - New Add Customer page</t>
  </si>
  <si>
    <t>Screens - New Add Employee page</t>
  </si>
  <si>
    <t>Screens - New Add Item page</t>
  </si>
  <si>
    <t>Screens - Reports &gt; Cash Out</t>
  </si>
  <si>
    <t>Screens - Reports &gt; Daily Sales</t>
  </si>
  <si>
    <t>Screens - Sales &gt; Transfers</t>
  </si>
  <si>
    <t>Screens - Sales Cart</t>
  </si>
  <si>
    <t>Screens - Sales Checkout</t>
  </si>
  <si>
    <t>Screens - Settings &gt; Bulk Excel Loads</t>
  </si>
  <si>
    <t>Screens - Settings &gt; Employees</t>
  </si>
  <si>
    <t>Screens - Settings &gt; Taxes</t>
  </si>
  <si>
    <t>Screens - Taxes &gt; Dropdown Country</t>
  </si>
  <si>
    <t>Screens - Transfer &gt; Select location to send to</t>
  </si>
  <si>
    <t>Screens - Transfer &gt; Similar to cart, no totals</t>
  </si>
  <si>
    <t>Scrum Reports</t>
  </si>
  <si>
    <t>Sharepoint Organization</t>
  </si>
  <si>
    <t>Status Meeting</t>
  </si>
  <si>
    <t>Team Meeting</t>
  </si>
  <si>
    <t>Testing</t>
  </si>
  <si>
    <t>WBS</t>
  </si>
  <si>
    <t>Functionality - Sale is processed, go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</si>
</sst>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3"/>
      <color rgb="FF2E74B5"/>
      <name val="Calibri Light"/>
      <family val="2"/>
    </font>
    <font>
      <b/>
      <sz val="13"/>
      <color rgb="FF2E74B5"/>
      <name val="Calibri Light"/>
      <family val="2"/>
    </font>
    <font>
      <sz val="16"/>
      <color theme="4" tint="-0.249977111117893"/>
      <name val="Calibri Light"/>
      <family val="2"/>
    </font>
    <font>
      <b/>
      <sz val="16"/>
      <color theme="4" tint="-0.249977111117893"/>
      <name val="Calibri Light"/>
      <family val="2"/>
    </font>
    <font>
      <sz val="14"/>
      <color theme="1"/>
      <name val="Calibri"/>
      <family val="2"/>
      <scheme val="minor"/>
    </font>
    <font>
      <sz val="13"/>
      <color theme="4" tint="-0.249977111117893"/>
      <name val="Calibri"/>
      <family val="2"/>
      <scheme val="minor"/>
    </font>
    <font>
      <b/>
      <sz val="13"/>
      <color theme="4" tint="-0.249977111117893"/>
      <name val="Calibri Light"/>
      <family val="2"/>
    </font>
    <font>
      <sz val="11"/>
      <color theme="4" tint="-0.249977111117893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b/>
      <sz val="10"/>
      <name val="Calibri"/>
      <family val="2"/>
    </font>
    <font>
      <sz val="13"/>
      <color theme="4" tint="-0.249977111117893"/>
      <name val="Calibri Light"/>
      <family val="2"/>
    </font>
    <font>
      <sz val="13"/>
      <color theme="4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rgb="FFBDD6EE"/>
      </left>
      <right style="medium">
        <color rgb="FFBDD6EE"/>
      </right>
      <top style="medium">
        <color rgb="FFBDD6EE"/>
      </top>
      <bottom/>
      <diagonal/>
    </border>
    <border>
      <left style="medium">
        <color rgb="FFBDD6EE"/>
      </left>
      <right style="medium">
        <color rgb="FFBDD6EE"/>
      </right>
      <top/>
      <bottom style="thick">
        <color rgb="FF9CC2E5"/>
      </bottom>
      <diagonal/>
    </border>
    <border>
      <left/>
      <right style="medium">
        <color rgb="FFBDD6EE"/>
      </right>
      <top style="medium">
        <color rgb="FFBDD6EE"/>
      </top>
      <bottom/>
      <diagonal/>
    </border>
    <border>
      <left/>
      <right style="medium">
        <color rgb="FFBDD6EE"/>
      </right>
      <top/>
      <bottom style="thick">
        <color rgb="FF9CC2E5"/>
      </bottom>
      <diagonal/>
    </border>
    <border>
      <left/>
      <right style="medium">
        <color rgb="FFBDD6EE"/>
      </right>
      <top/>
      <bottom style="medium">
        <color rgb="FFBDD6EE"/>
      </bottom>
      <diagonal/>
    </border>
    <border>
      <left style="medium">
        <color rgb="FFBDD6EE"/>
      </left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/>
      <bottom style="medium">
        <color rgb="FFBDD6EE"/>
      </bottom>
      <diagonal/>
    </border>
    <border>
      <left/>
      <right/>
      <top style="medium">
        <color rgb="FFBDD6EE"/>
      </top>
      <bottom/>
      <diagonal/>
    </border>
    <border>
      <left/>
      <right style="medium">
        <color rgb="FFBDD6EE"/>
      </right>
      <top/>
      <bottom/>
      <diagonal/>
    </border>
    <border>
      <left/>
      <right/>
      <top/>
      <bottom style="thin">
        <color theme="4" tint="0.39994506668294322"/>
      </bottom>
      <diagonal/>
    </border>
    <border>
      <left style="medium">
        <color rgb="FF9CC2E5"/>
      </left>
      <right style="medium">
        <color rgb="FF9CC2E5"/>
      </right>
      <top style="medium">
        <color rgb="FF9CC2E5"/>
      </top>
      <bottom style="medium">
        <color rgb="FF9CC2E5"/>
      </bottom>
      <diagonal/>
    </border>
    <border>
      <left style="medium">
        <color rgb="FFBDD6EE"/>
      </left>
      <right style="medium">
        <color rgb="FFBDD6EE"/>
      </right>
      <top/>
      <bottom/>
      <diagonal/>
    </border>
    <border>
      <left style="medium">
        <color rgb="FF9CC2E5"/>
      </left>
      <right style="medium">
        <color rgb="FF9CC2E5"/>
      </right>
      <top style="thick">
        <color rgb="FF9CC2E5"/>
      </top>
      <bottom style="medium">
        <color rgb="FF9CC2E5"/>
      </bottom>
      <diagonal/>
    </border>
    <border>
      <left style="medium">
        <color rgb="FFBDD6EE"/>
      </left>
      <right style="medium">
        <color rgb="FFBDD6EE"/>
      </right>
      <top style="medium">
        <color rgb="FFBDD6EE"/>
      </top>
      <bottom style="medium">
        <color rgb="FFBDD6EE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5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/>
    </xf>
    <xf numFmtId="2" fontId="3" fillId="0" borderId="5" xfId="0" applyNumberFormat="1" applyFont="1" applyBorder="1" applyAlignment="1">
      <alignment vertical="center" wrapText="1"/>
    </xf>
    <xf numFmtId="2" fontId="3" fillId="0" borderId="8" xfId="0" applyNumberFormat="1" applyFont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7" xfId="0" applyFont="1" applyBorder="1"/>
    <xf numFmtId="0" fontId="9" fillId="2" borderId="3" xfId="0" applyFont="1" applyFill="1" applyBorder="1" applyAlignment="1">
      <alignment vertical="center" wrapText="1"/>
    </xf>
    <xf numFmtId="0" fontId="10" fillId="0" borderId="0" xfId="0" applyFont="1"/>
    <xf numFmtId="0" fontId="11" fillId="2" borderId="0" xfId="0" applyFont="1" applyFill="1"/>
    <xf numFmtId="0" fontId="13" fillId="0" borderId="5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1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2" fontId="3" fillId="0" borderId="7" xfId="0" applyNumberFormat="1" applyFont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12" fillId="0" borderId="12" xfId="0" applyFont="1" applyBorder="1" applyAlignment="1">
      <alignment horizontal="left" wrapText="1"/>
    </xf>
    <xf numFmtId="0" fontId="12" fillId="0" borderId="14" xfId="0" applyFont="1" applyBorder="1" applyAlignment="1">
      <alignment horizontal="left" wrapText="1"/>
    </xf>
    <xf numFmtId="0" fontId="14" fillId="0" borderId="5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8"/>
  <sheetViews>
    <sheetView topLeftCell="B1" workbookViewId="0">
      <pane xSplit="1" ySplit="8" topLeftCell="C96" activePane="bottomRight" state="frozen"/>
      <selection activeCell="B1" sqref="B1"/>
      <selection pane="topRight" activeCell="C1" sqref="C1"/>
      <selection pane="bottomLeft" activeCell="B9" sqref="B9"/>
      <selection pane="bottomRight" activeCell="C9" sqref="C9"/>
    </sheetView>
  </sheetViews>
  <sheetFormatPr defaultRowHeight="15" x14ac:dyDescent="0.25"/>
  <cols>
    <col min="1" max="1" width="9.140625" customWidth="1"/>
    <col min="2" max="10" width="18.28515625" customWidth="1"/>
    <col min="11" max="14" width="16.85546875" bestFit="1" customWidth="1"/>
  </cols>
  <sheetData>
    <row r="2" spans="1:15" ht="15" customHeight="1" x14ac:dyDescent="0.2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</row>
    <row r="3" spans="1:15" ht="15" customHeight="1" x14ac:dyDescent="0.25">
      <c r="A3" s="6"/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5" x14ac:dyDescent="0.25">
      <c r="B4" s="2"/>
    </row>
    <row r="5" spans="1:15" ht="18.75" x14ac:dyDescent="0.25">
      <c r="B5" s="14" t="s">
        <v>8</v>
      </c>
      <c r="C5" s="14" t="s">
        <v>18</v>
      </c>
      <c r="D5" s="14"/>
      <c r="E5" s="14"/>
      <c r="F5" s="15" t="s">
        <v>9</v>
      </c>
      <c r="G5" s="29"/>
      <c r="H5" s="29"/>
      <c r="I5" s="15"/>
      <c r="J5" s="15"/>
      <c r="K5" s="15"/>
      <c r="L5" s="15"/>
      <c r="M5" s="15"/>
      <c r="N5" s="15"/>
      <c r="O5" s="15"/>
    </row>
    <row r="6" spans="1:15" ht="15.75" thickBot="1" x14ac:dyDescent="0.3">
      <c r="B6" s="1"/>
    </row>
    <row r="7" spans="1:15" ht="86.25" x14ac:dyDescent="0.25">
      <c r="B7" s="22" t="s">
        <v>1</v>
      </c>
      <c r="C7" s="22" t="s">
        <v>2</v>
      </c>
      <c r="D7" s="22" t="s">
        <v>3</v>
      </c>
      <c r="E7" s="22" t="s">
        <v>4</v>
      </c>
      <c r="F7" s="4" t="s">
        <v>5</v>
      </c>
      <c r="G7" s="4" t="s">
        <v>13</v>
      </c>
      <c r="H7" s="4" t="s">
        <v>12</v>
      </c>
      <c r="I7" s="4" t="s">
        <v>10</v>
      </c>
      <c r="J7" s="4" t="s">
        <v>11</v>
      </c>
      <c r="K7" s="24" t="s">
        <v>7</v>
      </c>
      <c r="L7" s="25"/>
      <c r="M7" s="25"/>
      <c r="N7" s="25"/>
    </row>
    <row r="8" spans="1:15" ht="15.75" customHeight="1" thickBot="1" x14ac:dyDescent="0.3">
      <c r="B8" s="31"/>
      <c r="C8" s="23"/>
      <c r="D8" s="23"/>
      <c r="E8" s="23"/>
      <c r="F8" s="5" t="s">
        <v>6</v>
      </c>
      <c r="G8" s="5"/>
      <c r="H8" s="5"/>
      <c r="I8" s="5"/>
      <c r="J8" s="10"/>
      <c r="K8" s="26" t="s">
        <v>14</v>
      </c>
      <c r="L8" s="27"/>
      <c r="M8" s="28" t="s">
        <v>14</v>
      </c>
      <c r="N8" s="28"/>
    </row>
    <row r="9" spans="1:15" ht="28.5" thickTop="1" thickBot="1" x14ac:dyDescent="0.35">
      <c r="B9" s="33" t="s">
        <v>19</v>
      </c>
      <c r="C9" s="20">
        <f>(Nathan!B3+Tyler!B3)/2</f>
        <v>0.3</v>
      </c>
      <c r="D9" s="20">
        <f>(Nathan!C3+Tyler!C3)/2</f>
        <v>0.6</v>
      </c>
      <c r="E9" s="20">
        <f>(Nathan!D3+Tyler!D3)/2</f>
        <v>1.75</v>
      </c>
      <c r="F9" s="7">
        <f>(C9+4*D9+E9)/6</f>
        <v>0.74166666666666659</v>
      </c>
      <c r="G9" s="3">
        <v>0</v>
      </c>
      <c r="H9" s="7">
        <f>F9+G9</f>
        <v>0.74166666666666659</v>
      </c>
      <c r="I9" s="8">
        <f>H9/2</f>
        <v>0.37083333333333329</v>
      </c>
      <c r="J9" s="11"/>
      <c r="K9" s="3"/>
      <c r="L9" s="16">
        <f>K9*H9</f>
        <v>0</v>
      </c>
      <c r="M9" s="12"/>
      <c r="N9" s="16">
        <f>M9*J9</f>
        <v>0</v>
      </c>
    </row>
    <row r="10" spans="1:15" ht="27.75" thickBot="1" x14ac:dyDescent="0.35">
      <c r="B10" s="32" t="s">
        <v>20</v>
      </c>
      <c r="C10" s="20">
        <f>(Nathan!B4+Tyler!B4)/2</f>
        <v>0.3</v>
      </c>
      <c r="D10" s="20">
        <f>(Nathan!C4+Tyler!C4)/2</f>
        <v>0.6</v>
      </c>
      <c r="E10" s="20">
        <f>(Nathan!D4+Tyler!D4)/2</f>
        <v>1.75</v>
      </c>
      <c r="F10" s="7">
        <f>(C10+4*D10+E10)/6</f>
        <v>0.74166666666666659</v>
      </c>
      <c r="G10" s="3">
        <v>0</v>
      </c>
      <c r="H10" s="7">
        <f>F10+G10</f>
        <v>0.74166666666666659</v>
      </c>
      <c r="I10" s="8">
        <f>H10/2</f>
        <v>0.37083333333333329</v>
      </c>
      <c r="J10" s="11"/>
      <c r="K10" s="13"/>
      <c r="L10" s="16">
        <f>K10*H10</f>
        <v>0</v>
      </c>
      <c r="M10" s="12"/>
      <c r="N10" s="16">
        <f>M10*J10</f>
        <v>0</v>
      </c>
    </row>
    <row r="11" spans="1:15" ht="27.75" thickBot="1" x14ac:dyDescent="0.35">
      <c r="B11" s="32" t="s">
        <v>21</v>
      </c>
      <c r="C11" s="20">
        <f>(Nathan!B5+Tyler!B5)/2</f>
        <v>0.3</v>
      </c>
      <c r="D11" s="20">
        <f>(Nathan!C5+Tyler!C5)/2</f>
        <v>0.6</v>
      </c>
      <c r="E11" s="20">
        <f>(Nathan!D5+Tyler!D5)/2</f>
        <v>1.75</v>
      </c>
      <c r="F11" s="7">
        <f>(C11+4*D11+E11)/6</f>
        <v>0.74166666666666659</v>
      </c>
      <c r="G11" s="3">
        <v>0</v>
      </c>
      <c r="H11" s="7">
        <f>F11+G11</f>
        <v>0.74166666666666659</v>
      </c>
      <c r="I11" s="8">
        <f>H11/2</f>
        <v>0.37083333333333329</v>
      </c>
      <c r="J11" s="11"/>
      <c r="K11" s="13"/>
      <c r="L11" s="16">
        <f>K11*H11</f>
        <v>0</v>
      </c>
      <c r="M11" s="12"/>
      <c r="N11" s="16">
        <f>M11*J11</f>
        <v>0</v>
      </c>
    </row>
    <row r="12" spans="1:15" ht="27.75" thickBot="1" x14ac:dyDescent="0.35">
      <c r="B12" s="32" t="s">
        <v>22</v>
      </c>
      <c r="C12" s="20">
        <f>(Nathan!B6+Tyler!B6)/2</f>
        <v>0.3</v>
      </c>
      <c r="D12" s="20">
        <f>(Nathan!C6+Tyler!C6)/2</f>
        <v>0.6</v>
      </c>
      <c r="E12" s="20">
        <f>(Nathan!D6+Tyler!D6)/2</f>
        <v>1.75</v>
      </c>
      <c r="F12" s="7">
        <f>(C12+4*D12+E12)/6</f>
        <v>0.74166666666666659</v>
      </c>
      <c r="G12" s="3">
        <v>0</v>
      </c>
      <c r="H12" s="7">
        <f>F12+G12</f>
        <v>0.74166666666666659</v>
      </c>
      <c r="I12" s="8">
        <f>H12/2</f>
        <v>0.37083333333333329</v>
      </c>
      <c r="J12" s="11"/>
      <c r="K12" s="13"/>
      <c r="L12" s="16">
        <f>K12*H12</f>
        <v>0</v>
      </c>
      <c r="M12" s="12"/>
      <c r="N12" s="16">
        <f>M12*J12</f>
        <v>0</v>
      </c>
    </row>
    <row r="13" spans="1:15" ht="27.75" thickBot="1" x14ac:dyDescent="0.35">
      <c r="B13" s="32" t="s">
        <v>23</v>
      </c>
      <c r="C13" s="20">
        <f>(Nathan!B7+Tyler!B7)/2</f>
        <v>0.3</v>
      </c>
      <c r="D13" s="20">
        <f>(Nathan!C7+Tyler!C7)/2</f>
        <v>0.6</v>
      </c>
      <c r="E13" s="20">
        <f>(Nathan!D7+Tyler!D7)/2</f>
        <v>1.75</v>
      </c>
      <c r="F13" s="7">
        <f>(C13+4*D13+E13)/6</f>
        <v>0.74166666666666659</v>
      </c>
      <c r="G13" s="3">
        <v>0</v>
      </c>
      <c r="H13" s="7">
        <f>F13+G13</f>
        <v>0.74166666666666659</v>
      </c>
      <c r="I13" s="8">
        <f>H13/2</f>
        <v>0.37083333333333329</v>
      </c>
      <c r="J13" s="11"/>
      <c r="K13" s="30"/>
      <c r="L13" s="16">
        <f>K13*H13</f>
        <v>0</v>
      </c>
      <c r="M13" s="12"/>
      <c r="N13" s="16">
        <f>M13*J13</f>
        <v>0</v>
      </c>
    </row>
    <row r="14" spans="1:15" ht="27.75" thickBot="1" x14ac:dyDescent="0.35">
      <c r="B14" s="32" t="s">
        <v>24</v>
      </c>
      <c r="C14" s="20">
        <f>(Nathan!B8+Tyler!B8)/2</f>
        <v>0.05</v>
      </c>
      <c r="D14" s="20">
        <f>(Nathan!C8+Tyler!C8)/2</f>
        <v>0.1</v>
      </c>
      <c r="E14" s="20">
        <f>(Nathan!D8+Tyler!D8)/2</f>
        <v>0.25</v>
      </c>
      <c r="F14" s="7">
        <f>(C14+4*D14+E14)/6</f>
        <v>0.11666666666666665</v>
      </c>
      <c r="G14" s="3">
        <v>0</v>
      </c>
      <c r="H14" s="7">
        <f>F14+G14</f>
        <v>0.11666666666666665</v>
      </c>
      <c r="I14" s="8">
        <f>H14/2</f>
        <v>5.8333333333333327E-2</v>
      </c>
      <c r="J14" s="11"/>
      <c r="K14" s="11"/>
      <c r="L14" s="16">
        <f>K14*H14</f>
        <v>0</v>
      </c>
      <c r="M14" s="12"/>
      <c r="N14" s="16">
        <f>M14*J14</f>
        <v>0</v>
      </c>
    </row>
    <row r="15" spans="1:15" ht="27.75" thickBot="1" x14ac:dyDescent="0.35">
      <c r="B15" s="32" t="s">
        <v>25</v>
      </c>
      <c r="C15" s="20">
        <f>(Nathan!B9+Tyler!B9)/2</f>
        <v>0.3</v>
      </c>
      <c r="D15" s="20">
        <f>(Nathan!C9+Tyler!C9)/2</f>
        <v>0.6</v>
      </c>
      <c r="E15" s="20">
        <f>(Nathan!D9+Tyler!D9)/2</f>
        <v>1.75</v>
      </c>
      <c r="F15" s="7">
        <f>(C15+4*D15+E15)/6</f>
        <v>0.74166666666666659</v>
      </c>
      <c r="G15" s="3">
        <v>0</v>
      </c>
      <c r="H15" s="7">
        <f>F15+G15</f>
        <v>0.74166666666666659</v>
      </c>
      <c r="I15" s="8">
        <f>H15/2</f>
        <v>0.37083333333333329</v>
      </c>
      <c r="J15" s="11"/>
      <c r="K15" s="11"/>
      <c r="L15" s="16">
        <f>K15*H15</f>
        <v>0</v>
      </c>
      <c r="M15" s="12"/>
      <c r="N15" s="16">
        <f>M15*J15</f>
        <v>0</v>
      </c>
    </row>
    <row r="16" spans="1:15" ht="27.75" thickBot="1" x14ac:dyDescent="0.35">
      <c r="B16" s="32" t="s">
        <v>26</v>
      </c>
      <c r="C16" s="20">
        <f>(Nathan!B10+Tyler!B10)/2</f>
        <v>0.3</v>
      </c>
      <c r="D16" s="20">
        <f>(Nathan!C10+Tyler!C10)/2</f>
        <v>0.6</v>
      </c>
      <c r="E16" s="20">
        <f>(Nathan!D10+Tyler!D10)/2</f>
        <v>1.75</v>
      </c>
      <c r="F16" s="7">
        <f>(C16+4*D16+E16)/6</f>
        <v>0.74166666666666659</v>
      </c>
      <c r="G16" s="3">
        <v>0</v>
      </c>
      <c r="H16" s="7">
        <f>F16+G16</f>
        <v>0.74166666666666659</v>
      </c>
      <c r="I16" s="8">
        <f>H16/2</f>
        <v>0.37083333333333329</v>
      </c>
      <c r="J16" s="12"/>
      <c r="K16" s="13"/>
      <c r="L16" s="16">
        <f>K16*H16</f>
        <v>0</v>
      </c>
      <c r="M16" s="12"/>
      <c r="N16" s="16">
        <f>M16*J16</f>
        <v>0</v>
      </c>
    </row>
    <row r="17" spans="2:14" ht="27.75" thickBot="1" x14ac:dyDescent="0.35">
      <c r="B17" s="32" t="s">
        <v>27</v>
      </c>
      <c r="C17" s="20">
        <f>(Nathan!B11+Tyler!B11)/2</f>
        <v>0.3</v>
      </c>
      <c r="D17" s="20">
        <f>(Nathan!C11+Tyler!C11)/2</f>
        <v>0.6</v>
      </c>
      <c r="E17" s="20">
        <f>(Nathan!D11+Tyler!D11)/2</f>
        <v>1.75</v>
      </c>
      <c r="F17" s="7">
        <f>(C17+4*D17+E17)/6</f>
        <v>0.74166666666666659</v>
      </c>
      <c r="G17" s="3">
        <v>0</v>
      </c>
      <c r="H17" s="7">
        <f>F17+G17</f>
        <v>0.74166666666666659</v>
      </c>
      <c r="I17" s="8">
        <f>H17/2</f>
        <v>0.37083333333333329</v>
      </c>
      <c r="J17" s="11"/>
      <c r="K17" s="11"/>
      <c r="L17" s="16">
        <f>K17*H17</f>
        <v>0</v>
      </c>
      <c r="M17" s="12"/>
      <c r="N17" s="16">
        <f>M17*J17</f>
        <v>0</v>
      </c>
    </row>
    <row r="18" spans="2:14" ht="27.75" thickBot="1" x14ac:dyDescent="0.35">
      <c r="B18" s="32" t="s">
        <v>28</v>
      </c>
      <c r="C18" s="20">
        <f>(Nathan!B12+Tyler!B12)/2</f>
        <v>0.3</v>
      </c>
      <c r="D18" s="20">
        <f>(Nathan!C12+Tyler!C12)/2</f>
        <v>0.6</v>
      </c>
      <c r="E18" s="20">
        <f>(Nathan!D12+Tyler!D12)/2</f>
        <v>1.75</v>
      </c>
      <c r="F18" s="7">
        <f>(C18+4*D18+E18)/6</f>
        <v>0.74166666666666659</v>
      </c>
      <c r="G18" s="3">
        <v>0</v>
      </c>
      <c r="H18" s="7">
        <f>F18+G18</f>
        <v>0.74166666666666659</v>
      </c>
      <c r="I18" s="8">
        <f>H18/2</f>
        <v>0.37083333333333329</v>
      </c>
      <c r="J18" s="12"/>
      <c r="K18" s="13"/>
      <c r="L18" s="16">
        <f>K18*H18</f>
        <v>0</v>
      </c>
      <c r="M18" s="12"/>
      <c r="N18" s="16">
        <f>M18*J18</f>
        <v>0</v>
      </c>
    </row>
    <row r="19" spans="2:14" ht="27.75" thickBot="1" x14ac:dyDescent="0.35">
      <c r="B19" s="32" t="s">
        <v>29</v>
      </c>
      <c r="C19" s="20">
        <f>(Nathan!B13+Tyler!B13)/2</f>
        <v>0.3</v>
      </c>
      <c r="D19" s="20">
        <f>(Nathan!C13+Tyler!C13)/2</f>
        <v>0.6</v>
      </c>
      <c r="E19" s="20">
        <f>(Nathan!D13+Tyler!D13)/2</f>
        <v>1.75</v>
      </c>
      <c r="F19" s="7">
        <f>(C19+4*D19+E19)/6</f>
        <v>0.74166666666666659</v>
      </c>
      <c r="G19" s="3">
        <v>0</v>
      </c>
      <c r="H19" s="7">
        <f>F19+G19</f>
        <v>0.74166666666666659</v>
      </c>
      <c r="I19" s="8">
        <f>H19/2</f>
        <v>0.37083333333333329</v>
      </c>
      <c r="J19" s="11"/>
      <c r="K19" s="13"/>
      <c r="L19" s="16">
        <f>K19*H19</f>
        <v>0</v>
      </c>
      <c r="M19" s="12"/>
      <c r="N19" s="16">
        <f>M19*J19</f>
        <v>0</v>
      </c>
    </row>
    <row r="20" spans="2:14" ht="27.75" thickBot="1" x14ac:dyDescent="0.35">
      <c r="B20" s="32" t="s">
        <v>30</v>
      </c>
      <c r="C20" s="20">
        <f>(Nathan!B14+Tyler!B14)/2</f>
        <v>0.3</v>
      </c>
      <c r="D20" s="20">
        <f>(Nathan!C14+Tyler!C14)/2</f>
        <v>0.6</v>
      </c>
      <c r="E20" s="20">
        <f>(Nathan!D14+Tyler!D14)/2</f>
        <v>1.75</v>
      </c>
      <c r="F20" s="7">
        <f>(C20+4*D20+E20)/6</f>
        <v>0.74166666666666659</v>
      </c>
      <c r="G20" s="3">
        <v>0</v>
      </c>
      <c r="H20" s="7">
        <f>F20+G20</f>
        <v>0.74166666666666659</v>
      </c>
      <c r="I20" s="8">
        <f>H20/2</f>
        <v>0.37083333333333329</v>
      </c>
      <c r="J20" s="11"/>
      <c r="K20" s="11"/>
      <c r="L20" s="16">
        <f>K20*H20</f>
        <v>0</v>
      </c>
      <c r="M20" s="12"/>
      <c r="N20" s="16">
        <f>M20*J20</f>
        <v>0</v>
      </c>
    </row>
    <row r="21" spans="2:14" ht="27.75" thickBot="1" x14ac:dyDescent="0.35">
      <c r="B21" s="32" t="s">
        <v>31</v>
      </c>
      <c r="C21" s="20">
        <f>(Nathan!B15+Tyler!B15)/2</f>
        <v>0.3</v>
      </c>
      <c r="D21" s="20">
        <f>(Nathan!C15+Tyler!C15)/2</f>
        <v>0.6</v>
      </c>
      <c r="E21" s="20">
        <f>(Nathan!D15+Tyler!D15)/2</f>
        <v>1.75</v>
      </c>
      <c r="F21" s="7">
        <f>(C21+4*D21+E21)/6</f>
        <v>0.74166666666666659</v>
      </c>
      <c r="G21" s="3">
        <v>0</v>
      </c>
      <c r="H21" s="7">
        <f>F21+G21</f>
        <v>0.74166666666666659</v>
      </c>
      <c r="I21" s="8">
        <f>H21/2</f>
        <v>0.37083333333333329</v>
      </c>
      <c r="J21" s="12"/>
      <c r="K21" s="13"/>
      <c r="L21" s="16">
        <f>K21*H21</f>
        <v>0</v>
      </c>
      <c r="M21" s="12"/>
      <c r="N21" s="16">
        <f>M21*J21</f>
        <v>0</v>
      </c>
    </row>
    <row r="22" spans="2:14" ht="27.75" thickBot="1" x14ac:dyDescent="0.35">
      <c r="B22" s="32" t="s">
        <v>32</v>
      </c>
      <c r="C22" s="20">
        <f>(Nathan!B16+Tyler!B16)/2</f>
        <v>0.3</v>
      </c>
      <c r="D22" s="20">
        <f>(Nathan!C16+Tyler!C16)/2</f>
        <v>0.6</v>
      </c>
      <c r="E22" s="20">
        <f>(Nathan!D16+Tyler!D16)/2</f>
        <v>1.75</v>
      </c>
      <c r="F22" s="7">
        <f>(C22+4*D22+E22)/6</f>
        <v>0.74166666666666659</v>
      </c>
      <c r="G22" s="3">
        <v>0</v>
      </c>
      <c r="H22" s="7">
        <f>F22+G22</f>
        <v>0.74166666666666659</v>
      </c>
      <c r="I22" s="8">
        <f>H22/2</f>
        <v>0.37083333333333329</v>
      </c>
      <c r="J22" s="11"/>
      <c r="K22" s="13"/>
      <c r="L22" s="16">
        <f>K22*H22</f>
        <v>0</v>
      </c>
      <c r="M22" s="12"/>
      <c r="N22" s="16">
        <f>M22*J22</f>
        <v>0</v>
      </c>
    </row>
    <row r="23" spans="2:14" ht="27.75" thickBot="1" x14ac:dyDescent="0.35">
      <c r="B23" s="32" t="s">
        <v>33</v>
      </c>
      <c r="C23" s="20">
        <f>(Nathan!B17+Tyler!B17)/2</f>
        <v>0.3</v>
      </c>
      <c r="D23" s="20">
        <f>(Nathan!C17+Tyler!C17)/2</f>
        <v>0.6</v>
      </c>
      <c r="E23" s="20">
        <f>(Nathan!D17+Tyler!D17)/2</f>
        <v>1.75</v>
      </c>
      <c r="F23" s="7">
        <f>(C23+4*D23+E23)/6</f>
        <v>0.74166666666666659</v>
      </c>
      <c r="G23" s="3">
        <v>0</v>
      </c>
      <c r="H23" s="7">
        <f>F23+G23</f>
        <v>0.74166666666666659</v>
      </c>
      <c r="I23" s="8">
        <f>H23/2</f>
        <v>0.37083333333333329</v>
      </c>
      <c r="J23" s="11"/>
      <c r="K23" s="11"/>
      <c r="L23" s="16">
        <f>K23*H23</f>
        <v>0</v>
      </c>
      <c r="M23" s="12"/>
      <c r="N23" s="16">
        <f>M23*J23</f>
        <v>0</v>
      </c>
    </row>
    <row r="24" spans="2:14" ht="27.75" thickBot="1" x14ac:dyDescent="0.35">
      <c r="B24" s="32" t="s">
        <v>34</v>
      </c>
      <c r="C24" s="20">
        <f>(Nathan!B18+Tyler!B18)/2</f>
        <v>0.3</v>
      </c>
      <c r="D24" s="20">
        <f>(Nathan!C18+Tyler!C18)/2</f>
        <v>0.6</v>
      </c>
      <c r="E24" s="20">
        <f>(Nathan!D18+Tyler!D18)/2</f>
        <v>1.75</v>
      </c>
      <c r="F24" s="7">
        <f>(C24+4*D24+E24)/6</f>
        <v>0.74166666666666659</v>
      </c>
      <c r="G24" s="3">
        <v>0</v>
      </c>
      <c r="H24" s="7">
        <f>F24+G24</f>
        <v>0.74166666666666659</v>
      </c>
      <c r="I24" s="8">
        <f>H24/2</f>
        <v>0.37083333333333329</v>
      </c>
      <c r="J24" s="11"/>
      <c r="K24" s="11"/>
      <c r="L24" s="16">
        <f>K24*H24</f>
        <v>0</v>
      </c>
      <c r="M24" s="12"/>
      <c r="N24" s="16">
        <f>M24*J24</f>
        <v>0</v>
      </c>
    </row>
    <row r="25" spans="2:14" ht="27.75" thickBot="1" x14ac:dyDescent="0.35">
      <c r="B25" s="32" t="s">
        <v>35</v>
      </c>
      <c r="C25" s="20">
        <f>(Nathan!B19+Tyler!B19)/2</f>
        <v>0.05</v>
      </c>
      <c r="D25" s="20">
        <f>(Nathan!C19+Tyler!C19)/2</f>
        <v>0.1</v>
      </c>
      <c r="E25" s="20">
        <f>(Nathan!D19+Tyler!D19)/2</f>
        <v>0.25</v>
      </c>
      <c r="F25" s="7">
        <f>(C25+4*D25+E25)/6</f>
        <v>0.11666666666666665</v>
      </c>
      <c r="G25" s="3">
        <v>0</v>
      </c>
      <c r="H25" s="7">
        <f>F25+G25</f>
        <v>0.11666666666666665</v>
      </c>
      <c r="I25" s="8">
        <f>H25/2</f>
        <v>5.8333333333333327E-2</v>
      </c>
      <c r="J25" s="12"/>
      <c r="K25" s="13"/>
      <c r="L25" s="16">
        <f>K25*H25</f>
        <v>0</v>
      </c>
      <c r="M25" s="12"/>
      <c r="N25" s="16">
        <f>M25*J25</f>
        <v>0</v>
      </c>
    </row>
    <row r="26" spans="2:14" ht="18" thickBot="1" x14ac:dyDescent="0.35">
      <c r="B26" s="32" t="s">
        <v>36</v>
      </c>
      <c r="C26" s="20">
        <f>(Nathan!B20+Tyler!B20)/2</f>
        <v>0.5</v>
      </c>
      <c r="D26" s="20">
        <f>(Nathan!C20+Tyler!C20)/2</f>
        <v>0.75</v>
      </c>
      <c r="E26" s="20">
        <f>(Nathan!D20+Tyler!D20)/2</f>
        <v>1.5</v>
      </c>
      <c r="F26" s="7">
        <f>(C26+4*D26+E26)/6</f>
        <v>0.83333333333333337</v>
      </c>
      <c r="G26" s="3">
        <v>0</v>
      </c>
      <c r="H26" s="7">
        <f>F26+G26</f>
        <v>0.83333333333333337</v>
      </c>
      <c r="I26" s="8">
        <f>H26/2</f>
        <v>0.41666666666666669</v>
      </c>
      <c r="J26" s="11"/>
      <c r="K26" s="13"/>
      <c r="L26" s="16">
        <f>K26*H26</f>
        <v>0</v>
      </c>
      <c r="M26" s="12"/>
      <c r="N26" s="16">
        <f>M26*J26</f>
        <v>0</v>
      </c>
    </row>
    <row r="27" spans="2:14" ht="18" thickBot="1" x14ac:dyDescent="0.35">
      <c r="B27" s="32" t="s">
        <v>37</v>
      </c>
      <c r="C27" s="20">
        <f>(Nathan!B21+Tyler!B21)/2</f>
        <v>2.5</v>
      </c>
      <c r="D27" s="20">
        <f>(Nathan!C21+Tyler!C21)/2</f>
        <v>4</v>
      </c>
      <c r="E27" s="20">
        <f>(Nathan!D21+Tyler!D21)/2</f>
        <v>8</v>
      </c>
      <c r="F27" s="7">
        <f>(C27+4*D27+E27)/6</f>
        <v>4.416666666666667</v>
      </c>
      <c r="G27" s="3">
        <v>0</v>
      </c>
      <c r="H27" s="7">
        <f>F27+G27</f>
        <v>4.416666666666667</v>
      </c>
      <c r="I27" s="8">
        <f>H27/2</f>
        <v>2.2083333333333335</v>
      </c>
      <c r="J27" s="11"/>
      <c r="K27" s="13"/>
      <c r="L27" s="16">
        <f>K27*H27</f>
        <v>0</v>
      </c>
      <c r="M27" s="12"/>
      <c r="N27" s="16">
        <f>M27*J27</f>
        <v>0</v>
      </c>
    </row>
    <row r="28" spans="2:14" ht="18" thickBot="1" x14ac:dyDescent="0.35">
      <c r="B28" s="32" t="s">
        <v>38</v>
      </c>
      <c r="C28" s="20">
        <f>(Nathan!B22+Tyler!B22)/2</f>
        <v>0.35</v>
      </c>
      <c r="D28" s="20">
        <f>(Nathan!C22+Tyler!C22)/2</f>
        <v>0.75</v>
      </c>
      <c r="E28" s="20">
        <f>(Nathan!D22+Tyler!D22)/2</f>
        <v>1.25</v>
      </c>
      <c r="F28" s="7">
        <f>(C28+4*D28+E28)/6</f>
        <v>0.76666666666666661</v>
      </c>
      <c r="G28" s="3">
        <v>0</v>
      </c>
      <c r="H28" s="7">
        <f>F28+G28</f>
        <v>0.76666666666666661</v>
      </c>
      <c r="I28" s="8">
        <f>H28/2</f>
        <v>0.3833333333333333</v>
      </c>
      <c r="J28" s="11"/>
      <c r="K28" s="11"/>
      <c r="L28" s="16">
        <f>K28*H28</f>
        <v>0</v>
      </c>
      <c r="M28" s="12"/>
      <c r="N28" s="16">
        <f>M28*J28</f>
        <v>0</v>
      </c>
    </row>
    <row r="29" spans="2:14" ht="18" thickBot="1" x14ac:dyDescent="0.35">
      <c r="B29" s="32" t="s">
        <v>39</v>
      </c>
      <c r="C29" s="20">
        <f>(Nathan!B23+Tyler!B23)/2</f>
        <v>0.5</v>
      </c>
      <c r="D29" s="20">
        <f>(Nathan!C23+Tyler!C23)/2</f>
        <v>1.25</v>
      </c>
      <c r="E29" s="20">
        <f>(Nathan!D23+Tyler!D23)/2</f>
        <v>1.5</v>
      </c>
      <c r="F29" s="7">
        <f>(C29+4*D29+E29)/6</f>
        <v>1.1666666666666667</v>
      </c>
      <c r="G29" s="3">
        <v>0</v>
      </c>
      <c r="H29" s="7">
        <f>F29+G29</f>
        <v>1.1666666666666667</v>
      </c>
      <c r="I29" s="8">
        <f>H29/2</f>
        <v>0.58333333333333337</v>
      </c>
      <c r="J29" s="11"/>
      <c r="K29" s="11"/>
      <c r="L29" s="16">
        <f>K29*H29</f>
        <v>0</v>
      </c>
      <c r="M29" s="12"/>
      <c r="N29" s="16">
        <f>M29*J29</f>
        <v>0</v>
      </c>
    </row>
    <row r="30" spans="2:14" ht="18" thickBot="1" x14ac:dyDescent="0.35">
      <c r="B30" s="32" t="s">
        <v>40</v>
      </c>
      <c r="C30" s="20">
        <f>(Nathan!B24+Tyler!B24)/2</f>
        <v>2</v>
      </c>
      <c r="D30" s="20">
        <f>(Nathan!C24+Tyler!C24)/2</f>
        <v>3</v>
      </c>
      <c r="E30" s="20">
        <f>(Nathan!D24+Tyler!D24)/2</f>
        <v>4</v>
      </c>
      <c r="F30" s="7">
        <f>(C30+4*D30+E30)/6</f>
        <v>3</v>
      </c>
      <c r="G30" s="3">
        <v>0</v>
      </c>
      <c r="H30" s="7">
        <f>F30+G30</f>
        <v>3</v>
      </c>
      <c r="I30" s="8">
        <f>H30/2</f>
        <v>1.5</v>
      </c>
      <c r="J30" s="12"/>
      <c r="K30" s="13"/>
      <c r="L30" s="16">
        <f>K30*H30</f>
        <v>0</v>
      </c>
      <c r="M30" s="12"/>
      <c r="N30" s="16">
        <f>M30*J30</f>
        <v>0</v>
      </c>
    </row>
    <row r="31" spans="2:14" ht="27.75" thickBot="1" x14ac:dyDescent="0.35">
      <c r="B31" s="32" t="s">
        <v>41</v>
      </c>
      <c r="C31" s="20">
        <f>(Nathan!B25+Tyler!B25)/2</f>
        <v>0.75</v>
      </c>
      <c r="D31" s="20">
        <f>(Nathan!C25+Tyler!C25)/2</f>
        <v>1.25</v>
      </c>
      <c r="E31" s="20">
        <f>(Nathan!D25+Tyler!D25)/2</f>
        <v>2</v>
      </c>
      <c r="F31" s="7">
        <f>(C31+4*D31+E31)/6</f>
        <v>1.2916666666666667</v>
      </c>
      <c r="G31" s="3">
        <v>0</v>
      </c>
      <c r="H31" s="7">
        <f>F31+G31</f>
        <v>1.2916666666666667</v>
      </c>
      <c r="I31" s="8">
        <f>H31/2</f>
        <v>0.64583333333333337</v>
      </c>
      <c r="J31" s="11"/>
      <c r="K31" s="13"/>
      <c r="L31" s="16">
        <f>K31*H31</f>
        <v>0</v>
      </c>
      <c r="M31" s="12"/>
      <c r="N31" s="16">
        <f>M31*J31</f>
        <v>0</v>
      </c>
    </row>
    <row r="32" spans="2:14" ht="27.75" thickBot="1" x14ac:dyDescent="0.35">
      <c r="B32" s="32" t="s">
        <v>42</v>
      </c>
      <c r="C32" s="20">
        <f>(Nathan!B26+Tyler!B26)/2</f>
        <v>0.75</v>
      </c>
      <c r="D32" s="20">
        <f>(Nathan!C26+Tyler!C26)/2</f>
        <v>1.25</v>
      </c>
      <c r="E32" s="20">
        <f>(Nathan!D26+Tyler!D26)/2</f>
        <v>2</v>
      </c>
      <c r="F32" s="7">
        <f>(C32+4*D32+E32)/6</f>
        <v>1.2916666666666667</v>
      </c>
      <c r="G32" s="3">
        <v>0</v>
      </c>
      <c r="H32" s="7">
        <f>F32+G32</f>
        <v>1.2916666666666667</v>
      </c>
      <c r="I32" s="8">
        <f>H32/2</f>
        <v>0.64583333333333337</v>
      </c>
      <c r="J32" s="11"/>
      <c r="K32" s="11"/>
      <c r="L32" s="16">
        <f>K32*H32</f>
        <v>0</v>
      </c>
      <c r="M32" s="12"/>
      <c r="N32" s="16">
        <f>M32*J32</f>
        <v>0</v>
      </c>
    </row>
    <row r="33" spans="2:14" ht="40.5" thickBot="1" x14ac:dyDescent="0.35">
      <c r="B33" s="32" t="s">
        <v>43</v>
      </c>
      <c r="C33" s="20">
        <f>(Nathan!B27+Tyler!B27)/2</f>
        <v>0.5</v>
      </c>
      <c r="D33" s="20">
        <f>(Nathan!C27+Tyler!C27)/2</f>
        <v>1.25</v>
      </c>
      <c r="E33" s="20">
        <f>(Nathan!D27+Tyler!D27)/2</f>
        <v>2.25</v>
      </c>
      <c r="F33" s="7">
        <f>(C33+4*D33+E33)/6</f>
        <v>1.2916666666666667</v>
      </c>
      <c r="G33" s="3">
        <v>0</v>
      </c>
      <c r="H33" s="7">
        <f>F33+G33</f>
        <v>1.2916666666666667</v>
      </c>
      <c r="I33" s="8">
        <f>H33/2</f>
        <v>0.64583333333333337</v>
      </c>
      <c r="J33" s="11"/>
      <c r="K33" s="11"/>
      <c r="L33" s="16">
        <f>K33*H33</f>
        <v>0</v>
      </c>
      <c r="M33" s="12"/>
      <c r="N33" s="16">
        <f>M33*J33</f>
        <v>0</v>
      </c>
    </row>
    <row r="34" spans="2:14" ht="27.75" thickBot="1" x14ac:dyDescent="0.35">
      <c r="B34" s="32" t="s">
        <v>44</v>
      </c>
      <c r="C34" s="20">
        <f>(Nathan!B28+Tyler!B28)/2</f>
        <v>1.5</v>
      </c>
      <c r="D34" s="20">
        <f>(Nathan!C28+Tyler!C28)/2</f>
        <v>2</v>
      </c>
      <c r="E34" s="20">
        <f>(Nathan!D28+Tyler!D28)/2</f>
        <v>3</v>
      </c>
      <c r="F34" s="7">
        <f>(C34+4*D34+E34)/6</f>
        <v>2.0833333333333335</v>
      </c>
      <c r="G34" s="3">
        <v>0</v>
      </c>
      <c r="H34" s="7">
        <f>F34+G34</f>
        <v>2.0833333333333335</v>
      </c>
      <c r="I34" s="8">
        <f>H34/2</f>
        <v>1.0416666666666667</v>
      </c>
      <c r="J34" s="11"/>
      <c r="K34" s="13"/>
      <c r="L34" s="16">
        <f>K34*H34</f>
        <v>0</v>
      </c>
      <c r="M34" s="12"/>
      <c r="N34" s="16">
        <f>M34*J34</f>
        <v>0</v>
      </c>
    </row>
    <row r="35" spans="2:14" ht="27.75" thickBot="1" x14ac:dyDescent="0.35">
      <c r="B35" s="32" t="s">
        <v>45</v>
      </c>
      <c r="C35" s="20">
        <f>(Nathan!B29+Tyler!B29)/2</f>
        <v>1.5</v>
      </c>
      <c r="D35" s="20">
        <f>(Nathan!C29+Tyler!C29)/2</f>
        <v>2</v>
      </c>
      <c r="E35" s="20">
        <f>(Nathan!D29+Tyler!D29)/2</f>
        <v>3</v>
      </c>
      <c r="F35" s="7">
        <f>(C35+4*D35+E35)/6</f>
        <v>2.0833333333333335</v>
      </c>
      <c r="G35" s="3">
        <v>0</v>
      </c>
      <c r="H35" s="7">
        <f>F35+G35</f>
        <v>2.0833333333333335</v>
      </c>
      <c r="I35" s="8">
        <f>H35/2</f>
        <v>1.0416666666666667</v>
      </c>
      <c r="J35" s="11"/>
      <c r="K35" s="11"/>
      <c r="L35" s="16">
        <f>K35*H35</f>
        <v>0</v>
      </c>
      <c r="M35" s="12"/>
      <c r="N35" s="16">
        <f>M35*J35</f>
        <v>0</v>
      </c>
    </row>
    <row r="36" spans="2:14" ht="27.75" thickBot="1" x14ac:dyDescent="0.35">
      <c r="B36" s="32" t="s">
        <v>46</v>
      </c>
      <c r="C36" s="20">
        <f>(Nathan!B30+Tyler!B30)/2</f>
        <v>1.5</v>
      </c>
      <c r="D36" s="20">
        <f>(Nathan!C30+Tyler!C30)/2</f>
        <v>2</v>
      </c>
      <c r="E36" s="20">
        <f>(Nathan!D30+Tyler!D30)/2</f>
        <v>3</v>
      </c>
      <c r="F36" s="7">
        <f>(C36+4*D36+E36)/6</f>
        <v>2.0833333333333335</v>
      </c>
      <c r="G36" s="3">
        <v>0</v>
      </c>
      <c r="H36" s="7">
        <f>F36+G36</f>
        <v>2.0833333333333335</v>
      </c>
      <c r="I36" s="8">
        <f>H36/2</f>
        <v>1.0416666666666667</v>
      </c>
      <c r="J36" s="11"/>
      <c r="K36" s="13"/>
      <c r="L36" s="16">
        <f>K36*H36</f>
        <v>0</v>
      </c>
      <c r="M36" s="12"/>
      <c r="N36" s="16">
        <f>M36*J36</f>
        <v>0</v>
      </c>
    </row>
    <row r="37" spans="2:14" ht="27.75" thickBot="1" x14ac:dyDescent="0.35">
      <c r="B37" s="32" t="s">
        <v>47</v>
      </c>
      <c r="C37" s="20">
        <f>(Nathan!B31+Tyler!B31)/2</f>
        <v>0.75</v>
      </c>
      <c r="D37" s="20">
        <f>(Nathan!C31+Tyler!C31)/2</f>
        <v>1.25</v>
      </c>
      <c r="E37" s="20">
        <f>(Nathan!D31+Tyler!D31)/2</f>
        <v>2</v>
      </c>
      <c r="F37" s="7">
        <f>(C37+4*D37+E37)/6</f>
        <v>1.2916666666666667</v>
      </c>
      <c r="G37" s="3">
        <v>0</v>
      </c>
      <c r="H37" s="7">
        <f>F37+G37</f>
        <v>1.2916666666666667</v>
      </c>
      <c r="I37" s="8">
        <f>H37/2</f>
        <v>0.64583333333333337</v>
      </c>
      <c r="J37" s="11"/>
      <c r="K37" s="11"/>
      <c r="L37" s="16">
        <f>K37*H37</f>
        <v>0</v>
      </c>
      <c r="M37" s="12"/>
      <c r="N37" s="16">
        <f>M37*J37</f>
        <v>0</v>
      </c>
    </row>
    <row r="38" spans="2:14" ht="40.5" thickBot="1" x14ac:dyDescent="0.35">
      <c r="B38" s="32" t="s">
        <v>48</v>
      </c>
      <c r="C38" s="20">
        <f>(Nathan!B32+Tyler!B32)/2</f>
        <v>0.25</v>
      </c>
      <c r="D38" s="20">
        <f>(Nathan!C32+Tyler!C32)/2</f>
        <v>0.5</v>
      </c>
      <c r="E38" s="20">
        <f>(Nathan!D32+Tyler!D32)/2</f>
        <v>0.75</v>
      </c>
      <c r="F38" s="7">
        <f>(C38+4*D38+E38)/6</f>
        <v>0.5</v>
      </c>
      <c r="G38" s="3">
        <v>0</v>
      </c>
      <c r="H38" s="7">
        <f>F38+G38</f>
        <v>0.5</v>
      </c>
      <c r="I38" s="8">
        <f>H38/2</f>
        <v>0.25</v>
      </c>
      <c r="J38" s="11"/>
      <c r="K38" s="11"/>
      <c r="L38" s="16">
        <f>K38*H38</f>
        <v>0</v>
      </c>
      <c r="M38" s="12"/>
      <c r="N38" s="16">
        <f>M38*J38</f>
        <v>0</v>
      </c>
    </row>
    <row r="39" spans="2:14" ht="40.5" thickBot="1" x14ac:dyDescent="0.35">
      <c r="B39" s="32" t="s">
        <v>49</v>
      </c>
      <c r="C39" s="20">
        <f>(Nathan!B33+Tyler!B33)/2</f>
        <v>0.25</v>
      </c>
      <c r="D39" s="20">
        <f>(Nathan!C33+Tyler!C33)/2</f>
        <v>0.5</v>
      </c>
      <c r="E39" s="20">
        <f>(Nathan!D33+Tyler!D33)/2</f>
        <v>0.75</v>
      </c>
      <c r="F39" s="7">
        <f>(C39+4*D39+E39)/6</f>
        <v>0.5</v>
      </c>
      <c r="G39" s="3">
        <v>0</v>
      </c>
      <c r="H39" s="7">
        <f>F39+G39</f>
        <v>0.5</v>
      </c>
      <c r="I39" s="8">
        <f>H39/2</f>
        <v>0.25</v>
      </c>
      <c r="J39" s="12"/>
      <c r="K39" s="13"/>
      <c r="L39" s="16">
        <f>K39*H39</f>
        <v>0</v>
      </c>
      <c r="M39" s="12"/>
      <c r="N39" s="16">
        <f>M39*J39</f>
        <v>0</v>
      </c>
    </row>
    <row r="40" spans="2:14" ht="40.5" thickBot="1" x14ac:dyDescent="0.35">
      <c r="B40" s="32" t="s">
        <v>50</v>
      </c>
      <c r="C40" s="20">
        <f>(Nathan!B34+Tyler!B34)/2</f>
        <v>0.25</v>
      </c>
      <c r="D40" s="20">
        <f>(Nathan!C34+Tyler!C34)/2</f>
        <v>0.5</v>
      </c>
      <c r="E40" s="20">
        <f>(Nathan!D34+Tyler!D34)/2</f>
        <v>0.75</v>
      </c>
      <c r="F40" s="7">
        <f>(C40+4*D40+E40)/6</f>
        <v>0.5</v>
      </c>
      <c r="G40" s="3">
        <v>0</v>
      </c>
      <c r="H40" s="7">
        <f>F40+G40</f>
        <v>0.5</v>
      </c>
      <c r="I40" s="8">
        <f>H40/2</f>
        <v>0.25</v>
      </c>
      <c r="J40" s="11"/>
      <c r="K40" s="13"/>
      <c r="L40" s="16">
        <f>K40*H40</f>
        <v>0</v>
      </c>
      <c r="M40" s="12"/>
      <c r="N40" s="16">
        <f>M40*J40</f>
        <v>0</v>
      </c>
    </row>
    <row r="41" spans="2:14" ht="40.5" thickBot="1" x14ac:dyDescent="0.35">
      <c r="B41" s="32" t="s">
        <v>51</v>
      </c>
      <c r="C41" s="20">
        <f>(Nathan!B35+Tyler!B35)/2</f>
        <v>0.25</v>
      </c>
      <c r="D41" s="20">
        <f>(Nathan!C35+Tyler!C35)/2</f>
        <v>0.5</v>
      </c>
      <c r="E41" s="20">
        <f>(Nathan!D35+Tyler!D35)/2</f>
        <v>0.75</v>
      </c>
      <c r="F41" s="7">
        <f>(C41+4*D41+E41)/6</f>
        <v>0.5</v>
      </c>
      <c r="G41" s="3">
        <v>0</v>
      </c>
      <c r="H41" s="7">
        <f>F41+G41</f>
        <v>0.5</v>
      </c>
      <c r="I41" s="8">
        <f>H41/2</f>
        <v>0.25</v>
      </c>
      <c r="J41" s="11"/>
      <c r="K41" s="13"/>
      <c r="L41" s="16">
        <f>K41*H41</f>
        <v>0</v>
      </c>
      <c r="M41" s="12"/>
      <c r="N41" s="16">
        <f>M41*J41</f>
        <v>0</v>
      </c>
    </row>
    <row r="42" spans="2:14" ht="40.5" thickBot="1" x14ac:dyDescent="0.35">
      <c r="B42" s="32" t="s">
        <v>52</v>
      </c>
      <c r="C42" s="20">
        <f>(Nathan!B36+Tyler!B36)/2</f>
        <v>0.25</v>
      </c>
      <c r="D42" s="20">
        <f>(Nathan!C36+Tyler!C36)/2</f>
        <v>0.5</v>
      </c>
      <c r="E42" s="20">
        <f>(Nathan!D36+Tyler!D36)/2</f>
        <v>0.75</v>
      </c>
      <c r="F42" s="7">
        <f>(C42+4*D42+E42)/6</f>
        <v>0.5</v>
      </c>
      <c r="G42" s="3">
        <v>0</v>
      </c>
      <c r="H42" s="7">
        <f>F42+G42</f>
        <v>0.5</v>
      </c>
      <c r="I42" s="8">
        <f>H42/2</f>
        <v>0.25</v>
      </c>
      <c r="J42" s="11"/>
      <c r="K42" s="11"/>
      <c r="L42" s="16">
        <f>K42*H42</f>
        <v>0</v>
      </c>
      <c r="M42" s="12"/>
      <c r="N42" s="16">
        <f>M42*J42</f>
        <v>0</v>
      </c>
    </row>
    <row r="43" spans="2:14" ht="40.5" thickBot="1" x14ac:dyDescent="0.35">
      <c r="B43" s="32" t="s">
        <v>53</v>
      </c>
      <c r="C43" s="20">
        <f>(Nathan!B37+Tyler!B37)/2</f>
        <v>0.25</v>
      </c>
      <c r="D43" s="20">
        <f>(Nathan!C37+Tyler!C37)/2</f>
        <v>0.5</v>
      </c>
      <c r="E43" s="20">
        <f>(Nathan!D37+Tyler!D37)/2</f>
        <v>0.75</v>
      </c>
      <c r="F43" s="7">
        <f>(C43+4*D43+E43)/6</f>
        <v>0.5</v>
      </c>
      <c r="G43" s="3">
        <v>0</v>
      </c>
      <c r="H43" s="7">
        <f>F43+G43</f>
        <v>0.5</v>
      </c>
      <c r="I43" s="8">
        <f>H43/2</f>
        <v>0.25</v>
      </c>
      <c r="J43" s="11"/>
      <c r="K43" s="11"/>
      <c r="L43" s="16">
        <f>K43*H43</f>
        <v>0</v>
      </c>
      <c r="M43" s="12"/>
      <c r="N43" s="16">
        <f>M43*J43</f>
        <v>0</v>
      </c>
    </row>
    <row r="44" spans="2:14" ht="40.5" thickBot="1" x14ac:dyDescent="0.35">
      <c r="B44" s="32" t="s">
        <v>54</v>
      </c>
      <c r="C44" s="20">
        <f>(Nathan!B38+Tyler!B38)/2</f>
        <v>0.25</v>
      </c>
      <c r="D44" s="20">
        <f>(Nathan!C38+Tyler!C38)/2</f>
        <v>0.5</v>
      </c>
      <c r="E44" s="20">
        <f>(Nathan!D38+Tyler!D38)/2</f>
        <v>0.75</v>
      </c>
      <c r="F44" s="7">
        <f>(C44+4*D44+E44)/6</f>
        <v>0.5</v>
      </c>
      <c r="G44" s="3">
        <v>0</v>
      </c>
      <c r="H44" s="7">
        <f>F44+G44</f>
        <v>0.5</v>
      </c>
      <c r="I44" s="8">
        <f>H44/2</f>
        <v>0.25</v>
      </c>
      <c r="J44" s="11"/>
      <c r="K44" s="13"/>
      <c r="L44" s="16">
        <f>K44*H44</f>
        <v>0</v>
      </c>
      <c r="M44" s="12"/>
      <c r="N44" s="16">
        <f>M44*J44</f>
        <v>0</v>
      </c>
    </row>
    <row r="45" spans="2:14" ht="27.75" thickBot="1" x14ac:dyDescent="0.35">
      <c r="B45" s="32" t="s">
        <v>55</v>
      </c>
      <c r="C45" s="20">
        <f>(Nathan!B39+Tyler!B39)/2</f>
        <v>2.5</v>
      </c>
      <c r="D45" s="20">
        <f>(Nathan!C39+Tyler!C39)/2</f>
        <v>4</v>
      </c>
      <c r="E45" s="20">
        <f>(Nathan!D39+Tyler!D39)/2</f>
        <v>6</v>
      </c>
      <c r="F45" s="7">
        <f>(C45+4*D45+E45)/6</f>
        <v>4.083333333333333</v>
      </c>
      <c r="G45" s="3">
        <v>0</v>
      </c>
      <c r="H45" s="7">
        <f>F45+G45</f>
        <v>4.083333333333333</v>
      </c>
      <c r="I45" s="8">
        <f>H45/2</f>
        <v>2.0416666666666665</v>
      </c>
      <c r="J45" s="11"/>
      <c r="K45" s="11"/>
      <c r="L45" s="16">
        <f>K45*H45</f>
        <v>0</v>
      </c>
      <c r="M45" s="12"/>
      <c r="N45" s="16">
        <f>M45*J45</f>
        <v>0</v>
      </c>
    </row>
    <row r="46" spans="2:14" ht="40.5" thickBot="1" x14ac:dyDescent="0.35">
      <c r="B46" s="32" t="s">
        <v>56</v>
      </c>
      <c r="C46" s="20">
        <f>(Nathan!B40+Tyler!B40)/2</f>
        <v>1.5</v>
      </c>
      <c r="D46" s="20">
        <f>(Nathan!C40+Tyler!C40)/2</f>
        <v>2.5</v>
      </c>
      <c r="E46" s="20">
        <f>(Nathan!D40+Tyler!D40)/2</f>
        <v>4</v>
      </c>
      <c r="F46" s="7">
        <f>(C46+4*D46+E46)/6</f>
        <v>2.5833333333333335</v>
      </c>
      <c r="G46" s="3">
        <v>0</v>
      </c>
      <c r="H46" s="7">
        <f>F46+G46</f>
        <v>2.5833333333333335</v>
      </c>
      <c r="I46" s="8">
        <f>H46/2</f>
        <v>1.2916666666666667</v>
      </c>
      <c r="J46" s="11"/>
      <c r="K46" s="13"/>
      <c r="L46" s="16">
        <f>K46*H46</f>
        <v>0</v>
      </c>
      <c r="M46" s="12"/>
      <c r="N46" s="16">
        <f>M46*J46</f>
        <v>0</v>
      </c>
    </row>
    <row r="47" spans="2:14" ht="40.5" thickBot="1" x14ac:dyDescent="0.35">
      <c r="B47" s="32" t="s">
        <v>57</v>
      </c>
      <c r="C47" s="20">
        <f>(Nathan!B41+Tyler!B41)/2</f>
        <v>0.5</v>
      </c>
      <c r="D47" s="20">
        <f>(Nathan!C41+Tyler!C41)/2</f>
        <v>0.75</v>
      </c>
      <c r="E47" s="20">
        <f>(Nathan!D41+Tyler!D41)/2</f>
        <v>1.5</v>
      </c>
      <c r="F47" s="7">
        <f>(C47+4*D47+E47)/6</f>
        <v>0.83333333333333337</v>
      </c>
      <c r="G47" s="3">
        <v>0</v>
      </c>
      <c r="H47" s="7">
        <f>F47+G47</f>
        <v>0.83333333333333337</v>
      </c>
      <c r="I47" s="8">
        <f>H47/2</f>
        <v>0.41666666666666669</v>
      </c>
      <c r="J47" s="11"/>
      <c r="K47" s="11"/>
      <c r="L47" s="16">
        <f>K47*H47</f>
        <v>0</v>
      </c>
      <c r="M47" s="12"/>
      <c r="N47" s="16">
        <f>M47*J47</f>
        <v>0</v>
      </c>
    </row>
    <row r="48" spans="2:14" ht="40.5" thickBot="1" x14ac:dyDescent="0.35">
      <c r="B48" s="32" t="s">
        <v>58</v>
      </c>
      <c r="C48" s="20">
        <f>(Nathan!B42+Tyler!B42)/2</f>
        <v>0.55000000000000004</v>
      </c>
      <c r="D48" s="20">
        <f>(Nathan!C42+Tyler!C42)/2</f>
        <v>1.25</v>
      </c>
      <c r="E48" s="20">
        <f>(Nathan!D42+Tyler!D42)/2</f>
        <v>2</v>
      </c>
      <c r="F48" s="7">
        <f>(C48+4*D48+E48)/6</f>
        <v>1.2583333333333333</v>
      </c>
      <c r="G48" s="3">
        <v>0</v>
      </c>
      <c r="H48" s="7">
        <f>F48+G48</f>
        <v>1.2583333333333333</v>
      </c>
      <c r="I48" s="8">
        <f>H48/2</f>
        <v>0.62916666666666665</v>
      </c>
      <c r="J48" s="11"/>
      <c r="K48" s="13"/>
      <c r="L48" s="16">
        <f>K48*H48</f>
        <v>0</v>
      </c>
      <c r="M48" s="12"/>
      <c r="N48" s="16">
        <f>M48*J48</f>
        <v>0</v>
      </c>
    </row>
    <row r="49" spans="2:14" ht="27.75" thickBot="1" x14ac:dyDescent="0.35">
      <c r="B49" s="32" t="s">
        <v>59</v>
      </c>
      <c r="C49" s="20">
        <f>(Nathan!B43+Tyler!B43)/2</f>
        <v>0.5</v>
      </c>
      <c r="D49" s="20">
        <f>(Nathan!C43+Tyler!C43)/2</f>
        <v>0.75</v>
      </c>
      <c r="E49" s="20">
        <f>(Nathan!D43+Tyler!D43)/2</f>
        <v>1</v>
      </c>
      <c r="F49" s="7">
        <f>(C49+4*D49+E49)/6</f>
        <v>0.75</v>
      </c>
      <c r="G49" s="3">
        <v>0</v>
      </c>
      <c r="H49" s="7">
        <f>F49+G49</f>
        <v>0.75</v>
      </c>
      <c r="I49" s="8">
        <f>H49/2</f>
        <v>0.375</v>
      </c>
      <c r="J49" s="11"/>
      <c r="K49" s="13"/>
      <c r="L49" s="16">
        <f>K49*H49</f>
        <v>0</v>
      </c>
      <c r="M49" s="12"/>
      <c r="N49" s="16">
        <f>M49*J49</f>
        <v>0</v>
      </c>
    </row>
    <row r="50" spans="2:14" ht="27.75" thickBot="1" x14ac:dyDescent="0.35">
      <c r="B50" s="32" t="s">
        <v>60</v>
      </c>
      <c r="C50" s="20">
        <f>(Nathan!B44+Tyler!B44)/2</f>
        <v>0.5</v>
      </c>
      <c r="D50" s="20">
        <f>(Nathan!C44+Tyler!C44)/2</f>
        <v>0.75</v>
      </c>
      <c r="E50" s="20">
        <f>(Nathan!D44+Tyler!D44)/2</f>
        <v>1</v>
      </c>
      <c r="F50" s="7">
        <f>(C50+4*D50+E50)/6</f>
        <v>0.75</v>
      </c>
      <c r="G50" s="3">
        <v>0</v>
      </c>
      <c r="H50" s="7">
        <f>F50+G50</f>
        <v>0.75</v>
      </c>
      <c r="I50" s="8">
        <f>H50/2</f>
        <v>0.375</v>
      </c>
      <c r="J50" s="11"/>
      <c r="K50" s="13"/>
      <c r="L50" s="16">
        <f>K50*H50</f>
        <v>0</v>
      </c>
      <c r="M50" s="12"/>
      <c r="N50" s="16">
        <f>M50*J50</f>
        <v>0</v>
      </c>
    </row>
    <row r="51" spans="2:14" ht="27.75" thickBot="1" x14ac:dyDescent="0.35">
      <c r="B51" s="32" t="s">
        <v>61</v>
      </c>
      <c r="C51" s="20">
        <f>(Nathan!B45+Tyler!B45)/2</f>
        <v>0.5</v>
      </c>
      <c r="D51" s="20">
        <f>(Nathan!C45+Tyler!C45)/2</f>
        <v>0.75</v>
      </c>
      <c r="E51" s="20">
        <f>(Nathan!D45+Tyler!D45)/2</f>
        <v>1</v>
      </c>
      <c r="F51" s="7">
        <f>(C51+4*D51+E51)/6</f>
        <v>0.75</v>
      </c>
      <c r="G51" s="3">
        <v>0</v>
      </c>
      <c r="H51" s="7">
        <f>F51+G51</f>
        <v>0.75</v>
      </c>
      <c r="I51" s="8">
        <f>H51/2</f>
        <v>0.375</v>
      </c>
      <c r="J51" s="11"/>
      <c r="K51" s="11"/>
      <c r="L51" s="16">
        <f>K51*H51</f>
        <v>0</v>
      </c>
      <c r="M51" s="12"/>
      <c r="N51" s="16">
        <f>M51*J51</f>
        <v>0</v>
      </c>
    </row>
    <row r="52" spans="2:14" ht="40.5" thickBot="1" x14ac:dyDescent="0.35">
      <c r="B52" s="32" t="s">
        <v>62</v>
      </c>
      <c r="C52" s="20">
        <f>(Nathan!B46+Tyler!B46)/2</f>
        <v>0.75</v>
      </c>
      <c r="D52" s="20">
        <f>(Nathan!C46+Tyler!C46)/2</f>
        <v>2.25</v>
      </c>
      <c r="E52" s="20">
        <f>(Nathan!D46+Tyler!D46)/2</f>
        <v>4.5</v>
      </c>
      <c r="F52" s="7">
        <f>(C52+4*D52+E52)/6</f>
        <v>2.375</v>
      </c>
      <c r="G52" s="3">
        <v>0</v>
      </c>
      <c r="H52" s="7">
        <f>F52+G52</f>
        <v>2.375</v>
      </c>
      <c r="I52" s="8">
        <f>H52/2</f>
        <v>1.1875</v>
      </c>
      <c r="J52" s="11"/>
      <c r="K52" s="13"/>
      <c r="L52" s="16">
        <f>K52*H52</f>
        <v>0</v>
      </c>
      <c r="M52" s="12"/>
      <c r="N52" s="16">
        <f>M52*J52</f>
        <v>0</v>
      </c>
    </row>
    <row r="53" spans="2:14" ht="27.75" thickBot="1" x14ac:dyDescent="0.35">
      <c r="B53" s="32" t="s">
        <v>63</v>
      </c>
      <c r="C53" s="20">
        <f>(Nathan!B47+Tyler!B47)/2</f>
        <v>1</v>
      </c>
      <c r="D53" s="20">
        <f>(Nathan!C47+Tyler!C47)/2</f>
        <v>1.5</v>
      </c>
      <c r="E53" s="20">
        <f>(Nathan!D47+Tyler!D47)/2</f>
        <v>2.5</v>
      </c>
      <c r="F53" s="7">
        <f>(C53+4*D53+E53)/6</f>
        <v>1.5833333333333333</v>
      </c>
      <c r="G53" s="3">
        <v>0</v>
      </c>
      <c r="H53" s="7">
        <f>F53+G53</f>
        <v>1.5833333333333333</v>
      </c>
      <c r="I53" s="8">
        <f>H53/2</f>
        <v>0.79166666666666663</v>
      </c>
      <c r="J53" s="12"/>
      <c r="K53" s="13"/>
      <c r="L53" s="16">
        <f>K53*H53</f>
        <v>0</v>
      </c>
      <c r="M53" s="12"/>
      <c r="N53" s="16">
        <f>M53*J53</f>
        <v>0</v>
      </c>
    </row>
    <row r="54" spans="2:14" ht="40.5" thickBot="1" x14ac:dyDescent="0.35">
      <c r="B54" s="32" t="s">
        <v>64</v>
      </c>
      <c r="C54" s="20">
        <f>(Nathan!B48+Tyler!B48)/2</f>
        <v>0.3</v>
      </c>
      <c r="D54" s="20">
        <f>(Nathan!C48+Tyler!C48)/2</f>
        <v>0.65</v>
      </c>
      <c r="E54" s="20">
        <f>(Nathan!D48+Tyler!D48)/2</f>
        <v>1.75</v>
      </c>
      <c r="F54" s="7">
        <f>(C54+4*D54+E54)/6</f>
        <v>0.77500000000000002</v>
      </c>
      <c r="G54" s="3">
        <v>0</v>
      </c>
      <c r="H54" s="7">
        <f>F54+G54</f>
        <v>0.77500000000000002</v>
      </c>
      <c r="I54" s="8">
        <f>H54/2</f>
        <v>0.38750000000000001</v>
      </c>
      <c r="J54" s="11"/>
      <c r="K54" s="13"/>
      <c r="L54" s="16">
        <f>K54*H54</f>
        <v>0</v>
      </c>
      <c r="M54" s="12"/>
      <c r="N54" s="16">
        <f>M54*J54</f>
        <v>0</v>
      </c>
    </row>
    <row r="55" spans="2:14" ht="27.75" thickBot="1" x14ac:dyDescent="0.35">
      <c r="B55" s="32" t="s">
        <v>65</v>
      </c>
      <c r="C55" s="20">
        <f>(Nathan!B49+Tyler!B49)/2</f>
        <v>0.25</v>
      </c>
      <c r="D55" s="20">
        <f>(Nathan!C49+Tyler!C49)/2</f>
        <v>0.5</v>
      </c>
      <c r="E55" s="20">
        <f>(Nathan!D49+Tyler!D49)/2</f>
        <v>0.75</v>
      </c>
      <c r="F55" s="7">
        <f>(C55+4*D55+E55)/6</f>
        <v>0.5</v>
      </c>
      <c r="G55" s="3">
        <v>0</v>
      </c>
      <c r="H55" s="7">
        <f>F55+G55</f>
        <v>0.5</v>
      </c>
      <c r="I55" s="8">
        <f>H55/2</f>
        <v>0.25</v>
      </c>
      <c r="J55" s="11"/>
      <c r="K55" s="11"/>
      <c r="L55" s="16">
        <f>K55*H55</f>
        <v>0</v>
      </c>
      <c r="M55" s="12"/>
      <c r="N55" s="16">
        <f>M55*J55</f>
        <v>0</v>
      </c>
    </row>
    <row r="56" spans="2:14" ht="40.5" thickBot="1" x14ac:dyDescent="0.35">
      <c r="B56" s="32" t="s">
        <v>66</v>
      </c>
      <c r="C56" s="20">
        <f>(Nathan!B50+Tyler!B50)/2</f>
        <v>1</v>
      </c>
      <c r="D56" s="20">
        <f>(Nathan!C50+Tyler!C50)/2</f>
        <v>1.75</v>
      </c>
      <c r="E56" s="20">
        <f>(Nathan!D50+Tyler!D50)/2</f>
        <v>3.5</v>
      </c>
      <c r="F56" s="7">
        <f>(C56+4*D56+E56)/6</f>
        <v>1.9166666666666667</v>
      </c>
      <c r="G56" s="3">
        <v>0</v>
      </c>
      <c r="H56" s="7">
        <f>F56+G56</f>
        <v>1.9166666666666667</v>
      </c>
      <c r="I56" s="8">
        <f>H56/2</f>
        <v>0.95833333333333337</v>
      </c>
      <c r="J56" s="11"/>
      <c r="K56" s="13"/>
      <c r="L56" s="16">
        <f>K56*H56</f>
        <v>0</v>
      </c>
      <c r="M56" s="12"/>
      <c r="N56" s="16">
        <f>M56*J56</f>
        <v>0</v>
      </c>
    </row>
    <row r="57" spans="2:14" ht="27.75" thickBot="1" x14ac:dyDescent="0.35">
      <c r="B57" s="32" t="s">
        <v>67</v>
      </c>
      <c r="C57" s="20">
        <f>(Nathan!B51+Tyler!B51)/2</f>
        <v>1</v>
      </c>
      <c r="D57" s="20">
        <f>(Nathan!C51+Tyler!C51)/2</f>
        <v>2</v>
      </c>
      <c r="E57" s="20">
        <f>(Nathan!D51+Tyler!D51)/2</f>
        <v>3</v>
      </c>
      <c r="F57" s="7">
        <f>(C57+4*D57+E57)/6</f>
        <v>2</v>
      </c>
      <c r="G57" s="3">
        <v>0</v>
      </c>
      <c r="H57" s="7">
        <f>F57+G57</f>
        <v>2</v>
      </c>
      <c r="I57" s="8">
        <f>H57/2</f>
        <v>1</v>
      </c>
      <c r="J57" s="12"/>
      <c r="K57" s="13"/>
      <c r="L57" s="16">
        <f>K57*H57</f>
        <v>0</v>
      </c>
      <c r="M57" s="12"/>
      <c r="N57" s="16">
        <f>M57*J57</f>
        <v>0</v>
      </c>
    </row>
    <row r="58" spans="2:14" ht="40.5" thickBot="1" x14ac:dyDescent="0.35">
      <c r="B58" s="32" t="s">
        <v>68</v>
      </c>
      <c r="C58" s="20">
        <f>(Nathan!B52+Tyler!B52)/2</f>
        <v>2.5</v>
      </c>
      <c r="D58" s="20">
        <f>(Nathan!C52+Tyler!C52)/2</f>
        <v>5</v>
      </c>
      <c r="E58" s="20">
        <f>(Nathan!D52+Tyler!D52)/2</f>
        <v>8.5</v>
      </c>
      <c r="F58" s="7">
        <f>(C58+4*D58+E58)/6</f>
        <v>5.166666666666667</v>
      </c>
      <c r="G58" s="3">
        <v>0</v>
      </c>
      <c r="H58" s="7">
        <f>F58+G58</f>
        <v>5.166666666666667</v>
      </c>
      <c r="I58" s="8">
        <f>H58/2</f>
        <v>2.5833333333333335</v>
      </c>
      <c r="J58" s="11"/>
      <c r="K58" s="11"/>
      <c r="L58" s="16">
        <f>K58*H58</f>
        <v>0</v>
      </c>
      <c r="M58" s="12"/>
      <c r="N58" s="16">
        <f>M58*J58</f>
        <v>0</v>
      </c>
    </row>
    <row r="59" spans="2:14" ht="27.75" thickBot="1" x14ac:dyDescent="0.35">
      <c r="B59" s="32" t="s">
        <v>69</v>
      </c>
      <c r="C59" s="20">
        <f>(Nathan!B53+Tyler!B53)/2</f>
        <v>0.5</v>
      </c>
      <c r="D59" s="20">
        <f>(Nathan!C53+Tyler!C53)/2</f>
        <v>0.75</v>
      </c>
      <c r="E59" s="20">
        <f>(Nathan!D53+Tyler!D53)/2</f>
        <v>1</v>
      </c>
      <c r="F59" s="7">
        <f>(C59+4*D59+E59)/6</f>
        <v>0.75</v>
      </c>
      <c r="G59" s="3">
        <v>0</v>
      </c>
      <c r="H59" s="7">
        <f>F59+G59</f>
        <v>0.75</v>
      </c>
      <c r="I59" s="8">
        <f>H59/2</f>
        <v>0.375</v>
      </c>
      <c r="J59" s="11"/>
      <c r="K59" s="13"/>
      <c r="L59" s="16">
        <f>K59*H59</f>
        <v>0</v>
      </c>
      <c r="M59" s="12"/>
      <c r="N59" s="16">
        <f>M59*J59</f>
        <v>0</v>
      </c>
    </row>
    <row r="60" spans="2:14" ht="27.75" thickBot="1" x14ac:dyDescent="0.35">
      <c r="B60" s="32" t="s">
        <v>70</v>
      </c>
      <c r="C60" s="20">
        <f>(Nathan!B54+Tyler!B54)/2</f>
        <v>0.5</v>
      </c>
      <c r="D60" s="20">
        <f>(Nathan!C54+Tyler!C54)/2</f>
        <v>0.75</v>
      </c>
      <c r="E60" s="20">
        <f>(Nathan!D54+Tyler!D54)/2</f>
        <v>1</v>
      </c>
      <c r="F60" s="7">
        <f>(C60+4*D60+E60)/6</f>
        <v>0.75</v>
      </c>
      <c r="G60" s="3">
        <v>0</v>
      </c>
      <c r="H60" s="7">
        <f>F60+G60</f>
        <v>0.75</v>
      </c>
      <c r="I60" s="8">
        <f>H60/2</f>
        <v>0.375</v>
      </c>
      <c r="J60" s="11"/>
      <c r="K60" s="13"/>
      <c r="L60" s="16">
        <f>K60*H60</f>
        <v>0</v>
      </c>
      <c r="M60" s="12"/>
      <c r="N60" s="16">
        <f>M60*J60</f>
        <v>0</v>
      </c>
    </row>
    <row r="61" spans="2:14" ht="27.75" thickBot="1" x14ac:dyDescent="0.35">
      <c r="B61" s="32" t="s">
        <v>71</v>
      </c>
      <c r="C61" s="20">
        <f>(Nathan!B55+Tyler!B55)/2</f>
        <v>1</v>
      </c>
      <c r="D61" s="20">
        <f>(Nathan!C55+Tyler!C55)/2</f>
        <v>1.75</v>
      </c>
      <c r="E61" s="20">
        <f>(Nathan!D55+Tyler!D55)/2</f>
        <v>3</v>
      </c>
      <c r="F61" s="7">
        <f>(C61+4*D61+E61)/6</f>
        <v>1.8333333333333333</v>
      </c>
      <c r="G61" s="3">
        <v>0</v>
      </c>
      <c r="H61" s="7">
        <f>F61+G61</f>
        <v>1.8333333333333333</v>
      </c>
      <c r="I61" s="8">
        <f>H61/2</f>
        <v>0.91666666666666663</v>
      </c>
      <c r="J61" s="11"/>
      <c r="K61" s="11"/>
      <c r="L61" s="16">
        <f>K61*H61</f>
        <v>0</v>
      </c>
      <c r="M61" s="12"/>
      <c r="N61" s="16">
        <f>M61*J61</f>
        <v>0</v>
      </c>
    </row>
    <row r="62" spans="2:14" ht="27.75" thickBot="1" x14ac:dyDescent="0.35">
      <c r="B62" s="32" t="s">
        <v>72</v>
      </c>
      <c r="C62" s="20">
        <f>(Nathan!B56+Tyler!B56)/2</f>
        <v>1.5</v>
      </c>
      <c r="D62" s="20">
        <f>(Nathan!C56+Tyler!C56)/2</f>
        <v>3</v>
      </c>
      <c r="E62" s="20">
        <f>(Nathan!D56+Tyler!D56)/2</f>
        <v>6</v>
      </c>
      <c r="F62" s="7">
        <f>(C62+4*D62+E62)/6</f>
        <v>3.25</v>
      </c>
      <c r="G62" s="3">
        <v>0</v>
      </c>
      <c r="H62" s="7">
        <f>F62+G62</f>
        <v>3.25</v>
      </c>
      <c r="I62" s="8">
        <f>H62/2</f>
        <v>1.625</v>
      </c>
      <c r="J62" s="12"/>
      <c r="K62" s="13"/>
      <c r="L62" s="16">
        <f>K62*H62</f>
        <v>0</v>
      </c>
      <c r="M62" s="12"/>
      <c r="N62" s="16">
        <f>M62*J62</f>
        <v>0</v>
      </c>
    </row>
    <row r="63" spans="2:14" ht="27.75" thickBot="1" x14ac:dyDescent="0.35">
      <c r="B63" s="32" t="s">
        <v>73</v>
      </c>
      <c r="C63" s="20">
        <f>(Nathan!B57+Tyler!B57)/2</f>
        <v>0.25</v>
      </c>
      <c r="D63" s="20">
        <f>(Nathan!C57+Tyler!C57)/2</f>
        <v>0.5</v>
      </c>
      <c r="E63" s="20">
        <f>(Nathan!D57+Tyler!D57)/2</f>
        <v>0.75</v>
      </c>
      <c r="F63" s="7">
        <f>(C63+4*D63+E63)/6</f>
        <v>0.5</v>
      </c>
      <c r="G63" s="3">
        <v>0</v>
      </c>
      <c r="H63" s="7">
        <f>F63+G63</f>
        <v>0.5</v>
      </c>
      <c r="I63" s="8">
        <f>H63/2</f>
        <v>0.25</v>
      </c>
      <c r="J63" s="12"/>
      <c r="K63" s="13"/>
      <c r="L63" s="16">
        <f>K63*H63</f>
        <v>0</v>
      </c>
      <c r="M63" s="12"/>
      <c r="N63" s="16">
        <f>M63*J63</f>
        <v>0</v>
      </c>
    </row>
    <row r="64" spans="2:14" ht="40.5" thickBot="1" x14ac:dyDescent="0.35">
      <c r="B64" s="32" t="s">
        <v>74</v>
      </c>
      <c r="C64" s="20">
        <f>(Nathan!B58+Tyler!B58)/2</f>
        <v>0.35</v>
      </c>
      <c r="D64" s="20">
        <f>(Nathan!C58+Tyler!C58)/2</f>
        <v>0.75</v>
      </c>
      <c r="E64" s="20">
        <f>(Nathan!D58+Tyler!D58)/2</f>
        <v>2</v>
      </c>
      <c r="F64" s="7">
        <f>(C64+4*D64+E64)/6</f>
        <v>0.89166666666666661</v>
      </c>
      <c r="G64" s="3">
        <v>0</v>
      </c>
      <c r="H64" s="7">
        <f>F64+G64</f>
        <v>0.89166666666666661</v>
      </c>
      <c r="I64" s="8">
        <f>H64/2</f>
        <v>0.4458333333333333</v>
      </c>
      <c r="J64" s="11"/>
      <c r="K64" s="13"/>
      <c r="L64" s="16">
        <f>K64*H64</f>
        <v>0</v>
      </c>
      <c r="M64" s="12"/>
      <c r="N64" s="16">
        <f>M64*J64</f>
        <v>0</v>
      </c>
    </row>
    <row r="65" spans="2:14" ht="40.5" thickBot="1" x14ac:dyDescent="0.35">
      <c r="B65" s="32" t="s">
        <v>75</v>
      </c>
      <c r="C65" s="20">
        <f>(Nathan!B59+Tyler!B59)/2</f>
        <v>0.5</v>
      </c>
      <c r="D65" s="20">
        <f>(Nathan!C59+Tyler!C59)/2</f>
        <v>1</v>
      </c>
      <c r="E65" s="20">
        <f>(Nathan!D59+Tyler!D59)/2</f>
        <v>2</v>
      </c>
      <c r="F65" s="7">
        <f>(C65+4*D65+E65)/6</f>
        <v>1.0833333333333333</v>
      </c>
      <c r="G65" s="3">
        <v>0</v>
      </c>
      <c r="H65" s="7">
        <f>F65+G65</f>
        <v>1.0833333333333333</v>
      </c>
      <c r="I65" s="8">
        <f>H65/2</f>
        <v>0.54166666666666663</v>
      </c>
      <c r="J65" s="11"/>
      <c r="K65" s="11"/>
      <c r="L65" s="16">
        <f>K65*H65</f>
        <v>0</v>
      </c>
      <c r="M65" s="12"/>
      <c r="N65" s="16">
        <f>M65*J65</f>
        <v>0</v>
      </c>
    </row>
    <row r="66" spans="2:14" ht="40.5" thickBot="1" x14ac:dyDescent="0.35">
      <c r="B66" s="32" t="s">
        <v>76</v>
      </c>
      <c r="C66" s="20">
        <f>(Nathan!B60+Tyler!B60)/2</f>
        <v>0.5</v>
      </c>
      <c r="D66" s="20">
        <f>(Nathan!C60+Tyler!C60)/2</f>
        <v>0.75</v>
      </c>
      <c r="E66" s="20">
        <f>(Nathan!D60+Tyler!D60)/2</f>
        <v>1</v>
      </c>
      <c r="F66" s="7">
        <f>(C66+4*D66+E66)/6</f>
        <v>0.75</v>
      </c>
      <c r="G66" s="3">
        <v>0</v>
      </c>
      <c r="H66" s="7">
        <f>F66+G66</f>
        <v>0.75</v>
      </c>
      <c r="I66" s="8">
        <f>H66/2</f>
        <v>0.375</v>
      </c>
      <c r="J66" s="11"/>
      <c r="K66" s="11"/>
      <c r="L66" s="16">
        <f>K66*H66</f>
        <v>0</v>
      </c>
      <c r="M66" s="12"/>
      <c r="N66" s="16">
        <f>M66*J66</f>
        <v>0</v>
      </c>
    </row>
    <row r="67" spans="2:14" ht="27.75" thickBot="1" x14ac:dyDescent="0.35">
      <c r="B67" s="32" t="s">
        <v>77</v>
      </c>
      <c r="C67" s="20">
        <f>(Nathan!B61+Tyler!B61)/2</f>
        <v>0.5</v>
      </c>
      <c r="D67" s="20">
        <f>(Nathan!C61+Tyler!C61)/2</f>
        <v>0.75</v>
      </c>
      <c r="E67" s="20">
        <f>(Nathan!D61+Tyler!D61)/2</f>
        <v>1</v>
      </c>
      <c r="F67" s="7">
        <f>(C67+4*D67+E67)/6</f>
        <v>0.75</v>
      </c>
      <c r="G67" s="3">
        <v>0</v>
      </c>
      <c r="H67" s="7">
        <f>F67+G67</f>
        <v>0.75</v>
      </c>
      <c r="I67" s="8">
        <f>H67/2</f>
        <v>0.375</v>
      </c>
      <c r="J67" s="11"/>
      <c r="K67" s="11"/>
      <c r="L67" s="16">
        <f>K67*H67</f>
        <v>0</v>
      </c>
      <c r="M67" s="12"/>
      <c r="N67" s="16">
        <f>M67*J67</f>
        <v>0</v>
      </c>
    </row>
    <row r="68" spans="2:14" ht="27.75" thickBot="1" x14ac:dyDescent="0.35">
      <c r="B68" s="32" t="s">
        <v>114</v>
      </c>
      <c r="C68" s="20">
        <f>(Nathan!B62+Tyler!B62)/2</f>
        <v>1</v>
      </c>
      <c r="D68" s="20">
        <f>(Nathan!C62+Tyler!C62)/2</f>
        <v>1.75</v>
      </c>
      <c r="E68" s="20">
        <f>(Nathan!D62+Tyler!D62)/2</f>
        <v>4.5</v>
      </c>
      <c r="F68" s="7">
        <f>(C68+4*D68+E68)/6</f>
        <v>2.0833333333333335</v>
      </c>
      <c r="G68" s="3">
        <v>0</v>
      </c>
      <c r="H68" s="7">
        <f>F68+G68</f>
        <v>2.0833333333333335</v>
      </c>
      <c r="I68" s="8">
        <f>H68/2</f>
        <v>1.0416666666666667</v>
      </c>
      <c r="J68" s="11"/>
      <c r="K68" s="11"/>
      <c r="L68" s="16">
        <f>K68*H68</f>
        <v>0</v>
      </c>
      <c r="M68" s="12"/>
      <c r="N68" s="16">
        <f>M68*J68</f>
        <v>0</v>
      </c>
    </row>
    <row r="69" spans="2:14" ht="40.5" thickBot="1" x14ac:dyDescent="0.35">
      <c r="B69" s="32" t="s">
        <v>78</v>
      </c>
      <c r="C69" s="20">
        <f>(Nathan!B63+Tyler!B63)/2</f>
        <v>2</v>
      </c>
      <c r="D69" s="20">
        <f>(Nathan!C63+Tyler!C63)/2</f>
        <v>3.75</v>
      </c>
      <c r="E69" s="20">
        <f>(Nathan!D63+Tyler!D63)/2</f>
        <v>6.5</v>
      </c>
      <c r="F69" s="7">
        <f>(C69+4*D69+E69)/6</f>
        <v>3.9166666666666665</v>
      </c>
      <c r="G69" s="3">
        <v>0</v>
      </c>
      <c r="H69" s="7">
        <f>F69+G69</f>
        <v>3.9166666666666665</v>
      </c>
      <c r="I69" s="8">
        <f>H69/2</f>
        <v>1.9583333333333333</v>
      </c>
      <c r="J69" s="12"/>
      <c r="K69" s="13"/>
      <c r="L69" s="16">
        <f>K69*H69</f>
        <v>0</v>
      </c>
      <c r="M69" s="12"/>
      <c r="N69" s="16">
        <f>M69*J69</f>
        <v>0</v>
      </c>
    </row>
    <row r="70" spans="2:14" ht="40.5" thickBot="1" x14ac:dyDescent="0.35">
      <c r="B70" s="32" t="s">
        <v>79</v>
      </c>
      <c r="C70" s="20">
        <f>(Nathan!B64+Tyler!B64)/2</f>
        <v>1.1000000000000001</v>
      </c>
      <c r="D70" s="20">
        <f>(Nathan!C64+Tyler!C64)/2</f>
        <v>1.5</v>
      </c>
      <c r="E70" s="20">
        <f>(Nathan!D64+Tyler!D64)/2</f>
        <v>3</v>
      </c>
      <c r="F70" s="7">
        <f>(C70+4*D70+E70)/6</f>
        <v>1.6833333333333333</v>
      </c>
      <c r="G70" s="3">
        <v>0</v>
      </c>
      <c r="H70" s="7">
        <f>F70+G70</f>
        <v>1.6833333333333333</v>
      </c>
      <c r="I70" s="8">
        <f>H70/2</f>
        <v>0.84166666666666667</v>
      </c>
      <c r="J70" s="12"/>
      <c r="K70" s="13"/>
      <c r="L70" s="16">
        <f>K70*H70</f>
        <v>0</v>
      </c>
      <c r="M70" s="12"/>
      <c r="N70" s="16">
        <f>M70*J70</f>
        <v>0</v>
      </c>
    </row>
    <row r="71" spans="2:14" ht="27.75" thickBot="1" x14ac:dyDescent="0.35">
      <c r="B71" s="32" t="s">
        <v>80</v>
      </c>
      <c r="C71" s="20">
        <f>(Nathan!B65+Tyler!B65)/2</f>
        <v>0.5</v>
      </c>
      <c r="D71" s="20">
        <f>(Nathan!C65+Tyler!C65)/2</f>
        <v>0.75</v>
      </c>
      <c r="E71" s="20">
        <f>(Nathan!D65+Tyler!D65)/2</f>
        <v>1</v>
      </c>
      <c r="F71" s="7">
        <f>(C71+4*D71+E71)/6</f>
        <v>0.75</v>
      </c>
      <c r="G71" s="3">
        <v>0</v>
      </c>
      <c r="H71" s="7">
        <f>F71+G71</f>
        <v>0.75</v>
      </c>
      <c r="I71" s="8">
        <f>H71/2</f>
        <v>0.375</v>
      </c>
      <c r="J71" s="11"/>
      <c r="K71" s="13"/>
      <c r="L71" s="16">
        <f>K71*H71</f>
        <v>0</v>
      </c>
      <c r="M71" s="12"/>
      <c r="N71" s="16">
        <f>M71*J71</f>
        <v>0</v>
      </c>
    </row>
    <row r="72" spans="2:14" ht="27.75" thickBot="1" x14ac:dyDescent="0.35">
      <c r="B72" s="32" t="s">
        <v>81</v>
      </c>
      <c r="C72" s="20">
        <f>(Nathan!B66+Tyler!B66)/2</f>
        <v>0.25</v>
      </c>
      <c r="D72" s="20">
        <f>(Nathan!C66+Tyler!C66)/2</f>
        <v>0.75</v>
      </c>
      <c r="E72" s="20">
        <f>(Nathan!D66+Tyler!D66)/2</f>
        <v>1.5</v>
      </c>
      <c r="F72" s="7">
        <f>(C72+4*D72+E72)/6</f>
        <v>0.79166666666666663</v>
      </c>
      <c r="G72" s="3">
        <v>0</v>
      </c>
      <c r="H72" s="7">
        <f>F72+G72</f>
        <v>0.79166666666666663</v>
      </c>
      <c r="I72" s="8">
        <f>H72/2</f>
        <v>0.39583333333333331</v>
      </c>
      <c r="J72" s="11"/>
      <c r="K72" s="11"/>
      <c r="L72" s="16">
        <f>K72*H72</f>
        <v>0</v>
      </c>
      <c r="M72" s="12"/>
      <c r="N72" s="16">
        <f>M72*J72</f>
        <v>0</v>
      </c>
    </row>
    <row r="73" spans="2:14" ht="27.75" thickBot="1" x14ac:dyDescent="0.35">
      <c r="B73" s="32" t="s">
        <v>82</v>
      </c>
      <c r="C73" s="20">
        <f>(Nathan!B67+Tyler!B67)/2</f>
        <v>5</v>
      </c>
      <c r="D73" s="20">
        <f>(Nathan!C67+Tyler!C67)/2</f>
        <v>7.5</v>
      </c>
      <c r="E73" s="20">
        <f>(Nathan!D67+Tyler!D67)/2</f>
        <v>10</v>
      </c>
      <c r="F73" s="7">
        <f>(C73+4*D73+E73)/6</f>
        <v>7.5</v>
      </c>
      <c r="G73" s="3">
        <v>0</v>
      </c>
      <c r="H73" s="7">
        <f>F73+G73</f>
        <v>7.5</v>
      </c>
      <c r="I73" s="8">
        <f>H73/2</f>
        <v>3.75</v>
      </c>
      <c r="J73" s="11"/>
      <c r="K73" s="11"/>
      <c r="L73" s="16">
        <f>K73*H73</f>
        <v>0</v>
      </c>
      <c r="M73" s="12"/>
      <c r="N73" s="16">
        <f>M73*J73</f>
        <v>0</v>
      </c>
    </row>
    <row r="74" spans="2:14" ht="18" thickBot="1" x14ac:dyDescent="0.35">
      <c r="B74" s="32" t="s">
        <v>83</v>
      </c>
      <c r="C74" s="20">
        <f>(Nathan!B68+Tyler!B68)/2</f>
        <v>1</v>
      </c>
      <c r="D74" s="20">
        <f>(Nathan!C68+Tyler!C68)/2</f>
        <v>1.25</v>
      </c>
      <c r="E74" s="20">
        <f>(Nathan!D68+Tyler!D68)/2</f>
        <v>2</v>
      </c>
      <c r="F74" s="7">
        <f>(C74+4*D74+E74)/6</f>
        <v>1.3333333333333333</v>
      </c>
      <c r="G74" s="3">
        <v>0</v>
      </c>
      <c r="H74" s="7">
        <f>F74+G74</f>
        <v>1.3333333333333333</v>
      </c>
      <c r="I74" s="8">
        <f>H74/2</f>
        <v>0.66666666666666663</v>
      </c>
      <c r="J74" s="11"/>
      <c r="K74" s="13"/>
      <c r="L74" s="16">
        <f>K74*H74</f>
        <v>0</v>
      </c>
      <c r="M74" s="12"/>
      <c r="N74" s="16">
        <f>M74*J74</f>
        <v>0</v>
      </c>
    </row>
    <row r="75" spans="2:14" ht="18" thickBot="1" x14ac:dyDescent="0.35">
      <c r="B75" s="32" t="s">
        <v>84</v>
      </c>
      <c r="C75" s="20">
        <f>(Nathan!B69+Tyler!B69)/2</f>
        <v>2.5</v>
      </c>
      <c r="D75" s="20">
        <f>(Nathan!C69+Tyler!C69)/2</f>
        <v>4</v>
      </c>
      <c r="E75" s="20">
        <f>(Nathan!D69+Tyler!D69)/2</f>
        <v>7.5</v>
      </c>
      <c r="F75" s="7">
        <f>(C75+4*D75+E75)/6</f>
        <v>4.333333333333333</v>
      </c>
      <c r="G75" s="3">
        <v>0</v>
      </c>
      <c r="H75" s="7">
        <f>F75+G75</f>
        <v>4.333333333333333</v>
      </c>
      <c r="I75" s="8">
        <f>H75/2</f>
        <v>2.1666666666666665</v>
      </c>
      <c r="J75" s="11"/>
      <c r="K75" s="13"/>
      <c r="L75" s="16">
        <f>K75*H75</f>
        <v>0</v>
      </c>
      <c r="M75" s="12"/>
      <c r="N75" s="16">
        <f>M75*J75</f>
        <v>0</v>
      </c>
    </row>
    <row r="76" spans="2:14" ht="18" thickBot="1" x14ac:dyDescent="0.35">
      <c r="B76" s="32" t="s">
        <v>85</v>
      </c>
      <c r="C76" s="20">
        <f>(Nathan!B70+Tyler!B70)/2</f>
        <v>2</v>
      </c>
      <c r="D76" s="20">
        <f>(Nathan!C70+Tyler!C70)/2</f>
        <v>3</v>
      </c>
      <c r="E76" s="20">
        <f>(Nathan!D70+Tyler!D70)/2</f>
        <v>4</v>
      </c>
      <c r="F76" s="7">
        <f>(C76+4*D76+E76)/6</f>
        <v>3</v>
      </c>
      <c r="G76" s="3">
        <v>0</v>
      </c>
      <c r="H76" s="7">
        <f>F76+G76</f>
        <v>3</v>
      </c>
      <c r="I76" s="8">
        <f>H76/2</f>
        <v>1.5</v>
      </c>
      <c r="J76" s="11"/>
      <c r="K76" s="11"/>
      <c r="L76" s="16">
        <f>K76*H76</f>
        <v>0</v>
      </c>
      <c r="M76" s="12"/>
      <c r="N76" s="16">
        <f>M76*J76</f>
        <v>0</v>
      </c>
    </row>
    <row r="77" spans="2:14" ht="18" thickBot="1" x14ac:dyDescent="0.35">
      <c r="B77" s="32" t="s">
        <v>86</v>
      </c>
      <c r="C77" s="20">
        <f>(Nathan!B71+Tyler!B71)/2</f>
        <v>5</v>
      </c>
      <c r="D77" s="20">
        <f>(Nathan!C71+Tyler!C71)/2</f>
        <v>7.5</v>
      </c>
      <c r="E77" s="20">
        <f>(Nathan!D71+Tyler!D71)/2</f>
        <v>12.5</v>
      </c>
      <c r="F77" s="7">
        <f>(C77+4*D77+E77)/6</f>
        <v>7.916666666666667</v>
      </c>
      <c r="G77" s="3">
        <v>0</v>
      </c>
      <c r="H77" s="7">
        <f>F77+G77</f>
        <v>7.916666666666667</v>
      </c>
      <c r="I77" s="8">
        <f>H77/2</f>
        <v>3.9583333333333335</v>
      </c>
      <c r="J77" s="11"/>
      <c r="K77" s="11"/>
      <c r="L77" s="16">
        <f>K77*H77</f>
        <v>0</v>
      </c>
      <c r="M77" s="12"/>
      <c r="N77" s="16">
        <f>M77*J77</f>
        <v>0</v>
      </c>
    </row>
    <row r="78" spans="2:14" ht="18" thickBot="1" x14ac:dyDescent="0.35">
      <c r="B78" s="32" t="s">
        <v>87</v>
      </c>
      <c r="C78" s="20">
        <f>(Nathan!B72+Tyler!B72)/2</f>
        <v>1.5</v>
      </c>
      <c r="D78" s="20">
        <f>(Nathan!C72+Tyler!C72)/2</f>
        <v>2.5</v>
      </c>
      <c r="E78" s="20">
        <f>(Nathan!D72+Tyler!D72)/2</f>
        <v>4</v>
      </c>
      <c r="F78" s="7">
        <f>(C78+4*D78+E78)/6</f>
        <v>2.5833333333333335</v>
      </c>
      <c r="G78" s="3">
        <v>0</v>
      </c>
      <c r="H78" s="7">
        <f>F78+G78</f>
        <v>2.5833333333333335</v>
      </c>
      <c r="I78" s="8">
        <f>H78/2</f>
        <v>1.2916666666666667</v>
      </c>
      <c r="J78" s="12"/>
      <c r="K78" s="13"/>
      <c r="L78" s="16">
        <f>K78*H78</f>
        <v>0</v>
      </c>
      <c r="M78" s="12"/>
      <c r="N78" s="16">
        <f>M78*J78</f>
        <v>0</v>
      </c>
    </row>
    <row r="79" spans="2:14" ht="27.75" thickBot="1" x14ac:dyDescent="0.35">
      <c r="B79" s="32" t="s">
        <v>88</v>
      </c>
      <c r="C79" s="20">
        <f>(Nathan!B73+Tyler!B73)/2</f>
        <v>1</v>
      </c>
      <c r="D79" s="20">
        <f>(Nathan!C73+Tyler!C73)/2</f>
        <v>2</v>
      </c>
      <c r="E79" s="20">
        <f>(Nathan!D73+Tyler!D73)/2</f>
        <v>3</v>
      </c>
      <c r="F79" s="7">
        <f>(C79+4*D79+E79)/6</f>
        <v>2</v>
      </c>
      <c r="G79" s="3">
        <v>0</v>
      </c>
      <c r="H79" s="7">
        <f>F79+G79</f>
        <v>2</v>
      </c>
      <c r="I79" s="8">
        <f>H79/2</f>
        <v>1</v>
      </c>
      <c r="J79" s="11"/>
      <c r="K79" s="13"/>
      <c r="L79" s="16">
        <f>K79*H79</f>
        <v>0</v>
      </c>
      <c r="M79" s="12"/>
      <c r="N79" s="16">
        <f>M79*J79</f>
        <v>0</v>
      </c>
    </row>
    <row r="80" spans="2:14" ht="27.75" thickBot="1" x14ac:dyDescent="0.35">
      <c r="B80" s="32" t="s">
        <v>89</v>
      </c>
      <c r="C80" s="20">
        <f>(Nathan!B74+Tyler!B74)/2</f>
        <v>1.1499999999999999</v>
      </c>
      <c r="D80" s="20">
        <f>(Nathan!C74+Tyler!C74)/2</f>
        <v>1.75</v>
      </c>
      <c r="E80" s="20">
        <f>(Nathan!D74+Tyler!D74)/2</f>
        <v>2.25</v>
      </c>
      <c r="F80" s="7">
        <f>(C80+4*D80+E80)/6</f>
        <v>1.7333333333333334</v>
      </c>
      <c r="G80" s="3">
        <v>0</v>
      </c>
      <c r="H80" s="7">
        <f>F80+G80</f>
        <v>1.7333333333333334</v>
      </c>
      <c r="I80" s="8">
        <f>H80/2</f>
        <v>0.8666666666666667</v>
      </c>
      <c r="J80" s="11"/>
      <c r="K80" s="13"/>
      <c r="L80" s="16">
        <f>K80*H80</f>
        <v>0</v>
      </c>
      <c r="M80" s="12"/>
      <c r="N80" s="16">
        <f>M80*J80</f>
        <v>0</v>
      </c>
    </row>
    <row r="81" spans="2:14" ht="27.75" thickBot="1" x14ac:dyDescent="0.35">
      <c r="B81" s="32" t="s">
        <v>90</v>
      </c>
      <c r="C81" s="20">
        <f>(Nathan!B75+Tyler!B75)/2</f>
        <v>1</v>
      </c>
      <c r="D81" s="20">
        <f>(Nathan!C75+Tyler!C75)/2</f>
        <v>1.75</v>
      </c>
      <c r="E81" s="20">
        <f>(Nathan!D75+Tyler!D75)/2</f>
        <v>3</v>
      </c>
      <c r="F81" s="7">
        <f>(C81+4*D81+E81)/6</f>
        <v>1.8333333333333333</v>
      </c>
      <c r="G81" s="3">
        <v>0</v>
      </c>
      <c r="H81" s="7">
        <f>F81+G81</f>
        <v>1.8333333333333333</v>
      </c>
      <c r="I81" s="8">
        <f>H81/2</f>
        <v>0.91666666666666663</v>
      </c>
      <c r="J81" s="12"/>
      <c r="K81" s="13"/>
      <c r="L81" s="16">
        <f>K81*H81</f>
        <v>0</v>
      </c>
      <c r="M81" s="12"/>
      <c r="N81" s="16">
        <f>M81*J81</f>
        <v>0</v>
      </c>
    </row>
    <row r="82" spans="2:14" ht="27.75" thickBot="1" x14ac:dyDescent="0.35">
      <c r="B82" s="32" t="s">
        <v>91</v>
      </c>
      <c r="C82" s="20">
        <f>(Nathan!B76+Tyler!B76)/2</f>
        <v>0.5</v>
      </c>
      <c r="D82" s="20">
        <f>(Nathan!C76+Tyler!C76)/2</f>
        <v>1.5</v>
      </c>
      <c r="E82" s="20">
        <f>(Nathan!D76+Tyler!D76)/2</f>
        <v>2</v>
      </c>
      <c r="F82" s="7">
        <f>(C82+4*D82+E82)/6</f>
        <v>1.4166666666666667</v>
      </c>
      <c r="G82" s="3">
        <v>0</v>
      </c>
      <c r="H82" s="7">
        <f>F82+G82</f>
        <v>1.4166666666666667</v>
      </c>
      <c r="I82" s="8">
        <f>H82/2</f>
        <v>0.70833333333333337</v>
      </c>
      <c r="J82" s="11"/>
      <c r="K82" s="11"/>
      <c r="L82" s="16">
        <f>K82*H82</f>
        <v>0</v>
      </c>
      <c r="M82" s="12"/>
      <c r="N82" s="16">
        <f>M82*J82</f>
        <v>0</v>
      </c>
    </row>
    <row r="83" spans="2:14" ht="27.75" thickBot="1" x14ac:dyDescent="0.35">
      <c r="B83" s="32" t="s">
        <v>92</v>
      </c>
      <c r="C83" s="20">
        <f>(Nathan!B77+Tyler!B77)/2</f>
        <v>2</v>
      </c>
      <c r="D83" s="20">
        <f>(Nathan!C77+Tyler!C77)/2</f>
        <v>3</v>
      </c>
      <c r="E83" s="20">
        <f>(Nathan!D77+Tyler!D77)/2</f>
        <v>6</v>
      </c>
      <c r="F83" s="7">
        <f>(C83+4*D83+E83)/6</f>
        <v>3.3333333333333335</v>
      </c>
      <c r="G83" s="3">
        <v>0</v>
      </c>
      <c r="H83" s="7">
        <f>F83+G83</f>
        <v>3.3333333333333335</v>
      </c>
      <c r="I83" s="8">
        <f>H83/2</f>
        <v>1.6666666666666667</v>
      </c>
      <c r="J83" s="11"/>
      <c r="K83" s="11"/>
      <c r="L83" s="16">
        <f>K83*H83</f>
        <v>0</v>
      </c>
      <c r="M83" s="12"/>
      <c r="N83" s="16">
        <f>M83*J83</f>
        <v>0</v>
      </c>
    </row>
    <row r="84" spans="2:14" ht="27.75" thickBot="1" x14ac:dyDescent="0.35">
      <c r="B84" s="32" t="s">
        <v>93</v>
      </c>
      <c r="C84" s="20">
        <f>(Nathan!B78+Tyler!B78)/2</f>
        <v>0.75</v>
      </c>
      <c r="D84" s="20">
        <f>(Nathan!C78+Tyler!C78)/2</f>
        <v>1.5</v>
      </c>
      <c r="E84" s="20">
        <f>(Nathan!D78+Tyler!D78)/2</f>
        <v>2.5</v>
      </c>
      <c r="F84" s="7">
        <f>(C84+4*D84+E84)/6</f>
        <v>1.5416666666666667</v>
      </c>
      <c r="G84" s="3">
        <v>0</v>
      </c>
      <c r="H84" s="7">
        <f>F84+G84</f>
        <v>1.5416666666666667</v>
      </c>
      <c r="I84" s="8">
        <f>H84/2</f>
        <v>0.77083333333333337</v>
      </c>
      <c r="J84" s="11"/>
      <c r="K84" s="13"/>
      <c r="L84" s="16">
        <f>K84*H84</f>
        <v>0</v>
      </c>
      <c r="M84" s="12"/>
      <c r="N84" s="16">
        <f>M84*J84</f>
        <v>0</v>
      </c>
    </row>
    <row r="85" spans="2:14" ht="27.75" thickBot="1" x14ac:dyDescent="0.35">
      <c r="B85" s="32" t="s">
        <v>94</v>
      </c>
      <c r="C85" s="20">
        <f>(Nathan!B79+Tyler!B79)/2</f>
        <v>0.5</v>
      </c>
      <c r="D85" s="20">
        <f>(Nathan!C79+Tyler!C79)/2</f>
        <v>0.75</v>
      </c>
      <c r="E85" s="20">
        <f>(Nathan!D79+Tyler!D79)/2</f>
        <v>1</v>
      </c>
      <c r="F85" s="7">
        <f>(C85+4*D85+E85)/6</f>
        <v>0.75</v>
      </c>
      <c r="G85" s="3">
        <v>0</v>
      </c>
      <c r="H85" s="7">
        <f>F85+G85</f>
        <v>0.75</v>
      </c>
      <c r="I85" s="8">
        <f>H85/2</f>
        <v>0.375</v>
      </c>
      <c r="J85" s="11"/>
      <c r="K85" s="11"/>
      <c r="L85" s="16">
        <f>K85*H85</f>
        <v>0</v>
      </c>
      <c r="M85" s="12"/>
      <c r="N85" s="16">
        <f>M85*J85</f>
        <v>0</v>
      </c>
    </row>
    <row r="86" spans="2:14" ht="27.75" thickBot="1" x14ac:dyDescent="0.35">
      <c r="B86" s="32" t="s">
        <v>95</v>
      </c>
      <c r="C86" s="20">
        <f>(Nathan!B80+Tyler!B80)/2</f>
        <v>0.5</v>
      </c>
      <c r="D86" s="20">
        <f>(Nathan!C80+Tyler!C80)/2</f>
        <v>0.75</v>
      </c>
      <c r="E86" s="20">
        <f>(Nathan!D80+Tyler!D80)/2</f>
        <v>1</v>
      </c>
      <c r="F86" s="7">
        <f>(C86+4*D86+E86)/6</f>
        <v>0.75</v>
      </c>
      <c r="G86" s="3">
        <v>0</v>
      </c>
      <c r="H86" s="7">
        <f>F86+G86</f>
        <v>0.75</v>
      </c>
      <c r="I86" s="8">
        <f>H86/2</f>
        <v>0.375</v>
      </c>
      <c r="J86" s="12"/>
      <c r="K86" s="13"/>
      <c r="L86" s="16">
        <f>K86*H86</f>
        <v>0</v>
      </c>
      <c r="M86" s="12"/>
      <c r="N86" s="16">
        <f>M86*J86</f>
        <v>0</v>
      </c>
    </row>
    <row r="87" spans="2:14" ht="27.75" thickBot="1" x14ac:dyDescent="0.35">
      <c r="B87" s="32" t="s">
        <v>96</v>
      </c>
      <c r="C87" s="20">
        <f>(Nathan!B81+Tyler!B81)/2</f>
        <v>0.5</v>
      </c>
      <c r="D87" s="20">
        <f>(Nathan!C81+Tyler!C81)/2</f>
        <v>0.75</v>
      </c>
      <c r="E87" s="20">
        <f>(Nathan!D81+Tyler!D81)/2</f>
        <v>1</v>
      </c>
      <c r="F87" s="7">
        <f>(C87+4*D87+E87)/6</f>
        <v>0.75</v>
      </c>
      <c r="G87" s="3">
        <v>0</v>
      </c>
      <c r="H87" s="7">
        <f>F87+G87</f>
        <v>0.75</v>
      </c>
      <c r="I87" s="8">
        <f>H87/2</f>
        <v>0.375</v>
      </c>
      <c r="J87" s="11"/>
      <c r="K87" s="11"/>
      <c r="L87" s="16">
        <f>K87*H87</f>
        <v>0</v>
      </c>
      <c r="M87" s="12"/>
      <c r="N87" s="16">
        <f>M87*J87</f>
        <v>0</v>
      </c>
    </row>
    <row r="88" spans="2:14" ht="27.75" thickBot="1" x14ac:dyDescent="0.35">
      <c r="B88" s="32" t="s">
        <v>97</v>
      </c>
      <c r="C88" s="20">
        <f>(Nathan!B82+Tyler!B82)/2</f>
        <v>0.75</v>
      </c>
      <c r="D88" s="20">
        <f>(Nathan!C82+Tyler!C82)/2</f>
        <v>1.5</v>
      </c>
      <c r="E88" s="20">
        <f>(Nathan!D82+Tyler!D82)/2</f>
        <v>2.25</v>
      </c>
      <c r="F88" s="7">
        <f>(C88+4*D88+E88)/6</f>
        <v>1.5</v>
      </c>
      <c r="G88" s="3">
        <v>0</v>
      </c>
      <c r="H88" s="7">
        <f>F88+G88</f>
        <v>1.5</v>
      </c>
      <c r="I88" s="8">
        <f>H88/2</f>
        <v>0.75</v>
      </c>
      <c r="J88" s="12"/>
      <c r="K88" s="13"/>
      <c r="L88" s="16">
        <f>K88*H88</f>
        <v>0</v>
      </c>
      <c r="M88" s="12"/>
      <c r="N88" s="16">
        <f>M88*J88</f>
        <v>0</v>
      </c>
    </row>
    <row r="89" spans="2:14" ht="27.75" thickBot="1" x14ac:dyDescent="0.35">
      <c r="B89" s="32" t="s">
        <v>98</v>
      </c>
      <c r="C89" s="20">
        <f>(Nathan!B83+Tyler!B83)/2</f>
        <v>0.75</v>
      </c>
      <c r="D89" s="20">
        <f>(Nathan!C83+Tyler!C83)/2</f>
        <v>1.25</v>
      </c>
      <c r="E89" s="20">
        <f>(Nathan!D83+Tyler!D83)/2</f>
        <v>2</v>
      </c>
      <c r="F89" s="7">
        <f>(C89+4*D89+E89)/6</f>
        <v>1.2916666666666667</v>
      </c>
      <c r="G89" s="3">
        <v>0</v>
      </c>
      <c r="H89" s="7">
        <f>F89+G89</f>
        <v>1.2916666666666667</v>
      </c>
      <c r="I89" s="8">
        <f>H89/2</f>
        <v>0.64583333333333337</v>
      </c>
      <c r="J89" s="11"/>
      <c r="K89" s="13"/>
      <c r="L89" s="16">
        <f>K89*H89</f>
        <v>0</v>
      </c>
      <c r="M89" s="12"/>
      <c r="N89" s="16">
        <f>M89*J89</f>
        <v>0</v>
      </c>
    </row>
    <row r="90" spans="2:14" ht="27.75" thickBot="1" x14ac:dyDescent="0.35">
      <c r="B90" s="32" t="s">
        <v>99</v>
      </c>
      <c r="C90" s="20">
        <f>(Nathan!B84+Tyler!B84)/2</f>
        <v>0.5</v>
      </c>
      <c r="D90" s="20">
        <f>(Nathan!C84+Tyler!C84)/2</f>
        <v>1</v>
      </c>
      <c r="E90" s="20">
        <f>(Nathan!D84+Tyler!D84)/2</f>
        <v>2.75</v>
      </c>
      <c r="F90" s="7">
        <f>(C90+4*D90+E90)/6</f>
        <v>1.2083333333333333</v>
      </c>
      <c r="G90" s="3">
        <v>0</v>
      </c>
      <c r="H90" s="7">
        <f>F90+G90</f>
        <v>1.2083333333333333</v>
      </c>
      <c r="I90" s="8">
        <f>H90/2</f>
        <v>0.60416666666666663</v>
      </c>
      <c r="J90" s="11"/>
      <c r="K90" s="13"/>
      <c r="L90" s="16">
        <f>K90*H90</f>
        <v>0</v>
      </c>
      <c r="M90" s="12"/>
      <c r="N90" s="16">
        <f>M90*J90</f>
        <v>0</v>
      </c>
    </row>
    <row r="91" spans="2:14" ht="18" thickBot="1" x14ac:dyDescent="0.35">
      <c r="B91" s="32" t="s">
        <v>100</v>
      </c>
      <c r="C91" s="20">
        <f>(Nathan!B85+Tyler!B85)/2</f>
        <v>1</v>
      </c>
      <c r="D91" s="20">
        <f>(Nathan!C85+Tyler!C85)/2</f>
        <v>1.5</v>
      </c>
      <c r="E91" s="20">
        <f>(Nathan!D85+Tyler!D85)/2</f>
        <v>2.5</v>
      </c>
      <c r="F91" s="7">
        <f>(C91+4*D91+E91)/6</f>
        <v>1.5833333333333333</v>
      </c>
      <c r="G91" s="3">
        <v>0</v>
      </c>
      <c r="H91" s="7">
        <f>F91+G91</f>
        <v>1.5833333333333333</v>
      </c>
      <c r="I91" s="8">
        <f>H91/2</f>
        <v>0.79166666666666663</v>
      </c>
      <c r="J91" s="11"/>
      <c r="K91" s="11"/>
      <c r="L91" s="16">
        <f>K91*H91</f>
        <v>0</v>
      </c>
      <c r="M91" s="12"/>
      <c r="N91" s="16">
        <f>M91*J91</f>
        <v>0</v>
      </c>
    </row>
    <row r="92" spans="2:14" ht="27.75" thickBot="1" x14ac:dyDescent="0.35">
      <c r="B92" s="32" t="s">
        <v>101</v>
      </c>
      <c r="C92" s="20">
        <f>(Nathan!B86+Tyler!B86)/2</f>
        <v>1</v>
      </c>
      <c r="D92" s="20">
        <f>(Nathan!C86+Tyler!C86)/2</f>
        <v>1.5</v>
      </c>
      <c r="E92" s="20">
        <f>(Nathan!D86+Tyler!D86)/2</f>
        <v>2.5</v>
      </c>
      <c r="F92" s="7">
        <f>(C92+4*D92+E92)/6</f>
        <v>1.5833333333333333</v>
      </c>
      <c r="G92" s="3">
        <v>0</v>
      </c>
      <c r="H92" s="7">
        <f>F92+G92</f>
        <v>1.5833333333333333</v>
      </c>
      <c r="I92" s="8">
        <f>H92/2</f>
        <v>0.79166666666666663</v>
      </c>
      <c r="J92" s="11"/>
      <c r="K92" s="11"/>
      <c r="L92" s="16">
        <f>K92*H92</f>
        <v>0</v>
      </c>
      <c r="M92" s="12"/>
      <c r="N92" s="16">
        <f>M92*J92</f>
        <v>0</v>
      </c>
    </row>
    <row r="93" spans="2:14" ht="27.75" thickBot="1" x14ac:dyDescent="0.35">
      <c r="B93" s="32" t="s">
        <v>102</v>
      </c>
      <c r="C93" s="20">
        <f>(Nathan!B87+Tyler!B87)/2</f>
        <v>1.75</v>
      </c>
      <c r="D93" s="20">
        <f>(Nathan!C87+Tyler!C87)/2</f>
        <v>2.5</v>
      </c>
      <c r="E93" s="20">
        <f>(Nathan!D87+Tyler!D87)/2</f>
        <v>3.75</v>
      </c>
      <c r="F93" s="7">
        <f>(C93+4*D93+E93)/6</f>
        <v>2.5833333333333335</v>
      </c>
      <c r="G93" s="3">
        <v>0</v>
      </c>
      <c r="H93" s="7">
        <f>F93+G93</f>
        <v>2.5833333333333335</v>
      </c>
      <c r="I93" s="8">
        <f>H93/2</f>
        <v>1.2916666666666667</v>
      </c>
      <c r="J93" s="11"/>
      <c r="K93" s="11"/>
      <c r="L93" s="16">
        <f>K93*H93</f>
        <v>0</v>
      </c>
      <c r="M93" s="12"/>
      <c r="N93" s="16">
        <f>M93*J93</f>
        <v>0</v>
      </c>
    </row>
    <row r="94" spans="2:14" ht="27.75" thickBot="1" x14ac:dyDescent="0.35">
      <c r="B94" s="32" t="s">
        <v>103</v>
      </c>
      <c r="C94" s="20">
        <f>(Nathan!B88+Tyler!B88)/2</f>
        <v>0.35</v>
      </c>
      <c r="D94" s="20">
        <f>(Nathan!C88+Tyler!C88)/2</f>
        <v>0.75</v>
      </c>
      <c r="E94" s="20">
        <f>(Nathan!D88+Tyler!D88)/2</f>
        <v>1.25</v>
      </c>
      <c r="F94" s="7">
        <f>(C94+4*D94+E94)/6</f>
        <v>0.76666666666666661</v>
      </c>
      <c r="G94" s="3">
        <v>0</v>
      </c>
      <c r="H94" s="7">
        <f>F94+G94</f>
        <v>0.76666666666666661</v>
      </c>
      <c r="I94" s="8">
        <f>H94/2</f>
        <v>0.3833333333333333</v>
      </c>
      <c r="J94" s="11"/>
      <c r="K94" s="11"/>
      <c r="L94" s="16">
        <f>K94*H94</f>
        <v>0</v>
      </c>
      <c r="M94" s="12"/>
      <c r="N94" s="16">
        <f>M94*J94</f>
        <v>0</v>
      </c>
    </row>
    <row r="95" spans="2:14" ht="27.75" thickBot="1" x14ac:dyDescent="0.35">
      <c r="B95" s="32" t="s">
        <v>104</v>
      </c>
      <c r="C95" s="20">
        <f>(Nathan!B89+Tyler!B89)/2</f>
        <v>0.35</v>
      </c>
      <c r="D95" s="20">
        <f>(Nathan!C89+Tyler!C89)/2</f>
        <v>0.75</v>
      </c>
      <c r="E95" s="20">
        <f>(Nathan!D89+Tyler!D89)/2</f>
        <v>1.25</v>
      </c>
      <c r="F95" s="7">
        <f>(C95+4*D95+E95)/6</f>
        <v>0.76666666666666661</v>
      </c>
      <c r="G95" s="3">
        <v>0</v>
      </c>
      <c r="H95" s="7">
        <f>F95+G95</f>
        <v>0.76666666666666661</v>
      </c>
      <c r="I95" s="8">
        <f>H95/2</f>
        <v>0.3833333333333333</v>
      </c>
      <c r="J95" s="11"/>
      <c r="K95" s="13"/>
      <c r="L95" s="16">
        <f>K95*H95</f>
        <v>0</v>
      </c>
      <c r="M95" s="12"/>
      <c r="N95" s="16">
        <f>M95*J95</f>
        <v>0</v>
      </c>
    </row>
    <row r="96" spans="2:14" ht="27.75" thickBot="1" x14ac:dyDescent="0.35">
      <c r="B96" s="32" t="s">
        <v>105</v>
      </c>
      <c r="C96" s="20">
        <f>(Nathan!B90+Tyler!B90)/2</f>
        <v>0.35</v>
      </c>
      <c r="D96" s="20">
        <f>(Nathan!C90+Tyler!C90)/2</f>
        <v>0.75</v>
      </c>
      <c r="E96" s="20">
        <f>(Nathan!D90+Tyler!D90)/2</f>
        <v>1.25</v>
      </c>
      <c r="F96" s="7">
        <f>(C96+4*D96+E96)/6</f>
        <v>0.76666666666666661</v>
      </c>
      <c r="G96" s="3">
        <v>0</v>
      </c>
      <c r="H96" s="7">
        <f>F96+G96</f>
        <v>0.76666666666666661</v>
      </c>
      <c r="I96" s="8">
        <f>H96/2</f>
        <v>0.3833333333333333</v>
      </c>
      <c r="J96" s="11"/>
      <c r="K96" s="11"/>
      <c r="L96" s="16">
        <f>K96*H96</f>
        <v>0</v>
      </c>
      <c r="M96" s="12"/>
      <c r="N96" s="16">
        <f>M96*J96</f>
        <v>0</v>
      </c>
    </row>
    <row r="97" spans="2:14" ht="40.5" thickBot="1" x14ac:dyDescent="0.35">
      <c r="B97" s="32" t="s">
        <v>106</v>
      </c>
      <c r="C97" s="20">
        <f>(Nathan!B91+Tyler!B91)/2</f>
        <v>0.75</v>
      </c>
      <c r="D97" s="20">
        <f>(Nathan!C91+Tyler!C91)/2</f>
        <v>1.25</v>
      </c>
      <c r="E97" s="20">
        <f>(Nathan!D91+Tyler!D91)/2</f>
        <v>2.75</v>
      </c>
      <c r="F97" s="7">
        <f>(C97+4*D97+E97)/6</f>
        <v>1.4166666666666667</v>
      </c>
      <c r="G97" s="3">
        <v>0</v>
      </c>
      <c r="H97" s="7">
        <f>F97+G97</f>
        <v>1.4166666666666667</v>
      </c>
      <c r="I97" s="8">
        <f>H97/2</f>
        <v>0.70833333333333337</v>
      </c>
      <c r="J97" s="11"/>
      <c r="K97" s="11"/>
      <c r="L97" s="16">
        <f>K97*H97</f>
        <v>0</v>
      </c>
      <c r="M97" s="12"/>
      <c r="N97" s="16">
        <f>M97*J97</f>
        <v>0</v>
      </c>
    </row>
    <row r="98" spans="2:14" ht="40.5" thickBot="1" x14ac:dyDescent="0.35">
      <c r="B98" s="32" t="s">
        <v>107</v>
      </c>
      <c r="C98" s="20">
        <f>(Nathan!B92+Tyler!B92)/2</f>
        <v>0.75</v>
      </c>
      <c r="D98" s="20">
        <f>(Nathan!C92+Tyler!C92)/2</f>
        <v>1.25</v>
      </c>
      <c r="E98" s="20">
        <f>(Nathan!D92+Tyler!D92)/2</f>
        <v>2.75</v>
      </c>
      <c r="F98" s="7">
        <f>(C98+4*D98+E98)/6</f>
        <v>1.4166666666666667</v>
      </c>
      <c r="G98" s="3">
        <v>0</v>
      </c>
      <c r="H98" s="7">
        <f>F98+G98</f>
        <v>1.4166666666666667</v>
      </c>
      <c r="I98" s="8">
        <f>H98/2</f>
        <v>0.70833333333333337</v>
      </c>
      <c r="J98" s="11"/>
      <c r="K98" s="13"/>
      <c r="L98" s="16">
        <f>K98*H98</f>
        <v>0</v>
      </c>
      <c r="M98" s="12"/>
      <c r="N98" s="16">
        <f>M98*J98</f>
        <v>0</v>
      </c>
    </row>
    <row r="99" spans="2:14" ht="18" thickBot="1" x14ac:dyDescent="0.35">
      <c r="B99" s="32" t="s">
        <v>108</v>
      </c>
      <c r="C99" s="20">
        <f>(Nathan!B93+Tyler!B93)/2</f>
        <v>1</v>
      </c>
      <c r="D99" s="20">
        <f>(Nathan!C93+Tyler!C93)/2</f>
        <v>1.5</v>
      </c>
      <c r="E99" s="20">
        <f>(Nathan!D93+Tyler!D93)/2</f>
        <v>2.5</v>
      </c>
      <c r="F99" s="7">
        <f>(C99+4*D99+E99)/6</f>
        <v>1.5833333333333333</v>
      </c>
      <c r="G99" s="3">
        <v>0</v>
      </c>
      <c r="H99" s="7">
        <f>F99+G99</f>
        <v>1.5833333333333333</v>
      </c>
      <c r="I99" s="8">
        <f>H99/2</f>
        <v>0.79166666666666663</v>
      </c>
      <c r="J99" s="11"/>
      <c r="K99" s="13"/>
      <c r="L99" s="16">
        <f>K99*H99</f>
        <v>0</v>
      </c>
      <c r="M99" s="12"/>
      <c r="N99" s="16">
        <f>M99*J99</f>
        <v>0</v>
      </c>
    </row>
    <row r="100" spans="2:14" ht="27.75" thickBot="1" x14ac:dyDescent="0.35">
      <c r="B100" s="32" t="s">
        <v>109</v>
      </c>
      <c r="C100" s="20">
        <f>(Nathan!B94+Tyler!B94)/2</f>
        <v>1</v>
      </c>
      <c r="D100" s="20">
        <f>(Nathan!C94+Tyler!C94)/2</f>
        <v>2</v>
      </c>
      <c r="E100" s="20">
        <f>(Nathan!D94+Tyler!D94)/2</f>
        <v>3</v>
      </c>
      <c r="F100" s="7">
        <f>(C100+4*D100+E100)/6</f>
        <v>2</v>
      </c>
      <c r="G100" s="3">
        <v>0</v>
      </c>
      <c r="H100" s="7">
        <f>F100+G100</f>
        <v>2</v>
      </c>
      <c r="I100" s="8">
        <f>H100/2</f>
        <v>1</v>
      </c>
      <c r="J100" s="11"/>
      <c r="K100" s="11"/>
      <c r="L100" s="16">
        <f>K100*H100</f>
        <v>0</v>
      </c>
      <c r="M100" s="12"/>
      <c r="N100" s="16">
        <f>M100*J100</f>
        <v>0</v>
      </c>
    </row>
    <row r="101" spans="2:14" ht="18" thickBot="1" x14ac:dyDescent="0.35">
      <c r="B101" s="32" t="s">
        <v>110</v>
      </c>
      <c r="C101" s="20">
        <f>(Nathan!B95+Tyler!B95)/2</f>
        <v>1</v>
      </c>
      <c r="D101" s="20">
        <f>(Nathan!C95+Tyler!C95)/2</f>
        <v>1.5</v>
      </c>
      <c r="E101" s="20">
        <f>(Nathan!D95+Tyler!D95)/2</f>
        <v>2.5</v>
      </c>
      <c r="F101" s="7">
        <f>(C101+4*D101+E101)/6</f>
        <v>1.5833333333333333</v>
      </c>
      <c r="G101" s="3">
        <v>0</v>
      </c>
      <c r="H101" s="7">
        <f>F101+G101</f>
        <v>1.5833333333333333</v>
      </c>
      <c r="I101" s="8">
        <f>H101/2</f>
        <v>0.79166666666666663</v>
      </c>
      <c r="J101" s="12"/>
      <c r="K101" s="13"/>
      <c r="L101" s="16">
        <f>K101*H101</f>
        <v>0</v>
      </c>
      <c r="M101" s="12"/>
      <c r="N101" s="16">
        <f>M101*J101</f>
        <v>0</v>
      </c>
    </row>
    <row r="102" spans="2:14" ht="18" thickBot="1" x14ac:dyDescent="0.35">
      <c r="B102" s="32" t="s">
        <v>111</v>
      </c>
      <c r="C102" s="20">
        <f>(Nathan!B96+Tyler!B96)/2</f>
        <v>1</v>
      </c>
      <c r="D102" s="20">
        <f>(Nathan!C96+Tyler!C96)/2</f>
        <v>1.5</v>
      </c>
      <c r="E102" s="20">
        <f>(Nathan!D96+Tyler!D96)/2</f>
        <v>2.5</v>
      </c>
      <c r="F102" s="7">
        <f>(C102+4*D102+E102)/6</f>
        <v>1.5833333333333333</v>
      </c>
      <c r="G102" s="3">
        <v>0</v>
      </c>
      <c r="H102" s="7">
        <f>F102+G102</f>
        <v>1.5833333333333333</v>
      </c>
      <c r="I102" s="8">
        <f>H102/2</f>
        <v>0.79166666666666663</v>
      </c>
      <c r="J102" s="11"/>
      <c r="K102" s="13"/>
      <c r="L102" s="16">
        <f>K102*H102</f>
        <v>0</v>
      </c>
      <c r="M102" s="12"/>
      <c r="N102" s="16">
        <f>M102*J102</f>
        <v>0</v>
      </c>
    </row>
    <row r="103" spans="2:14" ht="18" thickBot="1" x14ac:dyDescent="0.35">
      <c r="B103" s="32" t="s">
        <v>112</v>
      </c>
      <c r="C103" s="20">
        <f>(Nathan!B97+Tyler!B97)/2</f>
        <v>5</v>
      </c>
      <c r="D103" s="20">
        <f>(Nathan!C97+Tyler!C97)/2</f>
        <v>7.5</v>
      </c>
      <c r="E103" s="20">
        <f>(Nathan!D97+Tyler!D97)/2</f>
        <v>12.5</v>
      </c>
      <c r="F103" s="7">
        <f>(C103+4*D103+E103)/6</f>
        <v>7.916666666666667</v>
      </c>
      <c r="G103" s="3">
        <v>0</v>
      </c>
      <c r="H103" s="7">
        <f>F103+G103</f>
        <v>7.916666666666667</v>
      </c>
      <c r="I103" s="8">
        <f>H103/2</f>
        <v>3.9583333333333335</v>
      </c>
      <c r="J103" s="11"/>
      <c r="K103" s="13"/>
      <c r="L103" s="16">
        <f>K103*H103</f>
        <v>0</v>
      </c>
      <c r="M103" s="12"/>
      <c r="N103" s="16">
        <f>M103*J103</f>
        <v>0</v>
      </c>
    </row>
    <row r="104" spans="2:14" ht="18" thickBot="1" x14ac:dyDescent="0.35">
      <c r="B104" s="32" t="s">
        <v>113</v>
      </c>
      <c r="C104" s="20">
        <f>(Nathan!B98+Tyler!B98)/2</f>
        <v>1</v>
      </c>
      <c r="D104" s="20">
        <f>(Nathan!C98+Tyler!C98)/2</f>
        <v>1.5</v>
      </c>
      <c r="E104" s="20">
        <f>(Nathan!D98+Tyler!D98)/2</f>
        <v>2</v>
      </c>
      <c r="F104" s="7">
        <f>(C104+4*D104+E104)/6</f>
        <v>1.5</v>
      </c>
      <c r="G104" s="3">
        <v>0</v>
      </c>
      <c r="H104" s="7">
        <f>F104+G104</f>
        <v>1.5</v>
      </c>
      <c r="I104" s="8">
        <f>H104/2</f>
        <v>0.75</v>
      </c>
      <c r="J104" s="11"/>
      <c r="K104" s="13"/>
      <c r="L104" s="16">
        <f>K104*H104</f>
        <v>0</v>
      </c>
      <c r="M104" s="12"/>
      <c r="N104" s="16">
        <f>M104*J104</f>
        <v>0</v>
      </c>
    </row>
    <row r="105" spans="2:14" ht="18" thickBot="1" x14ac:dyDescent="0.35">
      <c r="B105" s="1"/>
      <c r="J105" s="12"/>
      <c r="K105" s="12"/>
      <c r="L105" s="16">
        <f t="shared" ref="L105" si="0">K105*H105</f>
        <v>0</v>
      </c>
      <c r="M105" s="12"/>
      <c r="N105" s="16">
        <f t="shared" ref="N105" si="1">M105*J105</f>
        <v>0</v>
      </c>
    </row>
    <row r="106" spans="2:14" ht="18" thickBot="1" x14ac:dyDescent="0.3">
      <c r="G106" s="4" t="s">
        <v>15</v>
      </c>
      <c r="H106" s="4">
        <f>SUM(H9:H104)</f>
        <v>153.39166666666671</v>
      </c>
      <c r="I106" s="9">
        <f>H106/2</f>
        <v>76.695833333333354</v>
      </c>
      <c r="J106" s="12"/>
      <c r="K106" s="4">
        <f>SUM(K9:K104)</f>
        <v>0</v>
      </c>
      <c r="L106" s="17">
        <f>SUM(L9:L104)</f>
        <v>0</v>
      </c>
      <c r="M106" s="4">
        <f>SUM(M9:M104)</f>
        <v>0</v>
      </c>
      <c r="N106" s="4">
        <f>SUM(N9:N104)</f>
        <v>0</v>
      </c>
    </row>
    <row r="107" spans="2:14" ht="18" thickBot="1" x14ac:dyDescent="0.3">
      <c r="G107" s="4" t="s">
        <v>16</v>
      </c>
      <c r="H107" s="4">
        <v>0</v>
      </c>
      <c r="I107" s="4"/>
      <c r="L107" s="18"/>
    </row>
    <row r="108" spans="2:14" ht="18.75" x14ac:dyDescent="0.3">
      <c r="G108" s="4" t="s">
        <v>17</v>
      </c>
      <c r="H108" s="4">
        <f>H107-H106</f>
        <v>-153.39166666666671</v>
      </c>
      <c r="I108" s="4"/>
      <c r="L108" s="19">
        <f>SUM(L10:L105)</f>
        <v>0</v>
      </c>
      <c r="N108" s="19">
        <f>SUM(N10:N105)</f>
        <v>0</v>
      </c>
    </row>
  </sheetData>
  <sortState ref="B10:N134">
    <sortCondition ref="B9:B134"/>
  </sortState>
  <mergeCells count="9">
    <mergeCell ref="B2:K3"/>
    <mergeCell ref="B7:B8"/>
    <mergeCell ref="C7:C8"/>
    <mergeCell ref="D7:D8"/>
    <mergeCell ref="E7:E8"/>
    <mergeCell ref="K7:N7"/>
    <mergeCell ref="K8:L8"/>
    <mergeCell ref="M8:N8"/>
    <mergeCell ref="G5:H5"/>
  </mergeCells>
  <conditionalFormatting sqref="H10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pane ySplit="2" topLeftCell="A79" activePane="bottomLeft" state="frozen"/>
      <selection pane="bottomLeft" activeCell="A100" sqref="A100"/>
    </sheetView>
  </sheetViews>
  <sheetFormatPr defaultRowHeight="15" x14ac:dyDescent="0.25"/>
  <cols>
    <col min="1" max="1" width="25.5703125" bestFit="1" customWidth="1"/>
    <col min="2" max="2" width="23.85546875" bestFit="1" customWidth="1"/>
    <col min="3" max="3" width="22.28515625" bestFit="1" customWidth="1"/>
    <col min="4" max="4" width="24.7109375" bestFit="1" customWidth="1"/>
  </cols>
  <sheetData>
    <row r="1" spans="1:4" x14ac:dyDescent="0.25">
      <c r="A1" s="22" t="s">
        <v>1</v>
      </c>
      <c r="B1" s="22" t="s">
        <v>2</v>
      </c>
      <c r="C1" s="22" t="s">
        <v>3</v>
      </c>
      <c r="D1" s="22" t="s">
        <v>4</v>
      </c>
    </row>
    <row r="2" spans="1:4" ht="15.75" thickBot="1" x14ac:dyDescent="0.3">
      <c r="A2" s="23"/>
      <c r="B2" s="23"/>
      <c r="C2" s="23"/>
      <c r="D2" s="23"/>
    </row>
    <row r="3" spans="1:4" ht="18.75" thickTop="1" thickBot="1" x14ac:dyDescent="0.3">
      <c r="A3" s="33" t="s">
        <v>19</v>
      </c>
      <c r="B3" s="34">
        <v>0.1</v>
      </c>
      <c r="C3" s="34">
        <v>0.2</v>
      </c>
      <c r="D3" s="34">
        <v>0.5</v>
      </c>
    </row>
    <row r="4" spans="1:4" ht="27" thickBot="1" x14ac:dyDescent="0.3">
      <c r="A4" s="32" t="s">
        <v>20</v>
      </c>
      <c r="B4" s="34">
        <v>0.1</v>
      </c>
      <c r="C4" s="34">
        <v>0.2</v>
      </c>
      <c r="D4" s="34">
        <v>0.5</v>
      </c>
    </row>
    <row r="5" spans="1:4" ht="18" thickBot="1" x14ac:dyDescent="0.3">
      <c r="A5" s="32" t="s">
        <v>21</v>
      </c>
      <c r="B5" s="34">
        <v>0.1</v>
      </c>
      <c r="C5" s="34">
        <v>0.2</v>
      </c>
      <c r="D5" s="34">
        <v>0.5</v>
      </c>
    </row>
    <row r="6" spans="1:4" ht="18" thickBot="1" x14ac:dyDescent="0.3">
      <c r="A6" s="32" t="s">
        <v>22</v>
      </c>
      <c r="B6" s="34">
        <v>0.1</v>
      </c>
      <c r="C6" s="34">
        <v>0.2</v>
      </c>
      <c r="D6" s="34">
        <v>0.5</v>
      </c>
    </row>
    <row r="7" spans="1:4" ht="18" thickBot="1" x14ac:dyDescent="0.3">
      <c r="A7" s="32" t="s">
        <v>23</v>
      </c>
      <c r="B7" s="34">
        <v>0.1</v>
      </c>
      <c r="C7" s="34">
        <v>0.2</v>
      </c>
      <c r="D7" s="34">
        <v>0.5</v>
      </c>
    </row>
    <row r="8" spans="1:4" ht="27" thickBot="1" x14ac:dyDescent="0.3">
      <c r="A8" s="32" t="s">
        <v>24</v>
      </c>
      <c r="B8" s="34">
        <v>0.1</v>
      </c>
      <c r="C8" s="34">
        <v>0.2</v>
      </c>
      <c r="D8" s="34">
        <v>0.5</v>
      </c>
    </row>
    <row r="9" spans="1:4" ht="18" thickBot="1" x14ac:dyDescent="0.3">
      <c r="A9" s="32" t="s">
        <v>25</v>
      </c>
      <c r="B9" s="34">
        <v>0.1</v>
      </c>
      <c r="C9" s="34">
        <v>0.2</v>
      </c>
      <c r="D9" s="34">
        <v>0.5</v>
      </c>
    </row>
    <row r="10" spans="1:4" ht="18" thickBot="1" x14ac:dyDescent="0.3">
      <c r="A10" s="32" t="s">
        <v>26</v>
      </c>
      <c r="B10" s="34">
        <v>0.1</v>
      </c>
      <c r="C10" s="34">
        <v>0.2</v>
      </c>
      <c r="D10" s="34">
        <v>0.5</v>
      </c>
    </row>
    <row r="11" spans="1:4" ht="18" thickBot="1" x14ac:dyDescent="0.3">
      <c r="A11" s="32" t="s">
        <v>27</v>
      </c>
      <c r="B11" s="34">
        <v>0.1</v>
      </c>
      <c r="C11" s="34">
        <v>0.2</v>
      </c>
      <c r="D11" s="34">
        <v>0.5</v>
      </c>
    </row>
    <row r="12" spans="1:4" ht="18" thickBot="1" x14ac:dyDescent="0.3">
      <c r="A12" s="32" t="s">
        <v>28</v>
      </c>
      <c r="B12" s="34">
        <v>0.1</v>
      </c>
      <c r="C12" s="34">
        <v>0.2</v>
      </c>
      <c r="D12" s="34">
        <v>0.5</v>
      </c>
    </row>
    <row r="13" spans="1:4" ht="18" thickBot="1" x14ac:dyDescent="0.3">
      <c r="A13" s="32" t="s">
        <v>29</v>
      </c>
      <c r="B13" s="34">
        <v>0.1</v>
      </c>
      <c r="C13" s="34">
        <v>0.2</v>
      </c>
      <c r="D13" s="34">
        <v>0.5</v>
      </c>
    </row>
    <row r="14" spans="1:4" ht="18" thickBot="1" x14ac:dyDescent="0.3">
      <c r="A14" s="32" t="s">
        <v>30</v>
      </c>
      <c r="B14" s="34">
        <v>0.1</v>
      </c>
      <c r="C14" s="34">
        <v>0.2</v>
      </c>
      <c r="D14" s="34">
        <v>0.5</v>
      </c>
    </row>
    <row r="15" spans="1:4" ht="18" thickBot="1" x14ac:dyDescent="0.3">
      <c r="A15" s="32" t="s">
        <v>31</v>
      </c>
      <c r="B15" s="34">
        <v>0.1</v>
      </c>
      <c r="C15" s="34">
        <v>0.2</v>
      </c>
      <c r="D15" s="34">
        <v>0.5</v>
      </c>
    </row>
    <row r="16" spans="1:4" ht="18" thickBot="1" x14ac:dyDescent="0.3">
      <c r="A16" s="32" t="s">
        <v>32</v>
      </c>
      <c r="B16" s="34">
        <v>0.1</v>
      </c>
      <c r="C16" s="34">
        <v>0.2</v>
      </c>
      <c r="D16" s="34">
        <v>0.5</v>
      </c>
    </row>
    <row r="17" spans="1:4" ht="18" thickBot="1" x14ac:dyDescent="0.3">
      <c r="A17" s="32" t="s">
        <v>33</v>
      </c>
      <c r="B17" s="34">
        <v>0.1</v>
      </c>
      <c r="C17" s="34">
        <v>0.2</v>
      </c>
      <c r="D17" s="34">
        <v>0.5</v>
      </c>
    </row>
    <row r="18" spans="1:4" ht="18" thickBot="1" x14ac:dyDescent="0.3">
      <c r="A18" s="32" t="s">
        <v>34</v>
      </c>
      <c r="B18" s="34">
        <v>0.1</v>
      </c>
      <c r="C18" s="34">
        <v>0.2</v>
      </c>
      <c r="D18" s="34">
        <v>0.5</v>
      </c>
    </row>
    <row r="19" spans="1:4" ht="18" thickBot="1" x14ac:dyDescent="0.3">
      <c r="A19" s="32" t="s">
        <v>35</v>
      </c>
      <c r="B19" s="34">
        <v>0.1</v>
      </c>
      <c r="C19" s="34">
        <v>0.2</v>
      </c>
      <c r="D19" s="34">
        <v>0.5</v>
      </c>
    </row>
    <row r="20" spans="1:4" ht="18" thickBot="1" x14ac:dyDescent="0.3">
      <c r="A20" s="32" t="s">
        <v>36</v>
      </c>
      <c r="B20" s="34">
        <v>1</v>
      </c>
      <c r="C20" s="34">
        <v>1.5</v>
      </c>
      <c r="D20" s="34">
        <v>3</v>
      </c>
    </row>
    <row r="21" spans="1:4" ht="18" thickBot="1" x14ac:dyDescent="0.3">
      <c r="A21" s="32" t="s">
        <v>37</v>
      </c>
      <c r="B21" s="34">
        <v>5</v>
      </c>
      <c r="C21" s="34">
        <v>8</v>
      </c>
      <c r="D21" s="34">
        <v>16</v>
      </c>
    </row>
    <row r="22" spans="1:4" ht="18" thickBot="1" x14ac:dyDescent="0.3">
      <c r="A22" s="32" t="s">
        <v>38</v>
      </c>
      <c r="B22" s="34">
        <v>0.5</v>
      </c>
      <c r="C22" s="34">
        <v>1</v>
      </c>
      <c r="D22" s="34">
        <v>1.5</v>
      </c>
    </row>
    <row r="23" spans="1:4" ht="18" thickBot="1" x14ac:dyDescent="0.3">
      <c r="A23" s="32" t="s">
        <v>39</v>
      </c>
      <c r="B23" s="34">
        <v>1</v>
      </c>
      <c r="C23" s="34">
        <v>2.5</v>
      </c>
      <c r="D23" s="34">
        <v>3</v>
      </c>
    </row>
    <row r="24" spans="1:4" ht="18" thickBot="1" x14ac:dyDescent="0.3">
      <c r="A24" s="32" t="s">
        <v>40</v>
      </c>
      <c r="B24" s="34">
        <v>4</v>
      </c>
      <c r="C24" s="34">
        <v>6</v>
      </c>
      <c r="D24" s="34">
        <v>8</v>
      </c>
    </row>
    <row r="25" spans="1:4" ht="27" thickBot="1" x14ac:dyDescent="0.3">
      <c r="A25" s="32" t="s">
        <v>41</v>
      </c>
      <c r="B25" s="34">
        <v>1.5</v>
      </c>
      <c r="C25" s="34">
        <v>2.5</v>
      </c>
      <c r="D25" s="34">
        <v>4</v>
      </c>
    </row>
    <row r="26" spans="1:4" ht="27" thickBot="1" x14ac:dyDescent="0.3">
      <c r="A26" s="32" t="s">
        <v>42</v>
      </c>
      <c r="B26" s="34">
        <v>1.5</v>
      </c>
      <c r="C26" s="34">
        <v>2.5</v>
      </c>
      <c r="D26" s="34">
        <v>4</v>
      </c>
    </row>
    <row r="27" spans="1:4" ht="27" thickBot="1" x14ac:dyDescent="0.3">
      <c r="A27" s="32" t="s">
        <v>43</v>
      </c>
      <c r="B27" s="34">
        <v>0.5</v>
      </c>
      <c r="C27" s="34">
        <v>1</v>
      </c>
      <c r="D27" s="34">
        <v>1.5</v>
      </c>
    </row>
    <row r="28" spans="1:4" ht="27" thickBot="1" x14ac:dyDescent="0.3">
      <c r="A28" s="32" t="s">
        <v>44</v>
      </c>
      <c r="B28" s="34">
        <v>3</v>
      </c>
      <c r="C28" s="34">
        <v>4</v>
      </c>
      <c r="D28" s="34">
        <v>6</v>
      </c>
    </row>
    <row r="29" spans="1:4" ht="27" thickBot="1" x14ac:dyDescent="0.3">
      <c r="A29" s="32" t="s">
        <v>45</v>
      </c>
      <c r="B29" s="34">
        <v>3</v>
      </c>
      <c r="C29" s="34">
        <v>4</v>
      </c>
      <c r="D29" s="34">
        <v>6</v>
      </c>
    </row>
    <row r="30" spans="1:4" ht="27" thickBot="1" x14ac:dyDescent="0.3">
      <c r="A30" s="32" t="s">
        <v>46</v>
      </c>
      <c r="B30" s="34">
        <v>3</v>
      </c>
      <c r="C30" s="34">
        <v>4</v>
      </c>
      <c r="D30" s="34">
        <v>6</v>
      </c>
    </row>
    <row r="31" spans="1:4" ht="18" thickBot="1" x14ac:dyDescent="0.3">
      <c r="A31" s="32" t="s">
        <v>47</v>
      </c>
      <c r="B31" s="34">
        <v>1.5</v>
      </c>
      <c r="C31" s="34">
        <v>2.5</v>
      </c>
      <c r="D31" s="34">
        <v>4</v>
      </c>
    </row>
    <row r="32" spans="1:4" ht="27" thickBot="1" x14ac:dyDescent="0.3">
      <c r="A32" s="32" t="s">
        <v>48</v>
      </c>
      <c r="B32" s="34">
        <v>0.5</v>
      </c>
      <c r="C32" s="34">
        <v>1</v>
      </c>
      <c r="D32" s="34">
        <v>1.5</v>
      </c>
    </row>
    <row r="33" spans="1:4" ht="27" thickBot="1" x14ac:dyDescent="0.3">
      <c r="A33" s="32" t="s">
        <v>49</v>
      </c>
      <c r="B33" s="34">
        <v>0.5</v>
      </c>
      <c r="C33" s="34">
        <v>1</v>
      </c>
      <c r="D33" s="34">
        <v>1.5</v>
      </c>
    </row>
    <row r="34" spans="1:4" ht="27" thickBot="1" x14ac:dyDescent="0.3">
      <c r="A34" s="32" t="s">
        <v>50</v>
      </c>
      <c r="B34" s="34">
        <v>0.5</v>
      </c>
      <c r="C34" s="34">
        <v>1</v>
      </c>
      <c r="D34" s="34">
        <v>1.5</v>
      </c>
    </row>
    <row r="35" spans="1:4" ht="27" thickBot="1" x14ac:dyDescent="0.3">
      <c r="A35" s="32" t="s">
        <v>51</v>
      </c>
      <c r="B35" s="34">
        <v>0.5</v>
      </c>
      <c r="C35" s="34">
        <v>1</v>
      </c>
      <c r="D35" s="34">
        <v>1.5</v>
      </c>
    </row>
    <row r="36" spans="1:4" ht="27" thickBot="1" x14ac:dyDescent="0.3">
      <c r="A36" s="32" t="s">
        <v>52</v>
      </c>
      <c r="B36" s="34">
        <v>0.5</v>
      </c>
      <c r="C36" s="34">
        <v>1</v>
      </c>
      <c r="D36" s="34">
        <v>1.5</v>
      </c>
    </row>
    <row r="37" spans="1:4" ht="27" thickBot="1" x14ac:dyDescent="0.3">
      <c r="A37" s="32" t="s">
        <v>53</v>
      </c>
      <c r="B37" s="34">
        <v>0.5</v>
      </c>
      <c r="C37" s="34">
        <v>1</v>
      </c>
      <c r="D37" s="34">
        <v>1.5</v>
      </c>
    </row>
    <row r="38" spans="1:4" ht="27" thickBot="1" x14ac:dyDescent="0.3">
      <c r="A38" s="32" t="s">
        <v>54</v>
      </c>
      <c r="B38" s="34">
        <v>0.5</v>
      </c>
      <c r="C38" s="34">
        <v>1</v>
      </c>
      <c r="D38" s="34">
        <v>1.5</v>
      </c>
    </row>
    <row r="39" spans="1:4" ht="27" thickBot="1" x14ac:dyDescent="0.3">
      <c r="A39" s="32" t="s">
        <v>55</v>
      </c>
      <c r="B39" s="34">
        <v>3</v>
      </c>
      <c r="C39" s="34">
        <v>5</v>
      </c>
      <c r="D39" s="34">
        <v>7</v>
      </c>
    </row>
    <row r="40" spans="1:4" ht="27" thickBot="1" x14ac:dyDescent="0.3">
      <c r="A40" s="32" t="s">
        <v>56</v>
      </c>
      <c r="B40" s="34">
        <v>3</v>
      </c>
      <c r="C40" s="34">
        <v>5</v>
      </c>
      <c r="D40" s="34">
        <v>8</v>
      </c>
    </row>
    <row r="41" spans="1:4" ht="27" thickBot="1" x14ac:dyDescent="0.3">
      <c r="A41" s="32" t="s">
        <v>57</v>
      </c>
      <c r="B41" s="34">
        <v>1</v>
      </c>
      <c r="C41" s="34">
        <v>1.5</v>
      </c>
      <c r="D41" s="34">
        <v>3</v>
      </c>
    </row>
    <row r="42" spans="1:4" ht="27" thickBot="1" x14ac:dyDescent="0.3">
      <c r="A42" s="32" t="s">
        <v>58</v>
      </c>
      <c r="B42" s="34">
        <v>1</v>
      </c>
      <c r="C42" s="34">
        <v>2</v>
      </c>
      <c r="D42" s="34">
        <v>3</v>
      </c>
    </row>
    <row r="43" spans="1:4" ht="18" thickBot="1" x14ac:dyDescent="0.3">
      <c r="A43" s="32" t="s">
        <v>59</v>
      </c>
      <c r="B43" s="34">
        <v>1</v>
      </c>
      <c r="C43" s="34">
        <v>1.5</v>
      </c>
      <c r="D43" s="34">
        <v>2</v>
      </c>
    </row>
    <row r="44" spans="1:4" ht="18" thickBot="1" x14ac:dyDescent="0.3">
      <c r="A44" s="32" t="s">
        <v>60</v>
      </c>
      <c r="B44" s="34">
        <v>1</v>
      </c>
      <c r="C44" s="34">
        <v>1.5</v>
      </c>
      <c r="D44" s="34">
        <v>2</v>
      </c>
    </row>
    <row r="45" spans="1:4" ht="18" thickBot="1" x14ac:dyDescent="0.3">
      <c r="A45" s="32" t="s">
        <v>61</v>
      </c>
      <c r="B45" s="34">
        <v>1</v>
      </c>
      <c r="C45" s="34">
        <v>1.5</v>
      </c>
      <c r="D45" s="34">
        <v>2</v>
      </c>
    </row>
    <row r="46" spans="1:4" ht="27" thickBot="1" x14ac:dyDescent="0.3">
      <c r="A46" s="32" t="s">
        <v>62</v>
      </c>
      <c r="B46" s="34">
        <v>1</v>
      </c>
      <c r="C46" s="34">
        <v>3</v>
      </c>
      <c r="D46" s="34">
        <v>5</v>
      </c>
    </row>
    <row r="47" spans="1:4" ht="27" thickBot="1" x14ac:dyDescent="0.3">
      <c r="A47" s="32" t="s">
        <v>63</v>
      </c>
      <c r="B47" s="34">
        <v>2</v>
      </c>
      <c r="C47" s="34">
        <v>3</v>
      </c>
      <c r="D47" s="34">
        <v>5</v>
      </c>
    </row>
    <row r="48" spans="1:4" ht="27" thickBot="1" x14ac:dyDescent="0.3">
      <c r="A48" s="32" t="s">
        <v>64</v>
      </c>
      <c r="B48" s="34">
        <v>0.5</v>
      </c>
      <c r="C48" s="34">
        <v>1</v>
      </c>
      <c r="D48" s="34">
        <v>2</v>
      </c>
    </row>
    <row r="49" spans="1:4" ht="27" thickBot="1" x14ac:dyDescent="0.3">
      <c r="A49" s="32" t="s">
        <v>65</v>
      </c>
      <c r="B49" s="34">
        <v>0.5</v>
      </c>
      <c r="C49" s="34">
        <v>1</v>
      </c>
      <c r="D49" s="34">
        <v>1.5</v>
      </c>
    </row>
    <row r="50" spans="1:4" ht="27" thickBot="1" x14ac:dyDescent="0.3">
      <c r="A50" s="32" t="s">
        <v>66</v>
      </c>
      <c r="B50" s="34">
        <v>1</v>
      </c>
      <c r="C50" s="34">
        <v>1.5</v>
      </c>
      <c r="D50" s="34">
        <v>3</v>
      </c>
    </row>
    <row r="51" spans="1:4" ht="27" thickBot="1" x14ac:dyDescent="0.3">
      <c r="A51" s="32" t="s">
        <v>67</v>
      </c>
      <c r="B51" s="34">
        <v>2</v>
      </c>
      <c r="C51" s="34">
        <v>4</v>
      </c>
      <c r="D51" s="34">
        <v>6</v>
      </c>
    </row>
    <row r="52" spans="1:4" ht="27" thickBot="1" x14ac:dyDescent="0.3">
      <c r="A52" s="32" t="s">
        <v>68</v>
      </c>
      <c r="B52" s="34">
        <v>2</v>
      </c>
      <c r="C52" s="34">
        <v>4</v>
      </c>
      <c r="D52" s="34">
        <v>8</v>
      </c>
    </row>
    <row r="53" spans="1:4" ht="27" thickBot="1" x14ac:dyDescent="0.3">
      <c r="A53" s="32" t="s">
        <v>69</v>
      </c>
      <c r="B53" s="34">
        <v>1</v>
      </c>
      <c r="C53" s="34">
        <v>1.5</v>
      </c>
      <c r="D53" s="34">
        <v>2</v>
      </c>
    </row>
    <row r="54" spans="1:4" ht="27" thickBot="1" x14ac:dyDescent="0.3">
      <c r="A54" s="32" t="s">
        <v>70</v>
      </c>
      <c r="B54" s="34">
        <v>1</v>
      </c>
      <c r="C54" s="34">
        <v>1.5</v>
      </c>
      <c r="D54" s="34">
        <v>2</v>
      </c>
    </row>
    <row r="55" spans="1:4" ht="27" thickBot="1" x14ac:dyDescent="0.3">
      <c r="A55" s="32" t="s">
        <v>71</v>
      </c>
      <c r="B55" s="34">
        <v>1</v>
      </c>
      <c r="C55" s="34">
        <v>2</v>
      </c>
      <c r="D55" s="34">
        <v>3</v>
      </c>
    </row>
    <row r="56" spans="1:4" ht="27" thickBot="1" x14ac:dyDescent="0.3">
      <c r="A56" s="32" t="s">
        <v>72</v>
      </c>
      <c r="B56" s="34">
        <v>2</v>
      </c>
      <c r="C56" s="34">
        <v>4</v>
      </c>
      <c r="D56" s="34">
        <v>6</v>
      </c>
    </row>
    <row r="57" spans="1:4" ht="27" thickBot="1" x14ac:dyDescent="0.3">
      <c r="A57" s="32" t="s">
        <v>73</v>
      </c>
      <c r="B57" s="34">
        <v>0.5</v>
      </c>
      <c r="C57" s="34">
        <v>1</v>
      </c>
      <c r="D57" s="34">
        <v>1.5</v>
      </c>
    </row>
    <row r="58" spans="1:4" ht="27" thickBot="1" x14ac:dyDescent="0.3">
      <c r="A58" s="32" t="s">
        <v>74</v>
      </c>
      <c r="B58" s="34">
        <v>0.2</v>
      </c>
      <c r="C58" s="34">
        <v>0.5</v>
      </c>
      <c r="D58" s="34">
        <v>1</v>
      </c>
    </row>
    <row r="59" spans="1:4" ht="27" thickBot="1" x14ac:dyDescent="0.3">
      <c r="A59" s="32" t="s">
        <v>75</v>
      </c>
      <c r="B59" s="34">
        <v>1</v>
      </c>
      <c r="C59" s="34">
        <v>2</v>
      </c>
      <c r="D59" s="34">
        <v>4</v>
      </c>
    </row>
    <row r="60" spans="1:4" ht="27" thickBot="1" x14ac:dyDescent="0.3">
      <c r="A60" s="32" t="s">
        <v>76</v>
      </c>
      <c r="B60" s="34">
        <v>1</v>
      </c>
      <c r="C60" s="34">
        <v>1.5</v>
      </c>
      <c r="D60" s="34">
        <v>2</v>
      </c>
    </row>
    <row r="61" spans="1:4" ht="18" thickBot="1" x14ac:dyDescent="0.3">
      <c r="A61" s="32" t="s">
        <v>77</v>
      </c>
      <c r="B61" s="34">
        <v>1</v>
      </c>
      <c r="C61" s="34">
        <v>1.5</v>
      </c>
      <c r="D61" s="34">
        <v>2</v>
      </c>
    </row>
    <row r="62" spans="1:4" ht="27" thickBot="1" x14ac:dyDescent="0.3">
      <c r="A62" s="32" t="s">
        <v>114</v>
      </c>
      <c r="B62" s="34">
        <v>1</v>
      </c>
      <c r="C62" s="34">
        <v>1.5</v>
      </c>
      <c r="D62" s="34">
        <v>3</v>
      </c>
    </row>
    <row r="63" spans="1:4" ht="27" thickBot="1" x14ac:dyDescent="0.3">
      <c r="A63" s="32" t="s">
        <v>78</v>
      </c>
      <c r="B63" s="34">
        <v>3</v>
      </c>
      <c r="C63" s="34">
        <v>4.5</v>
      </c>
      <c r="D63" s="34">
        <v>8</v>
      </c>
    </row>
    <row r="64" spans="1:4" ht="27" thickBot="1" x14ac:dyDescent="0.3">
      <c r="A64" s="32" t="s">
        <v>79</v>
      </c>
      <c r="B64" s="34">
        <v>2</v>
      </c>
      <c r="C64" s="34">
        <v>2.5</v>
      </c>
      <c r="D64" s="34">
        <v>4</v>
      </c>
    </row>
    <row r="65" spans="1:4" ht="18" thickBot="1" x14ac:dyDescent="0.3">
      <c r="A65" s="32" t="s">
        <v>80</v>
      </c>
      <c r="B65" s="34">
        <v>1</v>
      </c>
      <c r="C65" s="34">
        <v>1.5</v>
      </c>
      <c r="D65" s="34">
        <v>2</v>
      </c>
    </row>
    <row r="66" spans="1:4" ht="27" thickBot="1" x14ac:dyDescent="0.3">
      <c r="A66" s="32" t="s">
        <v>81</v>
      </c>
      <c r="B66" s="34">
        <v>0.5</v>
      </c>
      <c r="C66" s="34">
        <v>1.5</v>
      </c>
      <c r="D66" s="34">
        <v>3</v>
      </c>
    </row>
    <row r="67" spans="1:4" ht="18" thickBot="1" x14ac:dyDescent="0.3">
      <c r="A67" s="32" t="s">
        <v>82</v>
      </c>
      <c r="B67" s="34">
        <v>10</v>
      </c>
      <c r="C67" s="34">
        <v>15</v>
      </c>
      <c r="D67" s="34">
        <v>20</v>
      </c>
    </row>
    <row r="68" spans="1:4" ht="18" thickBot="1" x14ac:dyDescent="0.3">
      <c r="A68" s="32" t="s">
        <v>83</v>
      </c>
      <c r="B68" s="34">
        <v>2</v>
      </c>
      <c r="C68" s="34">
        <v>2.5</v>
      </c>
      <c r="D68" s="34">
        <v>4</v>
      </c>
    </row>
    <row r="69" spans="1:4" ht="18" thickBot="1" x14ac:dyDescent="0.3">
      <c r="A69" s="32" t="s">
        <v>84</v>
      </c>
      <c r="B69" s="34">
        <v>5</v>
      </c>
      <c r="C69" s="34">
        <v>8</v>
      </c>
      <c r="D69" s="34">
        <v>15</v>
      </c>
    </row>
    <row r="70" spans="1:4" ht="18" thickBot="1" x14ac:dyDescent="0.3">
      <c r="A70" s="32" t="s">
        <v>85</v>
      </c>
      <c r="B70" s="34">
        <v>4</v>
      </c>
      <c r="C70" s="34">
        <v>6</v>
      </c>
      <c r="D70" s="34">
        <v>8</v>
      </c>
    </row>
    <row r="71" spans="1:4" ht="18" thickBot="1" x14ac:dyDescent="0.3">
      <c r="A71" s="32" t="s">
        <v>86</v>
      </c>
      <c r="B71" s="34">
        <v>10</v>
      </c>
      <c r="C71" s="34">
        <v>15</v>
      </c>
      <c r="D71" s="34">
        <v>25</v>
      </c>
    </row>
    <row r="72" spans="1:4" ht="18" thickBot="1" x14ac:dyDescent="0.3">
      <c r="A72" s="32" t="s">
        <v>87</v>
      </c>
      <c r="B72" s="34">
        <v>3</v>
      </c>
      <c r="C72" s="34">
        <v>5</v>
      </c>
      <c r="D72" s="34">
        <v>8</v>
      </c>
    </row>
    <row r="73" spans="1:4" ht="27" thickBot="1" x14ac:dyDescent="0.3">
      <c r="A73" s="32" t="s">
        <v>88</v>
      </c>
      <c r="B73" s="34">
        <v>2</v>
      </c>
      <c r="C73" s="34">
        <v>4</v>
      </c>
      <c r="D73" s="34">
        <v>6</v>
      </c>
    </row>
    <row r="74" spans="1:4" ht="27" thickBot="1" x14ac:dyDescent="0.3">
      <c r="A74" s="32" t="s">
        <v>89</v>
      </c>
      <c r="B74" s="34">
        <v>2</v>
      </c>
      <c r="C74" s="34">
        <v>2.5</v>
      </c>
      <c r="D74" s="34">
        <v>3</v>
      </c>
    </row>
    <row r="75" spans="1:4" ht="27" thickBot="1" x14ac:dyDescent="0.3">
      <c r="A75" s="32" t="s">
        <v>90</v>
      </c>
      <c r="B75" s="34">
        <v>1</v>
      </c>
      <c r="C75" s="34">
        <v>1.5</v>
      </c>
      <c r="D75" s="34">
        <v>3</v>
      </c>
    </row>
    <row r="76" spans="1:4" ht="18" thickBot="1" x14ac:dyDescent="0.3">
      <c r="A76" s="32" t="s">
        <v>91</v>
      </c>
      <c r="B76" s="34">
        <v>1</v>
      </c>
      <c r="C76" s="34">
        <v>3</v>
      </c>
      <c r="D76" s="34">
        <v>4</v>
      </c>
    </row>
    <row r="77" spans="1:4" ht="18" thickBot="1" x14ac:dyDescent="0.3">
      <c r="A77" s="32" t="s">
        <v>92</v>
      </c>
      <c r="B77" s="34">
        <v>3</v>
      </c>
      <c r="C77" s="34">
        <v>4</v>
      </c>
      <c r="D77" s="34">
        <v>6</v>
      </c>
    </row>
    <row r="78" spans="1:4" ht="18" thickBot="1" x14ac:dyDescent="0.3">
      <c r="A78" s="32" t="s">
        <v>93</v>
      </c>
      <c r="B78" s="34">
        <v>1.5</v>
      </c>
      <c r="C78" s="34">
        <v>3</v>
      </c>
      <c r="D78" s="34">
        <v>5</v>
      </c>
    </row>
    <row r="79" spans="1:4" ht="27" thickBot="1" x14ac:dyDescent="0.3">
      <c r="A79" s="32" t="s">
        <v>94</v>
      </c>
      <c r="B79" s="34">
        <v>1</v>
      </c>
      <c r="C79" s="34">
        <v>1.5</v>
      </c>
      <c r="D79" s="34">
        <v>2</v>
      </c>
    </row>
    <row r="80" spans="1:4" ht="27" thickBot="1" x14ac:dyDescent="0.3">
      <c r="A80" s="32" t="s">
        <v>95</v>
      </c>
      <c r="B80" s="34">
        <v>1</v>
      </c>
      <c r="C80" s="34">
        <v>1.5</v>
      </c>
      <c r="D80" s="34">
        <v>2</v>
      </c>
    </row>
    <row r="81" spans="1:4" ht="18" thickBot="1" x14ac:dyDescent="0.3">
      <c r="A81" s="32" t="s">
        <v>96</v>
      </c>
      <c r="B81" s="34">
        <v>1</v>
      </c>
      <c r="C81" s="34">
        <v>1.5</v>
      </c>
      <c r="D81" s="34">
        <v>2</v>
      </c>
    </row>
    <row r="82" spans="1:4" ht="18" thickBot="1" x14ac:dyDescent="0.3">
      <c r="A82" s="32" t="s">
        <v>97</v>
      </c>
      <c r="B82" s="34">
        <v>0.5</v>
      </c>
      <c r="C82" s="34">
        <v>1</v>
      </c>
      <c r="D82" s="34">
        <v>1.5</v>
      </c>
    </row>
    <row r="83" spans="1:4" ht="18" thickBot="1" x14ac:dyDescent="0.3">
      <c r="A83" s="32" t="s">
        <v>98</v>
      </c>
      <c r="B83" s="34">
        <v>0.5</v>
      </c>
      <c r="C83" s="34">
        <v>1</v>
      </c>
      <c r="D83" s="34">
        <v>1.5</v>
      </c>
    </row>
    <row r="84" spans="1:4" ht="18" thickBot="1" x14ac:dyDescent="0.3">
      <c r="A84" s="32" t="s">
        <v>99</v>
      </c>
      <c r="B84" s="34">
        <v>0.5</v>
      </c>
      <c r="C84" s="34">
        <v>1</v>
      </c>
      <c r="D84" s="34">
        <v>3</v>
      </c>
    </row>
    <row r="85" spans="1:4" ht="18" thickBot="1" x14ac:dyDescent="0.3">
      <c r="A85" s="32" t="s">
        <v>100</v>
      </c>
      <c r="B85" s="34">
        <v>2</v>
      </c>
      <c r="C85" s="34">
        <v>3</v>
      </c>
      <c r="D85" s="34">
        <v>5</v>
      </c>
    </row>
    <row r="86" spans="1:4" ht="18" thickBot="1" x14ac:dyDescent="0.3">
      <c r="A86" s="32" t="s">
        <v>101</v>
      </c>
      <c r="B86" s="34">
        <v>2</v>
      </c>
      <c r="C86" s="34">
        <v>3</v>
      </c>
      <c r="D86" s="34">
        <v>5</v>
      </c>
    </row>
    <row r="87" spans="1:4" ht="27" thickBot="1" x14ac:dyDescent="0.3">
      <c r="A87" s="32" t="s">
        <v>102</v>
      </c>
      <c r="B87" s="34">
        <v>0.5</v>
      </c>
      <c r="C87" s="34">
        <v>1</v>
      </c>
      <c r="D87" s="34">
        <v>1.5</v>
      </c>
    </row>
    <row r="88" spans="1:4" ht="18" thickBot="1" x14ac:dyDescent="0.3">
      <c r="A88" s="32" t="s">
        <v>103</v>
      </c>
      <c r="B88" s="34">
        <v>0.5</v>
      </c>
      <c r="C88" s="34">
        <v>1</v>
      </c>
      <c r="D88" s="34">
        <v>1.5</v>
      </c>
    </row>
    <row r="89" spans="1:4" ht="18" thickBot="1" x14ac:dyDescent="0.3">
      <c r="A89" s="32" t="s">
        <v>104</v>
      </c>
      <c r="B89" s="34">
        <v>0.5</v>
      </c>
      <c r="C89" s="34">
        <v>1</v>
      </c>
      <c r="D89" s="34">
        <v>1.5</v>
      </c>
    </row>
    <row r="90" spans="1:4" ht="27" thickBot="1" x14ac:dyDescent="0.3">
      <c r="A90" s="32" t="s">
        <v>105</v>
      </c>
      <c r="B90" s="34">
        <v>0.5</v>
      </c>
      <c r="C90" s="34">
        <v>1</v>
      </c>
      <c r="D90" s="34">
        <v>1.5</v>
      </c>
    </row>
    <row r="91" spans="1:4" ht="27" thickBot="1" x14ac:dyDescent="0.3">
      <c r="A91" s="32" t="s">
        <v>106</v>
      </c>
      <c r="B91" s="34">
        <v>1</v>
      </c>
      <c r="C91" s="34">
        <v>1.5</v>
      </c>
      <c r="D91" s="34">
        <v>3</v>
      </c>
    </row>
    <row r="92" spans="1:4" ht="27" thickBot="1" x14ac:dyDescent="0.3">
      <c r="A92" s="32" t="s">
        <v>107</v>
      </c>
      <c r="B92" s="34">
        <v>1</v>
      </c>
      <c r="C92" s="34">
        <v>1.5</v>
      </c>
      <c r="D92" s="34">
        <v>3</v>
      </c>
    </row>
    <row r="93" spans="1:4" ht="18" thickBot="1" x14ac:dyDescent="0.3">
      <c r="A93" s="32" t="s">
        <v>108</v>
      </c>
      <c r="B93" s="34">
        <v>2</v>
      </c>
      <c r="C93" s="34">
        <v>3</v>
      </c>
      <c r="D93" s="34">
        <v>5</v>
      </c>
    </row>
    <row r="94" spans="1:4" ht="18" thickBot="1" x14ac:dyDescent="0.3">
      <c r="A94" s="32" t="s">
        <v>109</v>
      </c>
      <c r="B94" s="34">
        <v>2</v>
      </c>
      <c r="C94" s="34">
        <v>4</v>
      </c>
      <c r="D94" s="34">
        <v>6</v>
      </c>
    </row>
    <row r="95" spans="1:4" ht="18" thickBot="1" x14ac:dyDescent="0.3">
      <c r="A95" s="32" t="s">
        <v>110</v>
      </c>
      <c r="B95" s="34">
        <v>2</v>
      </c>
      <c r="C95" s="34">
        <v>3</v>
      </c>
      <c r="D95" s="34">
        <v>5</v>
      </c>
    </row>
    <row r="96" spans="1:4" ht="18" thickBot="1" x14ac:dyDescent="0.3">
      <c r="A96" s="32" t="s">
        <v>111</v>
      </c>
      <c r="B96" s="34">
        <v>2</v>
      </c>
      <c r="C96" s="34">
        <v>3</v>
      </c>
      <c r="D96" s="34">
        <v>5</v>
      </c>
    </row>
    <row r="97" spans="1:4" ht="18" thickBot="1" x14ac:dyDescent="0.3">
      <c r="A97" s="32" t="s">
        <v>112</v>
      </c>
      <c r="B97" s="34">
        <v>10</v>
      </c>
      <c r="C97" s="34">
        <v>15</v>
      </c>
      <c r="D97" s="34">
        <v>25</v>
      </c>
    </row>
    <row r="98" spans="1:4" ht="18" thickBot="1" x14ac:dyDescent="0.3">
      <c r="A98" s="32" t="s">
        <v>113</v>
      </c>
      <c r="B98" s="34">
        <v>2</v>
      </c>
      <c r="C98" s="34">
        <v>3</v>
      </c>
      <c r="D98" s="34">
        <v>4</v>
      </c>
    </row>
    <row r="99" spans="1:4" ht="15.75" thickBot="1" x14ac:dyDescent="0.3"/>
    <row r="100" spans="1:4" ht="18" thickBot="1" x14ac:dyDescent="0.3">
      <c r="B100" s="35">
        <f>SUM(B3:B98)</f>
        <v>143.9</v>
      </c>
      <c r="C100" s="35">
        <f>SUM(C3:C98)</f>
        <v>233.4</v>
      </c>
      <c r="D100" s="35">
        <f>SUM(D3:D98)</f>
        <v>374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1" max="1" width="33.5703125" customWidth="1"/>
    <col min="2" max="2" width="23.85546875" bestFit="1" customWidth="1"/>
    <col min="3" max="3" width="22.28515625" bestFit="1" customWidth="1"/>
    <col min="4" max="4" width="24.7109375" bestFit="1" customWidth="1"/>
  </cols>
  <sheetData>
    <row r="1" spans="1:4" x14ac:dyDescent="0.25">
      <c r="A1" s="22" t="s">
        <v>1</v>
      </c>
      <c r="B1" s="22" t="s">
        <v>2</v>
      </c>
      <c r="C1" s="22" t="s">
        <v>3</v>
      </c>
      <c r="D1" s="22" t="s">
        <v>4</v>
      </c>
    </row>
    <row r="2" spans="1:4" ht="15.75" thickBot="1" x14ac:dyDescent="0.3">
      <c r="A2" s="23"/>
      <c r="B2" s="23"/>
      <c r="C2" s="23"/>
      <c r="D2" s="23"/>
    </row>
    <row r="3" spans="1:4" ht="18.75" thickTop="1" thickBot="1" x14ac:dyDescent="0.3">
      <c r="A3" s="33" t="s">
        <v>19</v>
      </c>
      <c r="B3" s="20">
        <v>0.5</v>
      </c>
      <c r="C3" s="20">
        <v>1</v>
      </c>
      <c r="D3" s="20">
        <v>3</v>
      </c>
    </row>
    <row r="4" spans="1:4" ht="18" thickBot="1" x14ac:dyDescent="0.3">
      <c r="A4" s="32" t="s">
        <v>20</v>
      </c>
      <c r="B4" s="20">
        <v>0.5</v>
      </c>
      <c r="C4" s="20">
        <v>1</v>
      </c>
      <c r="D4" s="20">
        <v>3</v>
      </c>
    </row>
    <row r="5" spans="1:4" ht="18" thickBot="1" x14ac:dyDescent="0.3">
      <c r="A5" s="32" t="s">
        <v>21</v>
      </c>
      <c r="B5" s="20">
        <v>0.5</v>
      </c>
      <c r="C5" s="20">
        <v>1</v>
      </c>
      <c r="D5" s="20">
        <v>3</v>
      </c>
    </row>
    <row r="6" spans="1:4" ht="18" thickBot="1" x14ac:dyDescent="0.3">
      <c r="A6" s="32" t="s">
        <v>22</v>
      </c>
      <c r="B6" s="20">
        <v>0.5</v>
      </c>
      <c r="C6" s="20">
        <v>1</v>
      </c>
      <c r="D6" s="20">
        <v>3</v>
      </c>
    </row>
    <row r="7" spans="1:4" ht="18" thickBot="1" x14ac:dyDescent="0.3">
      <c r="A7" s="32" t="s">
        <v>23</v>
      </c>
      <c r="B7" s="20">
        <v>0.5</v>
      </c>
      <c r="C7" s="20">
        <v>1</v>
      </c>
      <c r="D7" s="20">
        <v>3</v>
      </c>
    </row>
    <row r="8" spans="1:4" ht="18" thickBot="1" x14ac:dyDescent="0.3">
      <c r="A8" s="32" t="s">
        <v>24</v>
      </c>
      <c r="B8" s="20"/>
      <c r="C8" s="20"/>
      <c r="D8" s="20"/>
    </row>
    <row r="9" spans="1:4" ht="18" thickBot="1" x14ac:dyDescent="0.3">
      <c r="A9" s="32" t="s">
        <v>25</v>
      </c>
      <c r="B9" s="20">
        <v>0.5</v>
      </c>
      <c r="C9" s="20">
        <v>1</v>
      </c>
      <c r="D9" s="20">
        <v>3</v>
      </c>
    </row>
    <row r="10" spans="1:4" ht="18" thickBot="1" x14ac:dyDescent="0.3">
      <c r="A10" s="32" t="s">
        <v>26</v>
      </c>
      <c r="B10" s="20">
        <v>0.5</v>
      </c>
      <c r="C10" s="20">
        <v>1</v>
      </c>
      <c r="D10" s="20">
        <v>3</v>
      </c>
    </row>
    <row r="11" spans="1:4" ht="18" thickBot="1" x14ac:dyDescent="0.3">
      <c r="A11" s="32" t="s">
        <v>27</v>
      </c>
      <c r="B11" s="20">
        <v>0.5</v>
      </c>
      <c r="C11" s="20">
        <v>1</v>
      </c>
      <c r="D11" s="20">
        <v>3</v>
      </c>
    </row>
    <row r="12" spans="1:4" ht="18" thickBot="1" x14ac:dyDescent="0.3">
      <c r="A12" s="32" t="s">
        <v>28</v>
      </c>
      <c r="B12" s="20">
        <v>0.5</v>
      </c>
      <c r="C12" s="20">
        <v>1</v>
      </c>
      <c r="D12" s="20">
        <v>3</v>
      </c>
    </row>
    <row r="13" spans="1:4" ht="18" thickBot="1" x14ac:dyDescent="0.3">
      <c r="A13" s="32" t="s">
        <v>29</v>
      </c>
      <c r="B13" s="20">
        <v>0.5</v>
      </c>
      <c r="C13" s="20">
        <v>1</v>
      </c>
      <c r="D13" s="20">
        <v>3</v>
      </c>
    </row>
    <row r="14" spans="1:4" ht="18" thickBot="1" x14ac:dyDescent="0.3">
      <c r="A14" s="32" t="s">
        <v>30</v>
      </c>
      <c r="B14" s="20">
        <v>0.5</v>
      </c>
      <c r="C14" s="20">
        <v>1</v>
      </c>
      <c r="D14" s="20">
        <v>3</v>
      </c>
    </row>
    <row r="15" spans="1:4" ht="18" thickBot="1" x14ac:dyDescent="0.3">
      <c r="A15" s="32" t="s">
        <v>31</v>
      </c>
      <c r="B15" s="20">
        <v>0.5</v>
      </c>
      <c r="C15" s="20">
        <v>1</v>
      </c>
      <c r="D15" s="20">
        <v>3</v>
      </c>
    </row>
    <row r="16" spans="1:4" ht="18" thickBot="1" x14ac:dyDescent="0.3">
      <c r="A16" s="32" t="s">
        <v>32</v>
      </c>
      <c r="B16" s="20">
        <v>0.5</v>
      </c>
      <c r="C16" s="20">
        <v>1</v>
      </c>
      <c r="D16" s="20">
        <v>3</v>
      </c>
    </row>
    <row r="17" spans="1:4" ht="18" thickBot="1" x14ac:dyDescent="0.3">
      <c r="A17" s="32" t="s">
        <v>33</v>
      </c>
      <c r="B17" s="20">
        <v>0.5</v>
      </c>
      <c r="C17" s="20">
        <v>1</v>
      </c>
      <c r="D17" s="20">
        <v>3</v>
      </c>
    </row>
    <row r="18" spans="1:4" ht="18" thickBot="1" x14ac:dyDescent="0.3">
      <c r="A18" s="32" t="s">
        <v>34</v>
      </c>
      <c r="B18" s="20">
        <v>0.5</v>
      </c>
      <c r="C18" s="20">
        <v>1</v>
      </c>
      <c r="D18" s="20">
        <v>3</v>
      </c>
    </row>
    <row r="19" spans="1:4" ht="18" thickBot="1" x14ac:dyDescent="0.3">
      <c r="A19" s="32" t="s">
        <v>35</v>
      </c>
      <c r="B19" s="20"/>
      <c r="C19" s="20"/>
      <c r="D19" s="20"/>
    </row>
    <row r="20" spans="1:4" ht="18" thickBot="1" x14ac:dyDescent="0.3">
      <c r="A20" s="32" t="s">
        <v>36</v>
      </c>
      <c r="B20" s="20"/>
      <c r="C20" s="20"/>
      <c r="D20" s="20"/>
    </row>
    <row r="21" spans="1:4" ht="18" thickBot="1" x14ac:dyDescent="0.3">
      <c r="A21" s="32" t="s">
        <v>37</v>
      </c>
      <c r="B21" s="20"/>
      <c r="C21" s="20"/>
      <c r="D21" s="20"/>
    </row>
    <row r="22" spans="1:4" ht="18" thickBot="1" x14ac:dyDescent="0.3">
      <c r="A22" s="32" t="s">
        <v>38</v>
      </c>
      <c r="B22" s="20">
        <v>0.2</v>
      </c>
      <c r="C22" s="20">
        <v>0.5</v>
      </c>
      <c r="D22" s="20">
        <v>1</v>
      </c>
    </row>
    <row r="23" spans="1:4" ht="18" thickBot="1" x14ac:dyDescent="0.3">
      <c r="A23" s="32" t="s">
        <v>39</v>
      </c>
      <c r="B23" s="20"/>
      <c r="C23" s="20"/>
      <c r="D23" s="20"/>
    </row>
    <row r="24" spans="1:4" ht="18" thickBot="1" x14ac:dyDescent="0.3">
      <c r="A24" s="32" t="s">
        <v>40</v>
      </c>
      <c r="B24" s="20"/>
      <c r="C24" s="20"/>
      <c r="D24" s="20"/>
    </row>
    <row r="25" spans="1:4" ht="18" thickBot="1" x14ac:dyDescent="0.3">
      <c r="A25" s="32" t="s">
        <v>41</v>
      </c>
      <c r="B25" s="20"/>
      <c r="C25" s="20"/>
      <c r="D25" s="20"/>
    </row>
    <row r="26" spans="1:4" ht="18" thickBot="1" x14ac:dyDescent="0.3">
      <c r="A26" s="32" t="s">
        <v>42</v>
      </c>
      <c r="B26" s="20"/>
      <c r="C26" s="20"/>
      <c r="D26" s="20"/>
    </row>
    <row r="27" spans="1:4" ht="27" thickBot="1" x14ac:dyDescent="0.3">
      <c r="A27" s="32" t="s">
        <v>43</v>
      </c>
      <c r="B27" s="20">
        <v>0.5</v>
      </c>
      <c r="C27" s="20">
        <v>1.5</v>
      </c>
      <c r="D27" s="20">
        <v>3</v>
      </c>
    </row>
    <row r="28" spans="1:4" ht="18" thickBot="1" x14ac:dyDescent="0.3">
      <c r="A28" s="32" t="s">
        <v>44</v>
      </c>
      <c r="B28" s="20"/>
      <c r="C28" s="20"/>
      <c r="D28" s="20"/>
    </row>
    <row r="29" spans="1:4" ht="18" thickBot="1" x14ac:dyDescent="0.3">
      <c r="A29" s="32" t="s">
        <v>45</v>
      </c>
      <c r="B29" s="20"/>
      <c r="C29" s="20"/>
      <c r="D29" s="20"/>
    </row>
    <row r="30" spans="1:4" ht="18" thickBot="1" x14ac:dyDescent="0.3">
      <c r="A30" s="32" t="s">
        <v>46</v>
      </c>
      <c r="B30" s="20"/>
      <c r="C30" s="20"/>
      <c r="D30" s="20"/>
    </row>
    <row r="31" spans="1:4" ht="18" thickBot="1" x14ac:dyDescent="0.3">
      <c r="A31" s="32" t="s">
        <v>47</v>
      </c>
      <c r="B31" s="20"/>
      <c r="C31" s="20"/>
      <c r="D31" s="20"/>
    </row>
    <row r="32" spans="1:4" ht="27" thickBot="1" x14ac:dyDescent="0.3">
      <c r="A32" s="32" t="s">
        <v>48</v>
      </c>
      <c r="B32" s="20"/>
      <c r="C32" s="20"/>
      <c r="D32" s="20"/>
    </row>
    <row r="33" spans="1:4" ht="18" thickBot="1" x14ac:dyDescent="0.3">
      <c r="A33" s="32" t="s">
        <v>49</v>
      </c>
      <c r="B33" s="20"/>
      <c r="C33" s="20"/>
      <c r="D33" s="20"/>
    </row>
    <row r="34" spans="1:4" ht="27" thickBot="1" x14ac:dyDescent="0.3">
      <c r="A34" s="32" t="s">
        <v>50</v>
      </c>
      <c r="B34" s="20"/>
      <c r="C34" s="20"/>
      <c r="D34" s="20"/>
    </row>
    <row r="35" spans="1:4" ht="18" thickBot="1" x14ac:dyDescent="0.3">
      <c r="A35" s="32" t="s">
        <v>51</v>
      </c>
      <c r="B35" s="20"/>
      <c r="C35" s="20"/>
      <c r="D35" s="20"/>
    </row>
    <row r="36" spans="1:4" ht="27" thickBot="1" x14ac:dyDescent="0.3">
      <c r="A36" s="32" t="s">
        <v>52</v>
      </c>
      <c r="B36" s="20"/>
      <c r="C36" s="20"/>
      <c r="D36" s="20"/>
    </row>
    <row r="37" spans="1:4" ht="27" thickBot="1" x14ac:dyDescent="0.3">
      <c r="A37" s="32" t="s">
        <v>53</v>
      </c>
      <c r="B37" s="20"/>
      <c r="C37" s="20"/>
      <c r="D37" s="20"/>
    </row>
    <row r="38" spans="1:4" ht="27" thickBot="1" x14ac:dyDescent="0.3">
      <c r="A38" s="32" t="s">
        <v>54</v>
      </c>
      <c r="B38" s="20"/>
      <c r="C38" s="20"/>
      <c r="D38" s="20"/>
    </row>
    <row r="39" spans="1:4" ht="18" thickBot="1" x14ac:dyDescent="0.3">
      <c r="A39" s="32" t="s">
        <v>55</v>
      </c>
      <c r="B39" s="20">
        <v>2</v>
      </c>
      <c r="C39" s="20">
        <v>3</v>
      </c>
      <c r="D39" s="20">
        <v>5</v>
      </c>
    </row>
    <row r="40" spans="1:4" ht="27" thickBot="1" x14ac:dyDescent="0.3">
      <c r="A40" s="32" t="s">
        <v>56</v>
      </c>
      <c r="B40" s="20"/>
      <c r="C40" s="20"/>
      <c r="D40" s="20"/>
    </row>
    <row r="41" spans="1:4" ht="27" thickBot="1" x14ac:dyDescent="0.3">
      <c r="A41" s="32" t="s">
        <v>57</v>
      </c>
      <c r="B41" s="20"/>
      <c r="C41" s="20"/>
      <c r="D41" s="20"/>
    </row>
    <row r="42" spans="1:4" ht="27" thickBot="1" x14ac:dyDescent="0.3">
      <c r="A42" s="32" t="s">
        <v>58</v>
      </c>
      <c r="B42" s="20">
        <v>0.1</v>
      </c>
      <c r="C42" s="20">
        <v>0.5</v>
      </c>
      <c r="D42" s="20">
        <v>1</v>
      </c>
    </row>
    <row r="43" spans="1:4" ht="18" thickBot="1" x14ac:dyDescent="0.3">
      <c r="A43" s="32" t="s">
        <v>59</v>
      </c>
      <c r="B43" s="20"/>
      <c r="C43" s="20"/>
      <c r="D43" s="20"/>
    </row>
    <row r="44" spans="1:4" ht="18" thickBot="1" x14ac:dyDescent="0.3">
      <c r="A44" s="32" t="s">
        <v>60</v>
      </c>
      <c r="B44" s="20"/>
      <c r="C44" s="20"/>
      <c r="D44" s="20"/>
    </row>
    <row r="45" spans="1:4" ht="18" thickBot="1" x14ac:dyDescent="0.3">
      <c r="A45" s="32" t="s">
        <v>61</v>
      </c>
      <c r="B45" s="20"/>
      <c r="C45" s="20"/>
      <c r="D45" s="20"/>
    </row>
    <row r="46" spans="1:4" ht="27" thickBot="1" x14ac:dyDescent="0.3">
      <c r="A46" s="32" t="s">
        <v>62</v>
      </c>
      <c r="B46" s="20">
        <v>0.5</v>
      </c>
      <c r="C46" s="20">
        <v>1.5</v>
      </c>
      <c r="D46" s="20">
        <v>4</v>
      </c>
    </row>
    <row r="47" spans="1:4" ht="18" thickBot="1" x14ac:dyDescent="0.3">
      <c r="A47" s="32" t="s">
        <v>63</v>
      </c>
      <c r="B47" s="20"/>
      <c r="C47" s="20"/>
      <c r="D47" s="20"/>
    </row>
    <row r="48" spans="1:4" ht="27" thickBot="1" x14ac:dyDescent="0.3">
      <c r="A48" s="32" t="s">
        <v>64</v>
      </c>
      <c r="B48" s="20">
        <v>0.1</v>
      </c>
      <c r="C48" s="20">
        <v>0.3</v>
      </c>
      <c r="D48" s="20">
        <v>1.5</v>
      </c>
    </row>
    <row r="49" spans="1:4" ht="18" thickBot="1" x14ac:dyDescent="0.3">
      <c r="A49" s="32" t="s">
        <v>65</v>
      </c>
      <c r="B49" s="20"/>
      <c r="C49" s="20"/>
      <c r="D49" s="20"/>
    </row>
    <row r="50" spans="1:4" ht="18" thickBot="1" x14ac:dyDescent="0.3">
      <c r="A50" s="32" t="s">
        <v>66</v>
      </c>
      <c r="B50" s="20">
        <v>1</v>
      </c>
      <c r="C50" s="20">
        <v>2</v>
      </c>
      <c r="D50" s="20">
        <v>4</v>
      </c>
    </row>
    <row r="51" spans="1:4" ht="18" thickBot="1" x14ac:dyDescent="0.3">
      <c r="A51" s="32" t="s">
        <v>67</v>
      </c>
      <c r="B51" s="20"/>
      <c r="C51" s="20"/>
      <c r="D51" s="20"/>
    </row>
    <row r="52" spans="1:4" ht="27" thickBot="1" x14ac:dyDescent="0.3">
      <c r="A52" s="32" t="s">
        <v>68</v>
      </c>
      <c r="B52" s="20">
        <v>3</v>
      </c>
      <c r="C52" s="20">
        <v>6</v>
      </c>
      <c r="D52" s="20">
        <v>9</v>
      </c>
    </row>
    <row r="53" spans="1:4" ht="18" thickBot="1" x14ac:dyDescent="0.3">
      <c r="A53" s="32" t="s">
        <v>69</v>
      </c>
      <c r="B53" s="20"/>
      <c r="C53" s="20"/>
      <c r="D53" s="20"/>
    </row>
    <row r="54" spans="1:4" ht="18" thickBot="1" x14ac:dyDescent="0.3">
      <c r="A54" s="32" t="s">
        <v>70</v>
      </c>
      <c r="B54" s="20"/>
      <c r="C54" s="20"/>
      <c r="D54" s="20"/>
    </row>
    <row r="55" spans="1:4" ht="18" thickBot="1" x14ac:dyDescent="0.3">
      <c r="A55" s="32" t="s">
        <v>71</v>
      </c>
      <c r="B55" s="20">
        <v>1</v>
      </c>
      <c r="C55" s="20">
        <v>1.5</v>
      </c>
      <c r="D55" s="20">
        <v>3</v>
      </c>
    </row>
    <row r="56" spans="1:4" ht="18" thickBot="1" x14ac:dyDescent="0.3">
      <c r="A56" s="32" t="s">
        <v>72</v>
      </c>
      <c r="B56" s="20">
        <v>1</v>
      </c>
      <c r="C56" s="20">
        <v>2</v>
      </c>
      <c r="D56" s="20">
        <v>6</v>
      </c>
    </row>
    <row r="57" spans="1:4" ht="18" thickBot="1" x14ac:dyDescent="0.3">
      <c r="A57" s="32" t="s">
        <v>73</v>
      </c>
      <c r="B57" s="20"/>
      <c r="C57" s="20"/>
      <c r="D57" s="20"/>
    </row>
    <row r="58" spans="1:4" ht="27" thickBot="1" x14ac:dyDescent="0.3">
      <c r="A58" s="32" t="s">
        <v>74</v>
      </c>
      <c r="B58" s="20">
        <v>0.5</v>
      </c>
      <c r="C58" s="20">
        <v>1</v>
      </c>
      <c r="D58" s="20">
        <v>3</v>
      </c>
    </row>
    <row r="59" spans="1:4" ht="27" thickBot="1" x14ac:dyDescent="0.3">
      <c r="A59" s="32" t="s">
        <v>75</v>
      </c>
      <c r="B59" s="20"/>
      <c r="C59" s="20"/>
      <c r="D59" s="20"/>
    </row>
    <row r="60" spans="1:4" ht="18" thickBot="1" x14ac:dyDescent="0.3">
      <c r="A60" s="32" t="s">
        <v>76</v>
      </c>
      <c r="B60" s="20"/>
      <c r="C60" s="20"/>
      <c r="D60" s="20"/>
    </row>
    <row r="61" spans="1:4" ht="18" thickBot="1" x14ac:dyDescent="0.3">
      <c r="A61" s="32" t="s">
        <v>77</v>
      </c>
      <c r="B61" s="20"/>
      <c r="C61" s="20"/>
      <c r="D61" s="20"/>
    </row>
    <row r="62" spans="1:4" ht="27" thickBot="1" x14ac:dyDescent="0.3">
      <c r="A62" s="32" t="s">
        <v>114</v>
      </c>
      <c r="B62" s="20">
        <v>1</v>
      </c>
      <c r="C62" s="20">
        <v>2</v>
      </c>
      <c r="D62" s="20">
        <v>6</v>
      </c>
    </row>
    <row r="63" spans="1:4" ht="27" thickBot="1" x14ac:dyDescent="0.3">
      <c r="A63" s="32" t="s">
        <v>78</v>
      </c>
      <c r="B63" s="20">
        <v>1</v>
      </c>
      <c r="C63" s="20">
        <v>3</v>
      </c>
      <c r="D63" s="20">
        <v>5</v>
      </c>
    </row>
    <row r="64" spans="1:4" ht="27" thickBot="1" x14ac:dyDescent="0.3">
      <c r="A64" s="32" t="s">
        <v>79</v>
      </c>
      <c r="B64" s="20">
        <v>0.2</v>
      </c>
      <c r="C64" s="20">
        <v>0.5</v>
      </c>
      <c r="D64" s="20">
        <v>2</v>
      </c>
    </row>
    <row r="65" spans="1:4" ht="18" thickBot="1" x14ac:dyDescent="0.3">
      <c r="A65" s="32" t="s">
        <v>80</v>
      </c>
      <c r="B65" s="20"/>
      <c r="C65" s="20"/>
      <c r="D65" s="20"/>
    </row>
    <row r="66" spans="1:4" ht="27" thickBot="1" x14ac:dyDescent="0.3">
      <c r="A66" s="32" t="s">
        <v>81</v>
      </c>
      <c r="B66" s="20"/>
      <c r="C66" s="20"/>
      <c r="D66" s="20"/>
    </row>
    <row r="67" spans="1:4" ht="18" thickBot="1" x14ac:dyDescent="0.3">
      <c r="A67" s="32" t="s">
        <v>82</v>
      </c>
      <c r="B67" s="20"/>
      <c r="C67" s="20"/>
      <c r="D67" s="20"/>
    </row>
    <row r="68" spans="1:4" ht="18" thickBot="1" x14ac:dyDescent="0.3">
      <c r="A68" s="32" t="s">
        <v>83</v>
      </c>
      <c r="B68" s="20"/>
      <c r="C68" s="20"/>
      <c r="D68" s="20"/>
    </row>
    <row r="69" spans="1:4" ht="18" thickBot="1" x14ac:dyDescent="0.3">
      <c r="A69" s="32" t="s">
        <v>84</v>
      </c>
      <c r="B69" s="20"/>
      <c r="C69" s="20"/>
      <c r="D69" s="20"/>
    </row>
    <row r="70" spans="1:4" ht="18" thickBot="1" x14ac:dyDescent="0.3">
      <c r="A70" s="32" t="s">
        <v>85</v>
      </c>
      <c r="B70" s="20"/>
      <c r="C70" s="20"/>
      <c r="D70" s="20"/>
    </row>
    <row r="71" spans="1:4" ht="18" thickBot="1" x14ac:dyDescent="0.3">
      <c r="A71" s="32" t="s">
        <v>86</v>
      </c>
      <c r="B71" s="20"/>
      <c r="C71" s="20"/>
      <c r="D71" s="20"/>
    </row>
    <row r="72" spans="1:4" ht="18" thickBot="1" x14ac:dyDescent="0.3">
      <c r="A72" s="32" t="s">
        <v>87</v>
      </c>
      <c r="B72" s="20"/>
      <c r="C72" s="20"/>
      <c r="D72" s="20"/>
    </row>
    <row r="73" spans="1:4" ht="18" thickBot="1" x14ac:dyDescent="0.3">
      <c r="A73" s="32" t="s">
        <v>88</v>
      </c>
      <c r="B73" s="20"/>
      <c r="C73" s="20"/>
      <c r="D73" s="20"/>
    </row>
    <row r="74" spans="1:4" ht="18" thickBot="1" x14ac:dyDescent="0.3">
      <c r="A74" s="32" t="s">
        <v>89</v>
      </c>
      <c r="B74" s="20">
        <v>0.3</v>
      </c>
      <c r="C74" s="20">
        <v>1</v>
      </c>
      <c r="D74" s="20">
        <v>1.5</v>
      </c>
    </row>
    <row r="75" spans="1:4" ht="18" thickBot="1" x14ac:dyDescent="0.3">
      <c r="A75" s="32" t="s">
        <v>90</v>
      </c>
      <c r="B75" s="20">
        <v>1</v>
      </c>
      <c r="C75" s="20">
        <v>2</v>
      </c>
      <c r="D75" s="20">
        <v>3</v>
      </c>
    </row>
    <row r="76" spans="1:4" ht="18" thickBot="1" x14ac:dyDescent="0.3">
      <c r="A76" s="32" t="s">
        <v>91</v>
      </c>
      <c r="B76" s="20"/>
      <c r="C76" s="20"/>
      <c r="D76" s="20"/>
    </row>
    <row r="77" spans="1:4" ht="18" thickBot="1" x14ac:dyDescent="0.3">
      <c r="A77" s="32" t="s">
        <v>92</v>
      </c>
      <c r="B77" s="20">
        <v>1</v>
      </c>
      <c r="C77" s="20">
        <v>2</v>
      </c>
      <c r="D77" s="20">
        <v>6</v>
      </c>
    </row>
    <row r="78" spans="1:4" ht="18" thickBot="1" x14ac:dyDescent="0.3">
      <c r="A78" s="32" t="s">
        <v>93</v>
      </c>
      <c r="B78" s="20"/>
      <c r="C78" s="20"/>
      <c r="D78" s="20"/>
    </row>
    <row r="79" spans="1:4" ht="18" thickBot="1" x14ac:dyDescent="0.3">
      <c r="A79" s="32" t="s">
        <v>94</v>
      </c>
      <c r="B79" s="20"/>
      <c r="C79" s="20"/>
      <c r="D79" s="20"/>
    </row>
    <row r="80" spans="1:4" ht="18" thickBot="1" x14ac:dyDescent="0.3">
      <c r="A80" s="32" t="s">
        <v>95</v>
      </c>
      <c r="B80" s="20"/>
      <c r="C80" s="20"/>
      <c r="D80" s="20"/>
    </row>
    <row r="81" spans="1:4" ht="18" thickBot="1" x14ac:dyDescent="0.3">
      <c r="A81" s="32" t="s">
        <v>96</v>
      </c>
      <c r="B81" s="20"/>
      <c r="C81" s="20"/>
      <c r="D81" s="20"/>
    </row>
    <row r="82" spans="1:4" ht="18" thickBot="1" x14ac:dyDescent="0.3">
      <c r="A82" s="32" t="s">
        <v>97</v>
      </c>
      <c r="B82" s="20">
        <v>1</v>
      </c>
      <c r="C82" s="20">
        <v>2</v>
      </c>
      <c r="D82" s="20">
        <v>3</v>
      </c>
    </row>
    <row r="83" spans="1:4" ht="18" thickBot="1" x14ac:dyDescent="0.3">
      <c r="A83" s="32" t="s">
        <v>98</v>
      </c>
      <c r="B83" s="20">
        <v>1</v>
      </c>
      <c r="C83" s="20">
        <v>1.5</v>
      </c>
      <c r="D83" s="20">
        <v>2.5</v>
      </c>
    </row>
    <row r="84" spans="1:4" ht="18" thickBot="1" x14ac:dyDescent="0.3">
      <c r="A84" s="32" t="s">
        <v>99</v>
      </c>
      <c r="B84" s="20">
        <v>0.5</v>
      </c>
      <c r="C84" s="20">
        <v>1</v>
      </c>
      <c r="D84" s="20">
        <v>2.5</v>
      </c>
    </row>
    <row r="85" spans="1:4" ht="18" thickBot="1" x14ac:dyDescent="0.3">
      <c r="A85" s="32" t="s">
        <v>100</v>
      </c>
      <c r="B85" s="20"/>
      <c r="C85" s="20"/>
      <c r="D85" s="20"/>
    </row>
    <row r="86" spans="1:4" ht="18" thickBot="1" x14ac:dyDescent="0.3">
      <c r="A86" s="32" t="s">
        <v>101</v>
      </c>
      <c r="B86" s="20"/>
      <c r="C86" s="20"/>
      <c r="D86" s="20"/>
    </row>
    <row r="87" spans="1:4" ht="18" thickBot="1" x14ac:dyDescent="0.3">
      <c r="A87" s="32" t="s">
        <v>102</v>
      </c>
      <c r="B87" s="20">
        <v>3</v>
      </c>
      <c r="C87" s="20">
        <v>4</v>
      </c>
      <c r="D87" s="20">
        <v>6</v>
      </c>
    </row>
    <row r="88" spans="1:4" ht="18" thickBot="1" x14ac:dyDescent="0.3">
      <c r="A88" s="32" t="s">
        <v>103</v>
      </c>
      <c r="B88" s="20">
        <v>0.2</v>
      </c>
      <c r="C88" s="20">
        <v>0.5</v>
      </c>
      <c r="D88" s="20">
        <v>1</v>
      </c>
    </row>
    <row r="89" spans="1:4" ht="18" thickBot="1" x14ac:dyDescent="0.3">
      <c r="A89" s="32" t="s">
        <v>104</v>
      </c>
      <c r="B89" s="20">
        <v>0.2</v>
      </c>
      <c r="C89" s="20">
        <v>0.5</v>
      </c>
      <c r="D89" s="20">
        <v>1</v>
      </c>
    </row>
    <row r="90" spans="1:4" ht="18" thickBot="1" x14ac:dyDescent="0.3">
      <c r="A90" s="32" t="s">
        <v>105</v>
      </c>
      <c r="B90" s="20">
        <v>0.2</v>
      </c>
      <c r="C90" s="20">
        <v>0.5</v>
      </c>
      <c r="D90" s="20">
        <v>1</v>
      </c>
    </row>
    <row r="91" spans="1:4" ht="27" thickBot="1" x14ac:dyDescent="0.3">
      <c r="A91" s="32" t="s">
        <v>106</v>
      </c>
      <c r="B91" s="20">
        <v>0.5</v>
      </c>
      <c r="C91" s="20">
        <v>1</v>
      </c>
      <c r="D91" s="20">
        <v>2.5</v>
      </c>
    </row>
    <row r="92" spans="1:4" ht="27" thickBot="1" x14ac:dyDescent="0.3">
      <c r="A92" s="32" t="s">
        <v>107</v>
      </c>
      <c r="B92" s="20">
        <v>0.5</v>
      </c>
      <c r="C92" s="20">
        <v>1</v>
      </c>
      <c r="D92" s="20">
        <v>2.5</v>
      </c>
    </row>
    <row r="93" spans="1:4" ht="18" thickBot="1" x14ac:dyDescent="0.3">
      <c r="A93" s="32" t="s">
        <v>108</v>
      </c>
      <c r="B93" s="20"/>
      <c r="C93" s="20"/>
      <c r="D93" s="20"/>
    </row>
    <row r="94" spans="1:4" ht="18" thickBot="1" x14ac:dyDescent="0.3">
      <c r="A94" s="32" t="s">
        <v>109</v>
      </c>
      <c r="B94" s="20"/>
      <c r="C94" s="20"/>
      <c r="D94" s="20"/>
    </row>
    <row r="95" spans="1:4" ht="18" thickBot="1" x14ac:dyDescent="0.3">
      <c r="A95" s="32" t="s">
        <v>110</v>
      </c>
      <c r="B95" s="20"/>
      <c r="C95" s="20"/>
      <c r="D95" s="20"/>
    </row>
    <row r="96" spans="1:4" ht="18" thickBot="1" x14ac:dyDescent="0.3">
      <c r="A96" s="32" t="s">
        <v>111</v>
      </c>
      <c r="B96" s="20"/>
      <c r="C96" s="20"/>
      <c r="D96" s="20"/>
    </row>
    <row r="97" spans="1:4" ht="18" thickBot="1" x14ac:dyDescent="0.3">
      <c r="A97" s="32" t="s">
        <v>112</v>
      </c>
      <c r="B97" s="20"/>
      <c r="C97" s="20"/>
      <c r="D97" s="20"/>
    </row>
    <row r="98" spans="1:4" ht="18" thickBot="1" x14ac:dyDescent="0.3">
      <c r="A98" s="32" t="s">
        <v>113</v>
      </c>
      <c r="B98" s="20"/>
      <c r="C98" s="20"/>
      <c r="D98" s="20"/>
    </row>
    <row r="99" spans="1:4" ht="15.75" thickBot="1" x14ac:dyDescent="0.3"/>
    <row r="100" spans="1:4" ht="18" thickBot="1" x14ac:dyDescent="0.3">
      <c r="B100" s="35">
        <f>SUM(B3:B98)</f>
        <v>28.999999999999996</v>
      </c>
      <c r="C100" s="35">
        <f>SUM(C3:C98)</f>
        <v>57.3</v>
      </c>
      <c r="D100" s="35">
        <f>SUM(D3:D98)</f>
        <v>131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Duration Worksheet</vt:lpstr>
      <vt:lpstr>Nathan</vt:lpstr>
      <vt:lpstr>Tyler</vt:lpstr>
    </vt:vector>
  </TitlesOfParts>
  <Company>SIAST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Palliser Template</dc:creator>
  <cp:lastModifiedBy>Scherr, Nathan</cp:lastModifiedBy>
  <dcterms:created xsi:type="dcterms:W3CDTF">2014-10-30T18:54:36Z</dcterms:created>
  <dcterms:modified xsi:type="dcterms:W3CDTF">2017-04-08T22:26:41Z</dcterms:modified>
</cp:coreProperties>
</file>